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FCO\Trésorerie\PSF\"/>
    </mc:Choice>
  </mc:AlternateContent>
  <bookViews>
    <workbookView xWindow="0" yWindow="0" windowWidth="20490" windowHeight="7455"/>
  </bookViews>
  <sheets>
    <sheet name="Paramètres" sheetId="3" r:id="rId1"/>
    <sheet name="Opérations" sheetId="4" r:id="rId2"/>
    <sheet name="Plan d'amortissement" sheetId="2" r:id="rId3"/>
    <sheet name="Plan de comptes" sheetId="1" r:id="rId4"/>
    <sheet name="Bilan et compte de résultat" sheetId="5" r:id="rId5"/>
  </sheets>
  <definedNames>
    <definedName name="_xlnm._FilterDatabase" localSheetId="1" hidden="1">Opérations!$A$1:$I$10</definedName>
    <definedName name="_xlnm.Print_Area" localSheetId="4">'Bilan et compte de résultat'!$B$1:$H$45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450" i="4" l="1"/>
  <c r="C13451" i="4"/>
  <c r="C13452" i="4"/>
  <c r="C13453" i="4"/>
  <c r="C13454" i="4"/>
  <c r="C13455" i="4"/>
  <c r="C13456" i="4"/>
  <c r="C13457" i="4"/>
  <c r="C13458" i="4"/>
  <c r="C13459" i="4"/>
  <c r="C13460" i="4"/>
  <c r="C13461" i="4"/>
  <c r="C13462" i="4"/>
  <c r="C13463" i="4"/>
  <c r="C13464" i="4"/>
  <c r="C13465" i="4"/>
  <c r="C13466" i="4"/>
  <c r="C13467" i="4"/>
  <c r="C13468" i="4"/>
  <c r="C13469" i="4"/>
  <c r="C13470" i="4"/>
  <c r="C13471" i="4"/>
  <c r="C13472" i="4"/>
  <c r="C13473" i="4"/>
  <c r="C13474" i="4"/>
  <c r="C13475" i="4"/>
  <c r="C13476" i="4"/>
  <c r="C13477" i="4"/>
  <c r="C13478" i="4"/>
  <c r="C13479" i="4"/>
  <c r="C13480" i="4"/>
  <c r="C13481" i="4"/>
  <c r="C13482" i="4"/>
  <c r="C13483" i="4"/>
  <c r="C13484" i="4"/>
  <c r="C13485" i="4"/>
  <c r="C13486" i="4"/>
  <c r="C13487" i="4"/>
  <c r="C13488" i="4"/>
  <c r="C13489" i="4"/>
  <c r="C13490" i="4"/>
  <c r="C13491" i="4"/>
  <c r="C13492" i="4"/>
  <c r="C13493" i="4"/>
  <c r="C13494" i="4"/>
  <c r="C13495" i="4"/>
  <c r="C13496" i="4"/>
  <c r="C13497" i="4"/>
  <c r="C13498" i="4"/>
  <c r="C13499" i="4"/>
  <c r="C13500" i="4"/>
  <c r="C13501" i="4"/>
  <c r="C13502" i="4"/>
  <c r="C13503" i="4"/>
  <c r="C13504" i="4"/>
  <c r="C13505" i="4"/>
  <c r="C13506" i="4"/>
  <c r="C13507" i="4"/>
  <c r="C13508" i="4"/>
  <c r="C13509" i="4"/>
  <c r="C13510" i="4"/>
  <c r="C13511" i="4"/>
  <c r="C13512" i="4"/>
  <c r="C13513" i="4"/>
  <c r="C13514" i="4"/>
  <c r="C13515" i="4"/>
  <c r="C13516" i="4"/>
  <c r="C13517" i="4"/>
  <c r="C13518" i="4"/>
  <c r="C13519" i="4"/>
  <c r="C13520" i="4"/>
  <c r="C13521" i="4"/>
  <c r="C13522" i="4"/>
  <c r="C13523" i="4"/>
  <c r="C13524" i="4"/>
  <c r="C13525" i="4"/>
  <c r="C13526" i="4"/>
  <c r="C13527" i="4"/>
  <c r="C13528" i="4"/>
  <c r="C13529" i="4"/>
  <c r="C13530" i="4"/>
  <c r="C13531" i="4"/>
  <c r="C13532" i="4"/>
  <c r="C13533" i="4"/>
  <c r="C13534" i="4"/>
  <c r="C13535" i="4"/>
  <c r="C13536" i="4"/>
  <c r="C13537" i="4"/>
  <c r="C13538" i="4"/>
  <c r="C13539" i="4"/>
  <c r="C13540" i="4"/>
  <c r="C13541" i="4"/>
  <c r="C13542" i="4"/>
  <c r="C13543" i="4"/>
  <c r="C13544" i="4"/>
  <c r="C13545" i="4"/>
  <c r="C13546" i="4"/>
  <c r="C13547" i="4"/>
  <c r="C13548" i="4"/>
  <c r="C13549" i="4"/>
  <c r="C13550" i="4"/>
  <c r="C13551" i="4"/>
  <c r="C13552" i="4"/>
  <c r="C13553" i="4"/>
  <c r="C13554" i="4"/>
  <c r="C13555" i="4"/>
  <c r="C13556" i="4"/>
  <c r="C13557" i="4"/>
  <c r="C13558" i="4"/>
  <c r="C13559" i="4"/>
  <c r="C13560" i="4"/>
  <c r="C13561" i="4"/>
  <c r="C13562" i="4"/>
  <c r="C13563" i="4"/>
  <c r="C13564" i="4"/>
  <c r="C13565" i="4"/>
  <c r="C13566" i="4"/>
  <c r="C13567" i="4"/>
  <c r="C13568" i="4"/>
  <c r="C13569" i="4"/>
  <c r="C13570" i="4"/>
  <c r="C13571" i="4"/>
  <c r="C13572" i="4"/>
  <c r="C13573" i="4"/>
  <c r="C13574" i="4"/>
  <c r="C13575" i="4"/>
  <c r="C13576" i="4"/>
  <c r="C13577" i="4"/>
  <c r="C13578" i="4"/>
  <c r="C13579" i="4"/>
  <c r="C13580" i="4"/>
  <c r="C13581" i="4"/>
  <c r="C13582" i="4"/>
  <c r="C13583" i="4"/>
  <c r="C13584" i="4"/>
  <c r="C13585" i="4"/>
  <c r="C13586" i="4"/>
  <c r="C13587" i="4"/>
  <c r="C13588" i="4"/>
  <c r="C13589" i="4"/>
  <c r="C13590" i="4"/>
  <c r="C13591" i="4"/>
  <c r="C13592" i="4"/>
  <c r="C13593" i="4"/>
  <c r="C13594" i="4"/>
  <c r="C13595" i="4"/>
  <c r="C13596" i="4"/>
  <c r="C13597" i="4"/>
  <c r="C13598" i="4"/>
  <c r="C13599" i="4"/>
  <c r="C13600" i="4"/>
  <c r="C13601" i="4"/>
  <c r="C13602" i="4"/>
  <c r="C13603" i="4"/>
  <c r="C13604" i="4"/>
  <c r="C13605" i="4"/>
  <c r="C13606" i="4"/>
  <c r="C13607" i="4"/>
  <c r="C13608" i="4"/>
  <c r="C13609" i="4"/>
  <c r="C13610" i="4"/>
  <c r="C13611" i="4"/>
  <c r="C13612" i="4"/>
  <c r="C13613" i="4"/>
  <c r="C13614" i="4"/>
  <c r="C13615" i="4"/>
  <c r="C13616" i="4"/>
  <c r="C13617" i="4"/>
  <c r="C13618" i="4"/>
  <c r="C13619" i="4"/>
  <c r="C13620" i="4"/>
  <c r="C13621" i="4"/>
  <c r="C13622" i="4"/>
  <c r="C13623" i="4"/>
  <c r="C13624" i="4"/>
  <c r="C13625" i="4"/>
  <c r="C13626" i="4"/>
  <c r="C13627" i="4"/>
  <c r="C13628" i="4"/>
  <c r="C13629" i="4"/>
  <c r="C13630" i="4"/>
  <c r="C13631" i="4"/>
  <c r="C13632" i="4"/>
  <c r="C13633" i="4"/>
  <c r="C13634" i="4"/>
  <c r="C13635" i="4"/>
  <c r="C13636" i="4"/>
  <c r="C13637" i="4"/>
  <c r="C13638" i="4"/>
  <c r="C13639" i="4"/>
  <c r="C13640" i="4"/>
  <c r="C13641" i="4"/>
  <c r="C13642" i="4"/>
  <c r="C13643" i="4"/>
  <c r="C13644" i="4"/>
  <c r="C13645" i="4"/>
  <c r="C13646" i="4"/>
  <c r="C13647" i="4"/>
  <c r="C13648" i="4"/>
  <c r="C13649" i="4"/>
  <c r="C13650" i="4"/>
  <c r="C13651" i="4"/>
  <c r="C13652" i="4"/>
  <c r="C13653" i="4"/>
  <c r="C13654" i="4"/>
  <c r="C13655" i="4"/>
  <c r="C13656" i="4"/>
  <c r="C13657" i="4"/>
  <c r="C13658" i="4"/>
  <c r="C13659" i="4"/>
  <c r="C13660" i="4"/>
  <c r="C13661" i="4"/>
  <c r="C13662" i="4"/>
  <c r="C13663" i="4"/>
  <c r="C13664" i="4"/>
  <c r="C13665" i="4"/>
  <c r="C13666" i="4"/>
  <c r="C13667" i="4"/>
  <c r="C13668" i="4"/>
  <c r="C13669" i="4"/>
  <c r="C13670" i="4"/>
  <c r="C13671" i="4"/>
  <c r="C13672" i="4"/>
  <c r="C13673" i="4"/>
  <c r="C13674" i="4"/>
  <c r="C13675" i="4"/>
  <c r="C13676" i="4"/>
  <c r="C13677" i="4"/>
  <c r="C13678" i="4"/>
  <c r="C13679" i="4"/>
  <c r="C13680" i="4"/>
  <c r="C13681" i="4"/>
  <c r="C13682" i="4"/>
  <c r="C13683" i="4"/>
  <c r="C13684" i="4"/>
  <c r="C13685" i="4"/>
  <c r="C13686" i="4"/>
  <c r="C13687" i="4"/>
  <c r="C13688" i="4"/>
  <c r="C13689" i="4"/>
  <c r="C13690" i="4"/>
  <c r="C13691" i="4"/>
  <c r="C13692" i="4"/>
  <c r="C13693" i="4"/>
  <c r="C13694" i="4"/>
  <c r="C13695" i="4"/>
  <c r="C13696" i="4"/>
  <c r="C13697" i="4"/>
  <c r="C13698" i="4"/>
  <c r="C13699" i="4"/>
  <c r="C13700" i="4"/>
  <c r="C13701" i="4"/>
  <c r="C13702" i="4"/>
  <c r="C13703" i="4"/>
  <c r="C13704" i="4"/>
  <c r="C13705" i="4"/>
  <c r="C13706" i="4"/>
  <c r="C13707" i="4"/>
  <c r="C13708" i="4"/>
  <c r="C13709" i="4"/>
  <c r="C13710" i="4"/>
  <c r="C13711" i="4"/>
  <c r="C13712" i="4"/>
  <c r="C13713" i="4"/>
  <c r="C13714" i="4"/>
  <c r="C13715" i="4"/>
  <c r="C13716" i="4"/>
  <c r="C13717" i="4"/>
  <c r="C13718" i="4"/>
  <c r="C13719" i="4"/>
  <c r="C13720" i="4"/>
  <c r="C13721" i="4"/>
  <c r="C13722" i="4"/>
  <c r="C13723" i="4"/>
  <c r="C13724" i="4"/>
  <c r="C13725" i="4"/>
  <c r="C13726" i="4"/>
  <c r="C13727" i="4"/>
  <c r="C13728" i="4"/>
  <c r="C13729" i="4"/>
  <c r="C13730" i="4"/>
  <c r="C13731" i="4"/>
  <c r="C13732" i="4"/>
  <c r="C13733" i="4"/>
  <c r="C13734" i="4"/>
  <c r="C13735" i="4"/>
  <c r="C13736" i="4"/>
  <c r="C13737" i="4"/>
  <c r="C13738" i="4"/>
  <c r="C13739" i="4"/>
  <c r="C13740" i="4"/>
  <c r="C13741" i="4"/>
  <c r="C13742" i="4"/>
  <c r="C13743" i="4"/>
  <c r="C13744" i="4"/>
  <c r="C13745" i="4"/>
  <c r="C13746" i="4"/>
  <c r="C13747" i="4"/>
  <c r="C13748" i="4"/>
  <c r="C13749" i="4"/>
  <c r="C13750" i="4"/>
  <c r="C13751" i="4"/>
  <c r="C13752" i="4"/>
  <c r="C13753" i="4"/>
  <c r="C13754" i="4"/>
  <c r="C13755" i="4"/>
  <c r="C13756" i="4"/>
  <c r="C13757" i="4"/>
  <c r="C13758" i="4"/>
  <c r="C13759" i="4"/>
  <c r="C13760" i="4"/>
  <c r="C13761" i="4"/>
  <c r="C13762" i="4"/>
  <c r="C13763" i="4"/>
  <c r="C13764" i="4"/>
  <c r="C13765" i="4"/>
  <c r="C13766" i="4"/>
  <c r="C13767" i="4"/>
  <c r="C13768" i="4"/>
  <c r="C13769" i="4"/>
  <c r="C13770" i="4"/>
  <c r="C13771" i="4"/>
  <c r="C13772" i="4"/>
  <c r="C13773" i="4"/>
  <c r="C13774" i="4"/>
  <c r="C13775" i="4"/>
  <c r="C13776" i="4"/>
  <c r="C13777" i="4"/>
  <c r="C13778" i="4"/>
  <c r="C13779" i="4"/>
  <c r="C13780" i="4"/>
  <c r="C13781" i="4"/>
  <c r="C13782" i="4"/>
  <c r="C13783" i="4"/>
  <c r="C13784" i="4"/>
  <c r="C13785" i="4"/>
  <c r="C13786" i="4"/>
  <c r="C13787" i="4"/>
  <c r="C13788" i="4"/>
  <c r="C13789" i="4"/>
  <c r="C13790" i="4"/>
  <c r="C13791" i="4"/>
  <c r="C13792" i="4"/>
  <c r="C13793" i="4"/>
  <c r="C13794" i="4"/>
  <c r="C13795" i="4"/>
  <c r="C13796" i="4"/>
  <c r="C13797" i="4"/>
  <c r="C13798" i="4"/>
  <c r="C13799" i="4"/>
  <c r="C13800" i="4"/>
  <c r="C13801" i="4"/>
  <c r="C13802" i="4"/>
  <c r="C13803" i="4"/>
  <c r="C13804" i="4"/>
  <c r="C13805" i="4"/>
  <c r="C13806" i="4"/>
  <c r="C13807" i="4"/>
  <c r="C13808" i="4"/>
  <c r="C13809" i="4"/>
  <c r="C13810" i="4"/>
  <c r="C13811" i="4"/>
  <c r="C13812" i="4"/>
  <c r="C13813" i="4"/>
  <c r="C13814" i="4"/>
  <c r="C13815" i="4"/>
  <c r="C13816" i="4"/>
  <c r="C13817" i="4"/>
  <c r="C13818" i="4"/>
  <c r="C13819" i="4"/>
  <c r="C13820" i="4"/>
  <c r="C13821" i="4"/>
  <c r="C13822" i="4"/>
  <c r="C13823" i="4"/>
  <c r="C13824" i="4"/>
  <c r="C13825" i="4"/>
  <c r="C13826" i="4"/>
  <c r="C13827" i="4"/>
  <c r="C13828" i="4"/>
  <c r="C13829" i="4"/>
  <c r="C13830" i="4"/>
  <c r="C13831" i="4"/>
  <c r="C13832" i="4"/>
  <c r="C13833" i="4"/>
  <c r="C13834" i="4"/>
  <c r="C13835" i="4"/>
  <c r="C13836" i="4"/>
  <c r="C13837" i="4"/>
  <c r="C13838" i="4"/>
  <c r="C13839" i="4"/>
  <c r="C13840" i="4"/>
  <c r="C13841" i="4"/>
  <c r="C13842" i="4"/>
  <c r="C13843" i="4"/>
  <c r="C13844" i="4"/>
  <c r="C13845" i="4"/>
  <c r="C13846" i="4"/>
  <c r="C13847" i="4"/>
  <c r="C13848" i="4"/>
  <c r="C13849" i="4"/>
  <c r="C13850" i="4"/>
  <c r="C13851" i="4"/>
  <c r="C13852" i="4"/>
  <c r="C13853" i="4"/>
  <c r="C13854" i="4"/>
  <c r="C13855" i="4"/>
  <c r="C13856" i="4"/>
  <c r="C13857" i="4"/>
  <c r="C13858" i="4"/>
  <c r="C13859" i="4"/>
  <c r="C13860" i="4"/>
  <c r="C13861" i="4"/>
  <c r="C13862" i="4"/>
  <c r="C13863" i="4"/>
  <c r="C13864" i="4"/>
  <c r="C13865" i="4"/>
  <c r="C13866" i="4"/>
  <c r="C13867" i="4"/>
  <c r="C13868" i="4"/>
  <c r="C13869" i="4"/>
  <c r="C13870" i="4"/>
  <c r="C13871" i="4"/>
  <c r="C13872" i="4"/>
  <c r="C13873" i="4"/>
  <c r="C13874" i="4"/>
  <c r="C13875" i="4"/>
  <c r="C13876" i="4"/>
  <c r="C13877" i="4"/>
  <c r="C13878" i="4"/>
  <c r="C13879" i="4"/>
  <c r="C13880" i="4"/>
  <c r="C13881" i="4"/>
  <c r="C13882" i="4"/>
  <c r="C13883" i="4"/>
  <c r="C13884" i="4"/>
  <c r="C13885" i="4"/>
  <c r="C13886" i="4"/>
  <c r="C13887" i="4"/>
  <c r="C13888" i="4"/>
  <c r="C13889" i="4"/>
  <c r="C13890" i="4"/>
  <c r="C13891" i="4"/>
  <c r="C13892" i="4"/>
  <c r="C13893" i="4"/>
  <c r="C13894" i="4"/>
  <c r="C13895" i="4"/>
  <c r="C13896" i="4"/>
  <c r="C13897" i="4"/>
  <c r="C13898" i="4"/>
  <c r="C13899" i="4"/>
  <c r="C13900" i="4"/>
  <c r="C13901" i="4"/>
  <c r="C13902" i="4"/>
  <c r="C13903" i="4"/>
  <c r="C13904" i="4"/>
  <c r="C13905" i="4"/>
  <c r="C13906" i="4"/>
  <c r="C13907" i="4"/>
  <c r="C13908" i="4"/>
  <c r="C13909" i="4"/>
  <c r="C13910" i="4"/>
  <c r="C13911" i="4"/>
  <c r="C13912" i="4"/>
  <c r="C13913" i="4"/>
  <c r="C13914" i="4"/>
  <c r="C13915" i="4"/>
  <c r="C13916" i="4"/>
  <c r="C13917" i="4"/>
  <c r="C13918" i="4"/>
  <c r="C13919" i="4"/>
  <c r="C13920" i="4"/>
  <c r="C13921" i="4"/>
  <c r="C13922" i="4"/>
  <c r="C13923" i="4"/>
  <c r="C13924" i="4"/>
  <c r="C13925" i="4"/>
  <c r="C13926" i="4"/>
  <c r="C13927" i="4"/>
  <c r="C13928" i="4"/>
  <c r="C13929" i="4"/>
  <c r="C13930" i="4"/>
  <c r="C13931" i="4"/>
  <c r="C13932" i="4"/>
  <c r="C13933" i="4"/>
  <c r="C13934" i="4"/>
  <c r="C13935" i="4"/>
  <c r="C13936" i="4"/>
  <c r="C13937" i="4"/>
  <c r="C13938" i="4"/>
  <c r="C13939" i="4"/>
  <c r="C13940" i="4"/>
  <c r="C13941" i="4"/>
  <c r="C13942" i="4"/>
  <c r="C13943" i="4"/>
  <c r="C13944" i="4"/>
  <c r="C13945" i="4"/>
  <c r="C13946" i="4"/>
  <c r="C13947" i="4"/>
  <c r="C13948" i="4"/>
  <c r="C13949" i="4"/>
  <c r="C13950" i="4"/>
  <c r="C13951" i="4"/>
  <c r="C13952" i="4"/>
  <c r="C13953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499" i="4"/>
  <c r="C2500" i="4"/>
  <c r="C2501" i="4"/>
  <c r="C2502" i="4"/>
  <c r="C2503" i="4"/>
  <c r="C2504" i="4"/>
  <c r="C2505" i="4"/>
  <c r="C2506" i="4"/>
  <c r="C2507" i="4"/>
  <c r="C2508" i="4"/>
  <c r="C2509" i="4"/>
  <c r="C2510" i="4"/>
  <c r="C2511" i="4"/>
  <c r="C2512" i="4"/>
  <c r="C2513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3244" i="4"/>
  <c r="C3245" i="4"/>
  <c r="C3246" i="4"/>
  <c r="C3247" i="4"/>
  <c r="C3248" i="4"/>
  <c r="C3249" i="4"/>
  <c r="C3250" i="4"/>
  <c r="C3251" i="4"/>
  <c r="C3252" i="4"/>
  <c r="C3253" i="4"/>
  <c r="C3254" i="4"/>
  <c r="C3255" i="4"/>
  <c r="C3256" i="4"/>
  <c r="C3257" i="4"/>
  <c r="C3258" i="4"/>
  <c r="C3259" i="4"/>
  <c r="C3260" i="4"/>
  <c r="C3261" i="4"/>
  <c r="C3262" i="4"/>
  <c r="C3263" i="4"/>
  <c r="C3264" i="4"/>
  <c r="C3265" i="4"/>
  <c r="C3266" i="4"/>
  <c r="C3267" i="4"/>
  <c r="C3268" i="4"/>
  <c r="C3269" i="4"/>
  <c r="C3270" i="4"/>
  <c r="C3271" i="4"/>
  <c r="C3272" i="4"/>
  <c r="C3273" i="4"/>
  <c r="C3274" i="4"/>
  <c r="C3275" i="4"/>
  <c r="C3276" i="4"/>
  <c r="C3277" i="4"/>
  <c r="C3278" i="4"/>
  <c r="C3279" i="4"/>
  <c r="C3280" i="4"/>
  <c r="C3281" i="4"/>
  <c r="C3282" i="4"/>
  <c r="C3283" i="4"/>
  <c r="C3284" i="4"/>
  <c r="C3285" i="4"/>
  <c r="C3286" i="4"/>
  <c r="C3287" i="4"/>
  <c r="C3288" i="4"/>
  <c r="C3289" i="4"/>
  <c r="C3290" i="4"/>
  <c r="C3291" i="4"/>
  <c r="C3292" i="4"/>
  <c r="C3293" i="4"/>
  <c r="C3294" i="4"/>
  <c r="C3295" i="4"/>
  <c r="C3296" i="4"/>
  <c r="C3297" i="4"/>
  <c r="C3298" i="4"/>
  <c r="C3299" i="4"/>
  <c r="C3300" i="4"/>
  <c r="C3301" i="4"/>
  <c r="C3302" i="4"/>
  <c r="C3303" i="4"/>
  <c r="C3304" i="4"/>
  <c r="C3305" i="4"/>
  <c r="C3306" i="4"/>
  <c r="C3307" i="4"/>
  <c r="C3308" i="4"/>
  <c r="C3309" i="4"/>
  <c r="C3310" i="4"/>
  <c r="C3311" i="4"/>
  <c r="C3312" i="4"/>
  <c r="C3313" i="4"/>
  <c r="C3314" i="4"/>
  <c r="C3315" i="4"/>
  <c r="C3316" i="4"/>
  <c r="C3317" i="4"/>
  <c r="C3318" i="4"/>
  <c r="C3319" i="4"/>
  <c r="C3320" i="4"/>
  <c r="C3321" i="4"/>
  <c r="C3322" i="4"/>
  <c r="C3323" i="4"/>
  <c r="C3324" i="4"/>
  <c r="C3325" i="4"/>
  <c r="C3326" i="4"/>
  <c r="C3327" i="4"/>
  <c r="C3328" i="4"/>
  <c r="C3329" i="4"/>
  <c r="C3330" i="4"/>
  <c r="C3331" i="4"/>
  <c r="C3332" i="4"/>
  <c r="C3333" i="4"/>
  <c r="C3334" i="4"/>
  <c r="C3335" i="4"/>
  <c r="C3336" i="4"/>
  <c r="C3337" i="4"/>
  <c r="C3338" i="4"/>
  <c r="C3339" i="4"/>
  <c r="C3340" i="4"/>
  <c r="C3341" i="4"/>
  <c r="C3342" i="4"/>
  <c r="C3343" i="4"/>
  <c r="C3344" i="4"/>
  <c r="C3345" i="4"/>
  <c r="C3346" i="4"/>
  <c r="C3347" i="4"/>
  <c r="C3348" i="4"/>
  <c r="C3349" i="4"/>
  <c r="C3350" i="4"/>
  <c r="C3351" i="4"/>
  <c r="C3352" i="4"/>
  <c r="C3353" i="4"/>
  <c r="C3354" i="4"/>
  <c r="C3355" i="4"/>
  <c r="C3356" i="4"/>
  <c r="C3357" i="4"/>
  <c r="C3358" i="4"/>
  <c r="C3359" i="4"/>
  <c r="C3360" i="4"/>
  <c r="C3361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375" i="4"/>
  <c r="C3376" i="4"/>
  <c r="C3377" i="4"/>
  <c r="C3378" i="4"/>
  <c r="C3379" i="4"/>
  <c r="C3380" i="4"/>
  <c r="C3381" i="4"/>
  <c r="C3382" i="4"/>
  <c r="C3383" i="4"/>
  <c r="C3384" i="4"/>
  <c r="C3385" i="4"/>
  <c r="C3386" i="4"/>
  <c r="C3387" i="4"/>
  <c r="C3388" i="4"/>
  <c r="C3389" i="4"/>
  <c r="C3390" i="4"/>
  <c r="C3391" i="4"/>
  <c r="C3392" i="4"/>
  <c r="C3393" i="4"/>
  <c r="C3394" i="4"/>
  <c r="C3395" i="4"/>
  <c r="C3396" i="4"/>
  <c r="C3397" i="4"/>
  <c r="C3398" i="4"/>
  <c r="C3399" i="4"/>
  <c r="C3400" i="4"/>
  <c r="C3401" i="4"/>
  <c r="C3402" i="4"/>
  <c r="C3403" i="4"/>
  <c r="C3404" i="4"/>
  <c r="C3405" i="4"/>
  <c r="C3406" i="4"/>
  <c r="C3407" i="4"/>
  <c r="C3408" i="4"/>
  <c r="C3409" i="4"/>
  <c r="C3410" i="4"/>
  <c r="C3411" i="4"/>
  <c r="C3412" i="4"/>
  <c r="C3413" i="4"/>
  <c r="C3414" i="4"/>
  <c r="C3415" i="4"/>
  <c r="C3416" i="4"/>
  <c r="C3417" i="4"/>
  <c r="C3418" i="4"/>
  <c r="C3419" i="4"/>
  <c r="C3420" i="4"/>
  <c r="C3421" i="4"/>
  <c r="C3422" i="4"/>
  <c r="C3423" i="4"/>
  <c r="C3424" i="4"/>
  <c r="C3425" i="4"/>
  <c r="C3426" i="4"/>
  <c r="C3427" i="4"/>
  <c r="C3428" i="4"/>
  <c r="C3429" i="4"/>
  <c r="C3430" i="4"/>
  <c r="C3431" i="4"/>
  <c r="C3432" i="4"/>
  <c r="C3433" i="4"/>
  <c r="C3434" i="4"/>
  <c r="C3435" i="4"/>
  <c r="C3436" i="4"/>
  <c r="C3437" i="4"/>
  <c r="C3438" i="4"/>
  <c r="C3439" i="4"/>
  <c r="C3440" i="4"/>
  <c r="C3441" i="4"/>
  <c r="C3442" i="4"/>
  <c r="C3443" i="4"/>
  <c r="C3444" i="4"/>
  <c r="C3445" i="4"/>
  <c r="C3446" i="4"/>
  <c r="C3447" i="4"/>
  <c r="C3448" i="4"/>
  <c r="C3449" i="4"/>
  <c r="C3450" i="4"/>
  <c r="C3451" i="4"/>
  <c r="C3452" i="4"/>
  <c r="C3453" i="4"/>
  <c r="C3454" i="4"/>
  <c r="C3455" i="4"/>
  <c r="C3456" i="4"/>
  <c r="C3457" i="4"/>
  <c r="C3458" i="4"/>
  <c r="C3459" i="4"/>
  <c r="C3460" i="4"/>
  <c r="C3461" i="4"/>
  <c r="C3462" i="4"/>
  <c r="C3463" i="4"/>
  <c r="C3464" i="4"/>
  <c r="C3465" i="4"/>
  <c r="C3466" i="4"/>
  <c r="C3467" i="4"/>
  <c r="C3468" i="4"/>
  <c r="C3469" i="4"/>
  <c r="C3470" i="4"/>
  <c r="C3471" i="4"/>
  <c r="C3472" i="4"/>
  <c r="C3473" i="4"/>
  <c r="C3474" i="4"/>
  <c r="C3475" i="4"/>
  <c r="C3476" i="4"/>
  <c r="C3477" i="4"/>
  <c r="C3478" i="4"/>
  <c r="C3479" i="4"/>
  <c r="C3480" i="4"/>
  <c r="C3481" i="4"/>
  <c r="C3482" i="4"/>
  <c r="C3483" i="4"/>
  <c r="C3484" i="4"/>
  <c r="C3485" i="4"/>
  <c r="C3486" i="4"/>
  <c r="C3487" i="4"/>
  <c r="C3488" i="4"/>
  <c r="C3489" i="4"/>
  <c r="C3490" i="4"/>
  <c r="C3491" i="4"/>
  <c r="C3492" i="4"/>
  <c r="C3493" i="4"/>
  <c r="C3494" i="4"/>
  <c r="C3495" i="4"/>
  <c r="C3496" i="4"/>
  <c r="C3497" i="4"/>
  <c r="C3498" i="4"/>
  <c r="C3499" i="4"/>
  <c r="C3500" i="4"/>
  <c r="C3501" i="4"/>
  <c r="C3502" i="4"/>
  <c r="C3503" i="4"/>
  <c r="C3504" i="4"/>
  <c r="C3505" i="4"/>
  <c r="C3506" i="4"/>
  <c r="C3507" i="4"/>
  <c r="C3508" i="4"/>
  <c r="C3509" i="4"/>
  <c r="C3510" i="4"/>
  <c r="C3511" i="4"/>
  <c r="C3512" i="4"/>
  <c r="C3513" i="4"/>
  <c r="C3514" i="4"/>
  <c r="C3515" i="4"/>
  <c r="C3516" i="4"/>
  <c r="C3517" i="4"/>
  <c r="C3518" i="4"/>
  <c r="C3519" i="4"/>
  <c r="C3520" i="4"/>
  <c r="C3521" i="4"/>
  <c r="C3522" i="4"/>
  <c r="C3523" i="4"/>
  <c r="C3524" i="4"/>
  <c r="C3525" i="4"/>
  <c r="C3526" i="4"/>
  <c r="C3527" i="4"/>
  <c r="C3528" i="4"/>
  <c r="C3529" i="4"/>
  <c r="C3530" i="4"/>
  <c r="C3531" i="4"/>
  <c r="C3532" i="4"/>
  <c r="C3533" i="4"/>
  <c r="C3534" i="4"/>
  <c r="C3535" i="4"/>
  <c r="C3536" i="4"/>
  <c r="C3537" i="4"/>
  <c r="C3538" i="4"/>
  <c r="C3539" i="4"/>
  <c r="C3540" i="4"/>
  <c r="C3541" i="4"/>
  <c r="C3542" i="4"/>
  <c r="C3543" i="4"/>
  <c r="C3544" i="4"/>
  <c r="C3545" i="4"/>
  <c r="C3546" i="4"/>
  <c r="C3547" i="4"/>
  <c r="C3548" i="4"/>
  <c r="C3549" i="4"/>
  <c r="C3550" i="4"/>
  <c r="C3551" i="4"/>
  <c r="C3552" i="4"/>
  <c r="C3553" i="4"/>
  <c r="C3554" i="4"/>
  <c r="C3555" i="4"/>
  <c r="C3556" i="4"/>
  <c r="C3557" i="4"/>
  <c r="C3558" i="4"/>
  <c r="C3559" i="4"/>
  <c r="C3560" i="4"/>
  <c r="C3561" i="4"/>
  <c r="C3562" i="4"/>
  <c r="C3563" i="4"/>
  <c r="C3564" i="4"/>
  <c r="C3565" i="4"/>
  <c r="C3566" i="4"/>
  <c r="C3567" i="4"/>
  <c r="C3568" i="4"/>
  <c r="C3569" i="4"/>
  <c r="C3570" i="4"/>
  <c r="C3571" i="4"/>
  <c r="C3572" i="4"/>
  <c r="C3573" i="4"/>
  <c r="C3574" i="4"/>
  <c r="C3575" i="4"/>
  <c r="C3576" i="4"/>
  <c r="C3577" i="4"/>
  <c r="C3578" i="4"/>
  <c r="C3579" i="4"/>
  <c r="C3580" i="4"/>
  <c r="C3581" i="4"/>
  <c r="C3582" i="4"/>
  <c r="C3583" i="4"/>
  <c r="C3584" i="4"/>
  <c r="C3585" i="4"/>
  <c r="C3586" i="4"/>
  <c r="C3587" i="4"/>
  <c r="C3588" i="4"/>
  <c r="C3589" i="4"/>
  <c r="C3590" i="4"/>
  <c r="C3591" i="4"/>
  <c r="C3592" i="4"/>
  <c r="C3593" i="4"/>
  <c r="C3594" i="4"/>
  <c r="C3595" i="4"/>
  <c r="C3596" i="4"/>
  <c r="C3597" i="4"/>
  <c r="C3598" i="4"/>
  <c r="C3599" i="4"/>
  <c r="C3600" i="4"/>
  <c r="C3601" i="4"/>
  <c r="C3602" i="4"/>
  <c r="C3603" i="4"/>
  <c r="C3604" i="4"/>
  <c r="C3605" i="4"/>
  <c r="C3606" i="4"/>
  <c r="C3607" i="4"/>
  <c r="C3608" i="4"/>
  <c r="C3609" i="4"/>
  <c r="C3610" i="4"/>
  <c r="C3611" i="4"/>
  <c r="C3612" i="4"/>
  <c r="C3613" i="4"/>
  <c r="C3614" i="4"/>
  <c r="C3615" i="4"/>
  <c r="C3616" i="4"/>
  <c r="C3617" i="4"/>
  <c r="C3618" i="4"/>
  <c r="C3619" i="4"/>
  <c r="C3620" i="4"/>
  <c r="C3621" i="4"/>
  <c r="C3622" i="4"/>
  <c r="C3623" i="4"/>
  <c r="C3624" i="4"/>
  <c r="C3625" i="4"/>
  <c r="C3626" i="4"/>
  <c r="C3627" i="4"/>
  <c r="C3628" i="4"/>
  <c r="C3629" i="4"/>
  <c r="C3630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3" i="4"/>
  <c r="C3644" i="4"/>
  <c r="C3645" i="4"/>
  <c r="C3646" i="4"/>
  <c r="C3647" i="4"/>
  <c r="C3648" i="4"/>
  <c r="C3649" i="4"/>
  <c r="C3650" i="4"/>
  <c r="C3651" i="4"/>
  <c r="C3652" i="4"/>
  <c r="C3653" i="4"/>
  <c r="C3654" i="4"/>
  <c r="C3655" i="4"/>
  <c r="C3656" i="4"/>
  <c r="C3657" i="4"/>
  <c r="C3658" i="4"/>
  <c r="C3659" i="4"/>
  <c r="C3660" i="4"/>
  <c r="C3661" i="4"/>
  <c r="C3662" i="4"/>
  <c r="C3663" i="4"/>
  <c r="C3664" i="4"/>
  <c r="C3665" i="4"/>
  <c r="C3666" i="4"/>
  <c r="C3667" i="4"/>
  <c r="C3668" i="4"/>
  <c r="C3669" i="4"/>
  <c r="C3670" i="4"/>
  <c r="C3671" i="4"/>
  <c r="C3672" i="4"/>
  <c r="C3673" i="4"/>
  <c r="C3674" i="4"/>
  <c r="C3675" i="4"/>
  <c r="C3676" i="4"/>
  <c r="C3677" i="4"/>
  <c r="C3678" i="4"/>
  <c r="C3679" i="4"/>
  <c r="C3680" i="4"/>
  <c r="C3681" i="4"/>
  <c r="C3682" i="4"/>
  <c r="C3683" i="4"/>
  <c r="C3684" i="4"/>
  <c r="C3685" i="4"/>
  <c r="C3686" i="4"/>
  <c r="C3687" i="4"/>
  <c r="C3688" i="4"/>
  <c r="C3689" i="4"/>
  <c r="C3690" i="4"/>
  <c r="C3691" i="4"/>
  <c r="C3692" i="4"/>
  <c r="C3693" i="4"/>
  <c r="C3694" i="4"/>
  <c r="C3695" i="4"/>
  <c r="C3696" i="4"/>
  <c r="C3697" i="4"/>
  <c r="C3698" i="4"/>
  <c r="C3699" i="4"/>
  <c r="C3700" i="4"/>
  <c r="C3701" i="4"/>
  <c r="C3702" i="4"/>
  <c r="C3703" i="4"/>
  <c r="C3704" i="4"/>
  <c r="C3705" i="4"/>
  <c r="C3706" i="4"/>
  <c r="C3707" i="4"/>
  <c r="C3708" i="4"/>
  <c r="C3709" i="4"/>
  <c r="C3710" i="4"/>
  <c r="C3711" i="4"/>
  <c r="C3712" i="4"/>
  <c r="C3713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731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769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05" i="4"/>
  <c r="C3806" i="4"/>
  <c r="C3807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7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851" i="4"/>
  <c r="C3852" i="4"/>
  <c r="C3853" i="4"/>
  <c r="C3854" i="4"/>
  <c r="C3855" i="4"/>
  <c r="C3856" i="4"/>
  <c r="C3857" i="4"/>
  <c r="C3858" i="4"/>
  <c r="C3859" i="4"/>
  <c r="C3860" i="4"/>
  <c r="C3861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3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3" i="4"/>
  <c r="C3944" i="4"/>
  <c r="C3945" i="4"/>
  <c r="C3946" i="4"/>
  <c r="C3947" i="4"/>
  <c r="C3948" i="4"/>
  <c r="C3949" i="4"/>
  <c r="C3950" i="4"/>
  <c r="C3951" i="4"/>
  <c r="C3952" i="4"/>
  <c r="C3953" i="4"/>
  <c r="C3954" i="4"/>
  <c r="C3955" i="4"/>
  <c r="C3956" i="4"/>
  <c r="C3957" i="4"/>
  <c r="C3958" i="4"/>
  <c r="C3959" i="4"/>
  <c r="C3960" i="4"/>
  <c r="C3961" i="4"/>
  <c r="C3962" i="4"/>
  <c r="C3963" i="4"/>
  <c r="C3964" i="4"/>
  <c r="C3965" i="4"/>
  <c r="C3966" i="4"/>
  <c r="C3967" i="4"/>
  <c r="C3968" i="4"/>
  <c r="C3969" i="4"/>
  <c r="C3970" i="4"/>
  <c r="C3971" i="4"/>
  <c r="C3972" i="4"/>
  <c r="C3973" i="4"/>
  <c r="C3974" i="4"/>
  <c r="C3975" i="4"/>
  <c r="C3976" i="4"/>
  <c r="C3977" i="4"/>
  <c r="C3978" i="4"/>
  <c r="C3979" i="4"/>
  <c r="C3980" i="4"/>
  <c r="C3981" i="4"/>
  <c r="C3982" i="4"/>
  <c r="C3983" i="4"/>
  <c r="C3984" i="4"/>
  <c r="C3985" i="4"/>
  <c r="C3986" i="4"/>
  <c r="C3987" i="4"/>
  <c r="C3988" i="4"/>
  <c r="C3989" i="4"/>
  <c r="C3990" i="4"/>
  <c r="C3991" i="4"/>
  <c r="C3992" i="4"/>
  <c r="C3993" i="4"/>
  <c r="C3994" i="4"/>
  <c r="C3995" i="4"/>
  <c r="C3996" i="4"/>
  <c r="C3997" i="4"/>
  <c r="C3998" i="4"/>
  <c r="C3999" i="4"/>
  <c r="C4000" i="4"/>
  <c r="C4001" i="4"/>
  <c r="C4002" i="4"/>
  <c r="C4003" i="4"/>
  <c r="C4004" i="4"/>
  <c r="C4005" i="4"/>
  <c r="C4006" i="4"/>
  <c r="C4007" i="4"/>
  <c r="C4008" i="4"/>
  <c r="C4009" i="4"/>
  <c r="C4010" i="4"/>
  <c r="C4011" i="4"/>
  <c r="C4012" i="4"/>
  <c r="C4013" i="4"/>
  <c r="C4014" i="4"/>
  <c r="C4015" i="4"/>
  <c r="C4016" i="4"/>
  <c r="C4017" i="4"/>
  <c r="C4018" i="4"/>
  <c r="C4019" i="4"/>
  <c r="C4020" i="4"/>
  <c r="C4021" i="4"/>
  <c r="C4022" i="4"/>
  <c r="C4023" i="4"/>
  <c r="C4024" i="4"/>
  <c r="C4025" i="4"/>
  <c r="C4026" i="4"/>
  <c r="C4027" i="4"/>
  <c r="C4028" i="4"/>
  <c r="C4029" i="4"/>
  <c r="C4030" i="4"/>
  <c r="C4031" i="4"/>
  <c r="C4032" i="4"/>
  <c r="C4033" i="4"/>
  <c r="C4034" i="4"/>
  <c r="C4035" i="4"/>
  <c r="C4036" i="4"/>
  <c r="C4037" i="4"/>
  <c r="C4038" i="4"/>
  <c r="C4039" i="4"/>
  <c r="C4040" i="4"/>
  <c r="C4041" i="4"/>
  <c r="C4042" i="4"/>
  <c r="C4043" i="4"/>
  <c r="C4044" i="4"/>
  <c r="C4045" i="4"/>
  <c r="C4046" i="4"/>
  <c r="C4047" i="4"/>
  <c r="C4048" i="4"/>
  <c r="C4049" i="4"/>
  <c r="C4050" i="4"/>
  <c r="C4051" i="4"/>
  <c r="C4052" i="4"/>
  <c r="C4053" i="4"/>
  <c r="C4054" i="4"/>
  <c r="C4055" i="4"/>
  <c r="C4056" i="4"/>
  <c r="C4057" i="4"/>
  <c r="C4058" i="4"/>
  <c r="C4059" i="4"/>
  <c r="C4060" i="4"/>
  <c r="C4061" i="4"/>
  <c r="C4062" i="4"/>
  <c r="C4063" i="4"/>
  <c r="C4064" i="4"/>
  <c r="C4065" i="4"/>
  <c r="C4066" i="4"/>
  <c r="C4067" i="4"/>
  <c r="C4068" i="4"/>
  <c r="C4069" i="4"/>
  <c r="C4070" i="4"/>
  <c r="C4071" i="4"/>
  <c r="C4072" i="4"/>
  <c r="C4073" i="4"/>
  <c r="C4074" i="4"/>
  <c r="C4075" i="4"/>
  <c r="C4076" i="4"/>
  <c r="C4077" i="4"/>
  <c r="C4078" i="4"/>
  <c r="C4079" i="4"/>
  <c r="C4080" i="4"/>
  <c r="C4081" i="4"/>
  <c r="C4082" i="4"/>
  <c r="C4083" i="4"/>
  <c r="C4084" i="4"/>
  <c r="C4085" i="4"/>
  <c r="C4086" i="4"/>
  <c r="C4087" i="4"/>
  <c r="C4088" i="4"/>
  <c r="C4089" i="4"/>
  <c r="C4090" i="4"/>
  <c r="C4091" i="4"/>
  <c r="C4092" i="4"/>
  <c r="C4093" i="4"/>
  <c r="C4094" i="4"/>
  <c r="C4095" i="4"/>
  <c r="C4096" i="4"/>
  <c r="C4097" i="4"/>
  <c r="C4098" i="4"/>
  <c r="C4099" i="4"/>
  <c r="C4100" i="4"/>
  <c r="C4101" i="4"/>
  <c r="C4102" i="4"/>
  <c r="C4103" i="4"/>
  <c r="C4104" i="4"/>
  <c r="C4105" i="4"/>
  <c r="C4106" i="4"/>
  <c r="C4107" i="4"/>
  <c r="C4108" i="4"/>
  <c r="C4109" i="4"/>
  <c r="C4110" i="4"/>
  <c r="C4111" i="4"/>
  <c r="C4112" i="4"/>
  <c r="C4113" i="4"/>
  <c r="C4114" i="4"/>
  <c r="C4115" i="4"/>
  <c r="C4116" i="4"/>
  <c r="C4117" i="4"/>
  <c r="C4118" i="4"/>
  <c r="C4119" i="4"/>
  <c r="C4120" i="4"/>
  <c r="C4121" i="4"/>
  <c r="C4122" i="4"/>
  <c r="C4123" i="4"/>
  <c r="C4124" i="4"/>
  <c r="C4125" i="4"/>
  <c r="C4126" i="4"/>
  <c r="C4127" i="4"/>
  <c r="C4128" i="4"/>
  <c r="C4129" i="4"/>
  <c r="C4130" i="4"/>
  <c r="C4131" i="4"/>
  <c r="C4132" i="4"/>
  <c r="C4133" i="4"/>
  <c r="C4134" i="4"/>
  <c r="C4135" i="4"/>
  <c r="C4136" i="4"/>
  <c r="C4137" i="4"/>
  <c r="C4138" i="4"/>
  <c r="C4139" i="4"/>
  <c r="C4140" i="4"/>
  <c r="C4141" i="4"/>
  <c r="C4142" i="4"/>
  <c r="C4143" i="4"/>
  <c r="C4144" i="4"/>
  <c r="C4145" i="4"/>
  <c r="C4146" i="4"/>
  <c r="C4147" i="4"/>
  <c r="C4148" i="4"/>
  <c r="C4149" i="4"/>
  <c r="C4150" i="4"/>
  <c r="C4151" i="4"/>
  <c r="C4152" i="4"/>
  <c r="C4153" i="4"/>
  <c r="C4154" i="4"/>
  <c r="C4155" i="4"/>
  <c r="C4156" i="4"/>
  <c r="C4157" i="4"/>
  <c r="C4158" i="4"/>
  <c r="C4159" i="4"/>
  <c r="C4160" i="4"/>
  <c r="C4161" i="4"/>
  <c r="C4162" i="4"/>
  <c r="C4163" i="4"/>
  <c r="C4164" i="4"/>
  <c r="C4165" i="4"/>
  <c r="C4166" i="4"/>
  <c r="C4167" i="4"/>
  <c r="C4168" i="4"/>
  <c r="C4169" i="4"/>
  <c r="C4170" i="4"/>
  <c r="C4171" i="4"/>
  <c r="C4172" i="4"/>
  <c r="C4173" i="4"/>
  <c r="C4174" i="4"/>
  <c r="C4175" i="4"/>
  <c r="C4176" i="4"/>
  <c r="C4177" i="4"/>
  <c r="C4178" i="4"/>
  <c r="C4179" i="4"/>
  <c r="C4180" i="4"/>
  <c r="C4181" i="4"/>
  <c r="C4182" i="4"/>
  <c r="C4183" i="4"/>
  <c r="C4184" i="4"/>
  <c r="C4185" i="4"/>
  <c r="C4186" i="4"/>
  <c r="C4187" i="4"/>
  <c r="C4188" i="4"/>
  <c r="C4189" i="4"/>
  <c r="C4190" i="4"/>
  <c r="C4191" i="4"/>
  <c r="C4192" i="4"/>
  <c r="C4193" i="4"/>
  <c r="C4194" i="4"/>
  <c r="C4195" i="4"/>
  <c r="C4196" i="4"/>
  <c r="C4197" i="4"/>
  <c r="C4198" i="4"/>
  <c r="C4199" i="4"/>
  <c r="C4200" i="4"/>
  <c r="C4201" i="4"/>
  <c r="C4202" i="4"/>
  <c r="C4203" i="4"/>
  <c r="C4204" i="4"/>
  <c r="C4205" i="4"/>
  <c r="C4206" i="4"/>
  <c r="C4207" i="4"/>
  <c r="C4208" i="4"/>
  <c r="C4209" i="4"/>
  <c r="C4210" i="4"/>
  <c r="C4211" i="4"/>
  <c r="C4212" i="4"/>
  <c r="C4213" i="4"/>
  <c r="C4214" i="4"/>
  <c r="C4215" i="4"/>
  <c r="C4216" i="4"/>
  <c r="C4217" i="4"/>
  <c r="C4218" i="4"/>
  <c r="C4219" i="4"/>
  <c r="C4220" i="4"/>
  <c r="C4221" i="4"/>
  <c r="C4222" i="4"/>
  <c r="C4223" i="4"/>
  <c r="C4224" i="4"/>
  <c r="C4225" i="4"/>
  <c r="C4226" i="4"/>
  <c r="C4227" i="4"/>
  <c r="C4228" i="4"/>
  <c r="C4229" i="4"/>
  <c r="C4230" i="4"/>
  <c r="C4231" i="4"/>
  <c r="C4232" i="4"/>
  <c r="C4233" i="4"/>
  <c r="C4234" i="4"/>
  <c r="C4235" i="4"/>
  <c r="C4236" i="4"/>
  <c r="C4237" i="4"/>
  <c r="C4238" i="4"/>
  <c r="C4239" i="4"/>
  <c r="C4240" i="4"/>
  <c r="C4241" i="4"/>
  <c r="C4242" i="4"/>
  <c r="C4243" i="4"/>
  <c r="C4244" i="4"/>
  <c r="C4245" i="4"/>
  <c r="C4246" i="4"/>
  <c r="C4247" i="4"/>
  <c r="C4248" i="4"/>
  <c r="C4249" i="4"/>
  <c r="C4250" i="4"/>
  <c r="C4251" i="4"/>
  <c r="C4252" i="4"/>
  <c r="C4253" i="4"/>
  <c r="C4254" i="4"/>
  <c r="C4255" i="4"/>
  <c r="C4256" i="4"/>
  <c r="C4257" i="4"/>
  <c r="C4258" i="4"/>
  <c r="C4259" i="4"/>
  <c r="C4260" i="4"/>
  <c r="C4261" i="4"/>
  <c r="C4262" i="4"/>
  <c r="C4263" i="4"/>
  <c r="C4264" i="4"/>
  <c r="C4265" i="4"/>
  <c r="C4266" i="4"/>
  <c r="C4267" i="4"/>
  <c r="C4268" i="4"/>
  <c r="C4269" i="4"/>
  <c r="C4270" i="4"/>
  <c r="C4271" i="4"/>
  <c r="C4272" i="4"/>
  <c r="C4273" i="4"/>
  <c r="C4274" i="4"/>
  <c r="C4275" i="4"/>
  <c r="C4276" i="4"/>
  <c r="C4277" i="4"/>
  <c r="C4278" i="4"/>
  <c r="C4279" i="4"/>
  <c r="C4280" i="4"/>
  <c r="C4281" i="4"/>
  <c r="C4282" i="4"/>
  <c r="C4283" i="4"/>
  <c r="C4284" i="4"/>
  <c r="C4285" i="4"/>
  <c r="C4286" i="4"/>
  <c r="C4287" i="4"/>
  <c r="C4288" i="4"/>
  <c r="C4289" i="4"/>
  <c r="C4290" i="4"/>
  <c r="C4291" i="4"/>
  <c r="C4292" i="4"/>
  <c r="C4293" i="4"/>
  <c r="C4294" i="4"/>
  <c r="C4295" i="4"/>
  <c r="C4296" i="4"/>
  <c r="C4297" i="4"/>
  <c r="C4298" i="4"/>
  <c r="C4299" i="4"/>
  <c r="C4300" i="4"/>
  <c r="C4301" i="4"/>
  <c r="C4302" i="4"/>
  <c r="C4303" i="4"/>
  <c r="C4304" i="4"/>
  <c r="C4305" i="4"/>
  <c r="C4306" i="4"/>
  <c r="C4307" i="4"/>
  <c r="C4308" i="4"/>
  <c r="C4309" i="4"/>
  <c r="C4310" i="4"/>
  <c r="C4311" i="4"/>
  <c r="C4312" i="4"/>
  <c r="C4313" i="4"/>
  <c r="C4314" i="4"/>
  <c r="C4315" i="4"/>
  <c r="C4316" i="4"/>
  <c r="C4317" i="4"/>
  <c r="C4318" i="4"/>
  <c r="C4319" i="4"/>
  <c r="C4320" i="4"/>
  <c r="C4321" i="4"/>
  <c r="C4322" i="4"/>
  <c r="C4323" i="4"/>
  <c r="C4324" i="4"/>
  <c r="C4325" i="4"/>
  <c r="C4326" i="4"/>
  <c r="C4327" i="4"/>
  <c r="C4328" i="4"/>
  <c r="C4329" i="4"/>
  <c r="C4330" i="4"/>
  <c r="C4331" i="4"/>
  <c r="C4332" i="4"/>
  <c r="C4333" i="4"/>
  <c r="C4334" i="4"/>
  <c r="C4335" i="4"/>
  <c r="C4336" i="4"/>
  <c r="C4337" i="4"/>
  <c r="C4338" i="4"/>
  <c r="C4339" i="4"/>
  <c r="C4340" i="4"/>
  <c r="C4341" i="4"/>
  <c r="C4342" i="4"/>
  <c r="C4343" i="4"/>
  <c r="C4344" i="4"/>
  <c r="C4345" i="4"/>
  <c r="C4346" i="4"/>
  <c r="C4347" i="4"/>
  <c r="C4348" i="4"/>
  <c r="C4349" i="4"/>
  <c r="C4350" i="4"/>
  <c r="C4351" i="4"/>
  <c r="C4352" i="4"/>
  <c r="C4353" i="4"/>
  <c r="C4354" i="4"/>
  <c r="C4355" i="4"/>
  <c r="C4356" i="4"/>
  <c r="C4357" i="4"/>
  <c r="C4358" i="4"/>
  <c r="C4359" i="4"/>
  <c r="C4360" i="4"/>
  <c r="C4361" i="4"/>
  <c r="C4362" i="4"/>
  <c r="C4363" i="4"/>
  <c r="C4364" i="4"/>
  <c r="C4365" i="4"/>
  <c r="C4366" i="4"/>
  <c r="C4367" i="4"/>
  <c r="C4368" i="4"/>
  <c r="C4369" i="4"/>
  <c r="C4370" i="4"/>
  <c r="C4371" i="4"/>
  <c r="C4372" i="4"/>
  <c r="C4373" i="4"/>
  <c r="C4374" i="4"/>
  <c r="C4375" i="4"/>
  <c r="C4376" i="4"/>
  <c r="C4377" i="4"/>
  <c r="C4378" i="4"/>
  <c r="C4379" i="4"/>
  <c r="C4380" i="4"/>
  <c r="C4381" i="4"/>
  <c r="C4382" i="4"/>
  <c r="C4383" i="4"/>
  <c r="C4384" i="4"/>
  <c r="C4385" i="4"/>
  <c r="C4386" i="4"/>
  <c r="C4387" i="4"/>
  <c r="C4388" i="4"/>
  <c r="C4389" i="4"/>
  <c r="C4390" i="4"/>
  <c r="C4391" i="4"/>
  <c r="C4392" i="4"/>
  <c r="C4393" i="4"/>
  <c r="C4394" i="4"/>
  <c r="C4395" i="4"/>
  <c r="C4396" i="4"/>
  <c r="C4397" i="4"/>
  <c r="C4398" i="4"/>
  <c r="C4399" i="4"/>
  <c r="C4400" i="4"/>
  <c r="C4401" i="4"/>
  <c r="C4402" i="4"/>
  <c r="C4403" i="4"/>
  <c r="C4404" i="4"/>
  <c r="C4405" i="4"/>
  <c r="C4406" i="4"/>
  <c r="C4407" i="4"/>
  <c r="C4408" i="4"/>
  <c r="C4409" i="4"/>
  <c r="C4410" i="4"/>
  <c r="C4411" i="4"/>
  <c r="C4412" i="4"/>
  <c r="C4413" i="4"/>
  <c r="C4414" i="4"/>
  <c r="C4415" i="4"/>
  <c r="C4416" i="4"/>
  <c r="C4417" i="4"/>
  <c r="C4418" i="4"/>
  <c r="C4419" i="4"/>
  <c r="C4420" i="4"/>
  <c r="C4421" i="4"/>
  <c r="C4422" i="4"/>
  <c r="C4423" i="4"/>
  <c r="C4424" i="4"/>
  <c r="C4425" i="4"/>
  <c r="C4426" i="4"/>
  <c r="C4427" i="4"/>
  <c r="C4428" i="4"/>
  <c r="C4429" i="4"/>
  <c r="C4430" i="4"/>
  <c r="C4431" i="4"/>
  <c r="C4432" i="4"/>
  <c r="C4433" i="4"/>
  <c r="C4434" i="4"/>
  <c r="C4435" i="4"/>
  <c r="C4436" i="4"/>
  <c r="C4437" i="4"/>
  <c r="C4438" i="4"/>
  <c r="C4439" i="4"/>
  <c r="C4440" i="4"/>
  <c r="C4441" i="4"/>
  <c r="C4442" i="4"/>
  <c r="C4443" i="4"/>
  <c r="C4444" i="4"/>
  <c r="C4445" i="4"/>
  <c r="C4446" i="4"/>
  <c r="C4447" i="4"/>
  <c r="C4448" i="4"/>
  <c r="C4449" i="4"/>
  <c r="C4450" i="4"/>
  <c r="C4451" i="4"/>
  <c r="C4452" i="4"/>
  <c r="C4453" i="4"/>
  <c r="C4454" i="4"/>
  <c r="C4455" i="4"/>
  <c r="C4456" i="4"/>
  <c r="C4457" i="4"/>
  <c r="C4458" i="4"/>
  <c r="C4459" i="4"/>
  <c r="C4460" i="4"/>
  <c r="C4461" i="4"/>
  <c r="C4462" i="4"/>
  <c r="C4463" i="4"/>
  <c r="C4464" i="4"/>
  <c r="C4465" i="4"/>
  <c r="C4466" i="4"/>
  <c r="C4467" i="4"/>
  <c r="C4468" i="4"/>
  <c r="C4469" i="4"/>
  <c r="C4470" i="4"/>
  <c r="C4471" i="4"/>
  <c r="C4472" i="4"/>
  <c r="C4473" i="4"/>
  <c r="C4474" i="4"/>
  <c r="C4475" i="4"/>
  <c r="C4476" i="4"/>
  <c r="C4477" i="4"/>
  <c r="C4478" i="4"/>
  <c r="C4479" i="4"/>
  <c r="C4480" i="4"/>
  <c r="C4481" i="4"/>
  <c r="C4482" i="4"/>
  <c r="C4483" i="4"/>
  <c r="C4484" i="4"/>
  <c r="C4485" i="4"/>
  <c r="C4486" i="4"/>
  <c r="C4487" i="4"/>
  <c r="C4488" i="4"/>
  <c r="C4489" i="4"/>
  <c r="C4490" i="4"/>
  <c r="C4491" i="4"/>
  <c r="C4492" i="4"/>
  <c r="C4493" i="4"/>
  <c r="C4494" i="4"/>
  <c r="C4495" i="4"/>
  <c r="C4496" i="4"/>
  <c r="C4497" i="4"/>
  <c r="C4498" i="4"/>
  <c r="C4499" i="4"/>
  <c r="C4500" i="4"/>
  <c r="C4501" i="4"/>
  <c r="C4502" i="4"/>
  <c r="C4503" i="4"/>
  <c r="C4504" i="4"/>
  <c r="C4505" i="4"/>
  <c r="C4506" i="4"/>
  <c r="C4507" i="4"/>
  <c r="C4508" i="4"/>
  <c r="C4509" i="4"/>
  <c r="C4510" i="4"/>
  <c r="C4511" i="4"/>
  <c r="C4512" i="4"/>
  <c r="C4513" i="4"/>
  <c r="C4514" i="4"/>
  <c r="C4515" i="4"/>
  <c r="C4516" i="4"/>
  <c r="C4517" i="4"/>
  <c r="C4518" i="4"/>
  <c r="C4519" i="4"/>
  <c r="C4520" i="4"/>
  <c r="C4521" i="4"/>
  <c r="C4522" i="4"/>
  <c r="C4523" i="4"/>
  <c r="C4524" i="4"/>
  <c r="C4525" i="4"/>
  <c r="C4526" i="4"/>
  <c r="C4527" i="4"/>
  <c r="C4528" i="4"/>
  <c r="C4529" i="4"/>
  <c r="C4530" i="4"/>
  <c r="C4531" i="4"/>
  <c r="C4532" i="4"/>
  <c r="C4533" i="4"/>
  <c r="C4534" i="4"/>
  <c r="C4535" i="4"/>
  <c r="C4536" i="4"/>
  <c r="C4537" i="4"/>
  <c r="C4538" i="4"/>
  <c r="C4539" i="4"/>
  <c r="C4540" i="4"/>
  <c r="C4541" i="4"/>
  <c r="C4542" i="4"/>
  <c r="C4543" i="4"/>
  <c r="C4544" i="4"/>
  <c r="C4545" i="4"/>
  <c r="C4546" i="4"/>
  <c r="C4547" i="4"/>
  <c r="C4548" i="4"/>
  <c r="C4549" i="4"/>
  <c r="C4550" i="4"/>
  <c r="C4551" i="4"/>
  <c r="C4552" i="4"/>
  <c r="C4553" i="4"/>
  <c r="C4554" i="4"/>
  <c r="C4555" i="4"/>
  <c r="C4556" i="4"/>
  <c r="C4557" i="4"/>
  <c r="C4558" i="4"/>
  <c r="C4559" i="4"/>
  <c r="C4560" i="4"/>
  <c r="C4561" i="4"/>
  <c r="C4562" i="4"/>
  <c r="C4563" i="4"/>
  <c r="C4564" i="4"/>
  <c r="C4565" i="4"/>
  <c r="C4566" i="4"/>
  <c r="C4567" i="4"/>
  <c r="C4568" i="4"/>
  <c r="C4569" i="4"/>
  <c r="C4570" i="4"/>
  <c r="C4571" i="4"/>
  <c r="C4572" i="4"/>
  <c r="C4573" i="4"/>
  <c r="C4574" i="4"/>
  <c r="C4575" i="4"/>
  <c r="C4576" i="4"/>
  <c r="C4577" i="4"/>
  <c r="C4578" i="4"/>
  <c r="C4579" i="4"/>
  <c r="C4580" i="4"/>
  <c r="C4581" i="4"/>
  <c r="C4582" i="4"/>
  <c r="C4583" i="4"/>
  <c r="C4584" i="4"/>
  <c r="C4585" i="4"/>
  <c r="C4586" i="4"/>
  <c r="C4587" i="4"/>
  <c r="C4588" i="4"/>
  <c r="C4589" i="4"/>
  <c r="C4590" i="4"/>
  <c r="C4591" i="4"/>
  <c r="C4592" i="4"/>
  <c r="C4593" i="4"/>
  <c r="C4594" i="4"/>
  <c r="C4595" i="4"/>
  <c r="C4596" i="4"/>
  <c r="C4597" i="4"/>
  <c r="C4598" i="4"/>
  <c r="C4599" i="4"/>
  <c r="C4600" i="4"/>
  <c r="C4601" i="4"/>
  <c r="C4602" i="4"/>
  <c r="C4603" i="4"/>
  <c r="C4604" i="4"/>
  <c r="C4605" i="4"/>
  <c r="C4606" i="4"/>
  <c r="C4607" i="4"/>
  <c r="C4608" i="4"/>
  <c r="C4609" i="4"/>
  <c r="C4610" i="4"/>
  <c r="C4611" i="4"/>
  <c r="C4612" i="4"/>
  <c r="C4613" i="4"/>
  <c r="C4614" i="4"/>
  <c r="C4615" i="4"/>
  <c r="C4616" i="4"/>
  <c r="C4617" i="4"/>
  <c r="C4618" i="4"/>
  <c r="C4619" i="4"/>
  <c r="C4620" i="4"/>
  <c r="C4621" i="4"/>
  <c r="C4622" i="4"/>
  <c r="C4623" i="4"/>
  <c r="C4624" i="4"/>
  <c r="C4625" i="4"/>
  <c r="C4626" i="4"/>
  <c r="C4627" i="4"/>
  <c r="C4628" i="4"/>
  <c r="C4629" i="4"/>
  <c r="C4630" i="4"/>
  <c r="C4631" i="4"/>
  <c r="C4632" i="4"/>
  <c r="C4633" i="4"/>
  <c r="C4634" i="4"/>
  <c r="C4635" i="4"/>
  <c r="C4636" i="4"/>
  <c r="C4637" i="4"/>
  <c r="C4638" i="4"/>
  <c r="C4639" i="4"/>
  <c r="C4640" i="4"/>
  <c r="C4641" i="4"/>
  <c r="C4642" i="4"/>
  <c r="C4643" i="4"/>
  <c r="C4644" i="4"/>
  <c r="C4645" i="4"/>
  <c r="C4646" i="4"/>
  <c r="C4647" i="4"/>
  <c r="C4648" i="4"/>
  <c r="C4649" i="4"/>
  <c r="C4650" i="4"/>
  <c r="C4651" i="4"/>
  <c r="C4652" i="4"/>
  <c r="C4653" i="4"/>
  <c r="C4654" i="4"/>
  <c r="C4655" i="4"/>
  <c r="C4656" i="4"/>
  <c r="C4657" i="4"/>
  <c r="C4658" i="4"/>
  <c r="C4659" i="4"/>
  <c r="C4660" i="4"/>
  <c r="C4661" i="4"/>
  <c r="C4662" i="4"/>
  <c r="C4663" i="4"/>
  <c r="C4664" i="4"/>
  <c r="C4665" i="4"/>
  <c r="C4666" i="4"/>
  <c r="C4667" i="4"/>
  <c r="C4668" i="4"/>
  <c r="C4669" i="4"/>
  <c r="C4670" i="4"/>
  <c r="C4671" i="4"/>
  <c r="C4672" i="4"/>
  <c r="C4673" i="4"/>
  <c r="C4674" i="4"/>
  <c r="C4675" i="4"/>
  <c r="C4676" i="4"/>
  <c r="C4677" i="4"/>
  <c r="C4678" i="4"/>
  <c r="C4679" i="4"/>
  <c r="C4680" i="4"/>
  <c r="C4681" i="4"/>
  <c r="C4682" i="4"/>
  <c r="C4683" i="4"/>
  <c r="C4684" i="4"/>
  <c r="C4685" i="4"/>
  <c r="C4686" i="4"/>
  <c r="C4687" i="4"/>
  <c r="C4688" i="4"/>
  <c r="C4689" i="4"/>
  <c r="C4690" i="4"/>
  <c r="C4691" i="4"/>
  <c r="C4692" i="4"/>
  <c r="C4693" i="4"/>
  <c r="C4694" i="4"/>
  <c r="C4695" i="4"/>
  <c r="C4696" i="4"/>
  <c r="C4697" i="4"/>
  <c r="C4698" i="4"/>
  <c r="C4699" i="4"/>
  <c r="C4700" i="4"/>
  <c r="C4701" i="4"/>
  <c r="C4702" i="4"/>
  <c r="C4703" i="4"/>
  <c r="C4704" i="4"/>
  <c r="C4705" i="4"/>
  <c r="C4706" i="4"/>
  <c r="C4707" i="4"/>
  <c r="C4708" i="4"/>
  <c r="C4709" i="4"/>
  <c r="C4710" i="4"/>
  <c r="C4711" i="4"/>
  <c r="C4712" i="4"/>
  <c r="C4713" i="4"/>
  <c r="C4714" i="4"/>
  <c r="C4715" i="4"/>
  <c r="C4716" i="4"/>
  <c r="C4717" i="4"/>
  <c r="C4718" i="4"/>
  <c r="C4719" i="4"/>
  <c r="C4720" i="4"/>
  <c r="C4721" i="4"/>
  <c r="C4722" i="4"/>
  <c r="C4723" i="4"/>
  <c r="C4724" i="4"/>
  <c r="C4725" i="4"/>
  <c r="C4726" i="4"/>
  <c r="C4727" i="4"/>
  <c r="C4728" i="4"/>
  <c r="C4729" i="4"/>
  <c r="C4730" i="4"/>
  <c r="C4731" i="4"/>
  <c r="C4732" i="4"/>
  <c r="C4733" i="4"/>
  <c r="C4734" i="4"/>
  <c r="C4735" i="4"/>
  <c r="C4736" i="4"/>
  <c r="C4737" i="4"/>
  <c r="C4738" i="4"/>
  <c r="C4739" i="4"/>
  <c r="C4740" i="4"/>
  <c r="C4741" i="4"/>
  <c r="C4742" i="4"/>
  <c r="C4743" i="4"/>
  <c r="C4744" i="4"/>
  <c r="C4745" i="4"/>
  <c r="C4746" i="4"/>
  <c r="C4747" i="4"/>
  <c r="C4748" i="4"/>
  <c r="C4749" i="4"/>
  <c r="C4750" i="4"/>
  <c r="C4751" i="4"/>
  <c r="C4752" i="4"/>
  <c r="C4753" i="4"/>
  <c r="C4754" i="4"/>
  <c r="C4755" i="4"/>
  <c r="C4756" i="4"/>
  <c r="C4757" i="4"/>
  <c r="C4758" i="4"/>
  <c r="C4759" i="4"/>
  <c r="C4760" i="4"/>
  <c r="C4761" i="4"/>
  <c r="C4762" i="4"/>
  <c r="C4763" i="4"/>
  <c r="C4764" i="4"/>
  <c r="C4765" i="4"/>
  <c r="C4766" i="4"/>
  <c r="C4767" i="4"/>
  <c r="C4768" i="4"/>
  <c r="C4769" i="4"/>
  <c r="C4770" i="4"/>
  <c r="C4771" i="4"/>
  <c r="C4772" i="4"/>
  <c r="C4773" i="4"/>
  <c r="C4774" i="4"/>
  <c r="C4775" i="4"/>
  <c r="C4776" i="4"/>
  <c r="C4777" i="4"/>
  <c r="C4778" i="4"/>
  <c r="C4779" i="4"/>
  <c r="C4780" i="4"/>
  <c r="C4781" i="4"/>
  <c r="C4782" i="4"/>
  <c r="C4783" i="4"/>
  <c r="C4784" i="4"/>
  <c r="C4785" i="4"/>
  <c r="C4786" i="4"/>
  <c r="C4787" i="4"/>
  <c r="C4788" i="4"/>
  <c r="C4789" i="4"/>
  <c r="C4790" i="4"/>
  <c r="C4791" i="4"/>
  <c r="C4792" i="4"/>
  <c r="C4793" i="4"/>
  <c r="C4794" i="4"/>
  <c r="C4795" i="4"/>
  <c r="C4796" i="4"/>
  <c r="C4797" i="4"/>
  <c r="C4798" i="4"/>
  <c r="C4799" i="4"/>
  <c r="C4800" i="4"/>
  <c r="C4801" i="4"/>
  <c r="C4802" i="4"/>
  <c r="C4803" i="4"/>
  <c r="C4804" i="4"/>
  <c r="C4805" i="4"/>
  <c r="C4806" i="4"/>
  <c r="C4807" i="4"/>
  <c r="C4808" i="4"/>
  <c r="C4809" i="4"/>
  <c r="C4810" i="4"/>
  <c r="C4811" i="4"/>
  <c r="C4812" i="4"/>
  <c r="C4813" i="4"/>
  <c r="C4814" i="4"/>
  <c r="C4815" i="4"/>
  <c r="C4816" i="4"/>
  <c r="C4817" i="4"/>
  <c r="C4818" i="4"/>
  <c r="C4819" i="4"/>
  <c r="C4820" i="4"/>
  <c r="C4821" i="4"/>
  <c r="C4822" i="4"/>
  <c r="C4823" i="4"/>
  <c r="C4824" i="4"/>
  <c r="C4825" i="4"/>
  <c r="C4826" i="4"/>
  <c r="C4827" i="4"/>
  <c r="C4828" i="4"/>
  <c r="C4829" i="4"/>
  <c r="C4830" i="4"/>
  <c r="C4831" i="4"/>
  <c r="C4832" i="4"/>
  <c r="C4833" i="4"/>
  <c r="C4834" i="4"/>
  <c r="C4835" i="4"/>
  <c r="C4836" i="4"/>
  <c r="C4837" i="4"/>
  <c r="C4838" i="4"/>
  <c r="C4839" i="4"/>
  <c r="C4840" i="4"/>
  <c r="C4841" i="4"/>
  <c r="C4842" i="4"/>
  <c r="C4843" i="4"/>
  <c r="C4844" i="4"/>
  <c r="C4845" i="4"/>
  <c r="C4846" i="4"/>
  <c r="C4847" i="4"/>
  <c r="C4848" i="4"/>
  <c r="C4849" i="4"/>
  <c r="C4850" i="4"/>
  <c r="C4851" i="4"/>
  <c r="C4852" i="4"/>
  <c r="C4853" i="4"/>
  <c r="C4854" i="4"/>
  <c r="C4855" i="4"/>
  <c r="C4856" i="4"/>
  <c r="C4857" i="4"/>
  <c r="C4858" i="4"/>
  <c r="C4859" i="4"/>
  <c r="C4860" i="4"/>
  <c r="C4861" i="4"/>
  <c r="C4862" i="4"/>
  <c r="C4863" i="4"/>
  <c r="C4864" i="4"/>
  <c r="C4865" i="4"/>
  <c r="C4866" i="4"/>
  <c r="C4867" i="4"/>
  <c r="C4868" i="4"/>
  <c r="C4869" i="4"/>
  <c r="C4870" i="4"/>
  <c r="C4871" i="4"/>
  <c r="C4872" i="4"/>
  <c r="C4873" i="4"/>
  <c r="C4874" i="4"/>
  <c r="C4875" i="4"/>
  <c r="C4876" i="4"/>
  <c r="C4877" i="4"/>
  <c r="C4878" i="4"/>
  <c r="C4879" i="4"/>
  <c r="C4880" i="4"/>
  <c r="C4881" i="4"/>
  <c r="C4882" i="4"/>
  <c r="C4883" i="4"/>
  <c r="C4884" i="4"/>
  <c r="C4885" i="4"/>
  <c r="C4886" i="4"/>
  <c r="C4887" i="4"/>
  <c r="C4888" i="4"/>
  <c r="C4889" i="4"/>
  <c r="C4890" i="4"/>
  <c r="C4891" i="4"/>
  <c r="C4892" i="4"/>
  <c r="C4893" i="4"/>
  <c r="C4894" i="4"/>
  <c r="C4895" i="4"/>
  <c r="C4896" i="4"/>
  <c r="C4897" i="4"/>
  <c r="C4898" i="4"/>
  <c r="C4899" i="4"/>
  <c r="C4900" i="4"/>
  <c r="C4901" i="4"/>
  <c r="C4902" i="4"/>
  <c r="C4903" i="4"/>
  <c r="C4904" i="4"/>
  <c r="C4905" i="4"/>
  <c r="C4906" i="4"/>
  <c r="C4907" i="4"/>
  <c r="C4908" i="4"/>
  <c r="C4909" i="4"/>
  <c r="C4910" i="4"/>
  <c r="C4911" i="4"/>
  <c r="C4912" i="4"/>
  <c r="C4913" i="4"/>
  <c r="C4914" i="4"/>
  <c r="C4915" i="4"/>
  <c r="C4916" i="4"/>
  <c r="C4917" i="4"/>
  <c r="C4918" i="4"/>
  <c r="C4919" i="4"/>
  <c r="C4920" i="4"/>
  <c r="C4921" i="4"/>
  <c r="C4922" i="4"/>
  <c r="C4923" i="4"/>
  <c r="C4924" i="4"/>
  <c r="C4925" i="4"/>
  <c r="C4926" i="4"/>
  <c r="C4927" i="4"/>
  <c r="C4928" i="4"/>
  <c r="C4929" i="4"/>
  <c r="C4930" i="4"/>
  <c r="C4931" i="4"/>
  <c r="C4932" i="4"/>
  <c r="C4933" i="4"/>
  <c r="C4934" i="4"/>
  <c r="C4935" i="4"/>
  <c r="C4936" i="4"/>
  <c r="C4937" i="4"/>
  <c r="C4938" i="4"/>
  <c r="C4939" i="4"/>
  <c r="C4940" i="4"/>
  <c r="C4941" i="4"/>
  <c r="C4942" i="4"/>
  <c r="C4943" i="4"/>
  <c r="C4944" i="4"/>
  <c r="C4945" i="4"/>
  <c r="C4946" i="4"/>
  <c r="C4947" i="4"/>
  <c r="C4948" i="4"/>
  <c r="C4949" i="4"/>
  <c r="C4950" i="4"/>
  <c r="C4951" i="4"/>
  <c r="C4952" i="4"/>
  <c r="C4953" i="4"/>
  <c r="C4954" i="4"/>
  <c r="C4955" i="4"/>
  <c r="C4956" i="4"/>
  <c r="C4957" i="4"/>
  <c r="C4958" i="4"/>
  <c r="C4959" i="4"/>
  <c r="C4960" i="4"/>
  <c r="C4961" i="4"/>
  <c r="C4962" i="4"/>
  <c r="C4963" i="4"/>
  <c r="C4964" i="4"/>
  <c r="C4965" i="4"/>
  <c r="C4966" i="4"/>
  <c r="C4967" i="4"/>
  <c r="C4968" i="4"/>
  <c r="C4969" i="4"/>
  <c r="C4970" i="4"/>
  <c r="C4971" i="4"/>
  <c r="C4972" i="4"/>
  <c r="C4973" i="4"/>
  <c r="C4974" i="4"/>
  <c r="C4975" i="4"/>
  <c r="C4976" i="4"/>
  <c r="C4977" i="4"/>
  <c r="C4978" i="4"/>
  <c r="C4979" i="4"/>
  <c r="C4980" i="4"/>
  <c r="C4981" i="4"/>
  <c r="C4982" i="4"/>
  <c r="C4983" i="4"/>
  <c r="C4984" i="4"/>
  <c r="C4985" i="4"/>
  <c r="C4986" i="4"/>
  <c r="C4987" i="4"/>
  <c r="C4988" i="4"/>
  <c r="C4989" i="4"/>
  <c r="C4990" i="4"/>
  <c r="C4991" i="4"/>
  <c r="C4992" i="4"/>
  <c r="C4993" i="4"/>
  <c r="C4994" i="4"/>
  <c r="C4995" i="4"/>
  <c r="C4996" i="4"/>
  <c r="C4997" i="4"/>
  <c r="C4998" i="4"/>
  <c r="C4999" i="4"/>
  <c r="C5000" i="4"/>
  <c r="C5001" i="4"/>
  <c r="C5002" i="4"/>
  <c r="C5003" i="4"/>
  <c r="C5004" i="4"/>
  <c r="C5005" i="4"/>
  <c r="C5006" i="4"/>
  <c r="C5007" i="4"/>
  <c r="C5008" i="4"/>
  <c r="C5009" i="4"/>
  <c r="C5010" i="4"/>
  <c r="C5011" i="4"/>
  <c r="C5012" i="4"/>
  <c r="C5013" i="4"/>
  <c r="C5014" i="4"/>
  <c r="C5015" i="4"/>
  <c r="C5016" i="4"/>
  <c r="C5017" i="4"/>
  <c r="C5018" i="4"/>
  <c r="C5019" i="4"/>
  <c r="C5020" i="4"/>
  <c r="C5021" i="4"/>
  <c r="C5022" i="4"/>
  <c r="C5023" i="4"/>
  <c r="C5024" i="4"/>
  <c r="C5025" i="4"/>
  <c r="C5026" i="4"/>
  <c r="C5027" i="4"/>
  <c r="C5028" i="4"/>
  <c r="C5029" i="4"/>
  <c r="C5030" i="4"/>
  <c r="C5031" i="4"/>
  <c r="C5032" i="4"/>
  <c r="C5033" i="4"/>
  <c r="C5034" i="4"/>
  <c r="C5035" i="4"/>
  <c r="C5036" i="4"/>
  <c r="C5037" i="4"/>
  <c r="C5038" i="4"/>
  <c r="C5039" i="4"/>
  <c r="C5040" i="4"/>
  <c r="C5041" i="4"/>
  <c r="C5042" i="4"/>
  <c r="C5043" i="4"/>
  <c r="C5044" i="4"/>
  <c r="C5045" i="4"/>
  <c r="C5046" i="4"/>
  <c r="C5047" i="4"/>
  <c r="C5048" i="4"/>
  <c r="C5049" i="4"/>
  <c r="C5050" i="4"/>
  <c r="C5051" i="4"/>
  <c r="C5052" i="4"/>
  <c r="C5053" i="4"/>
  <c r="C5054" i="4"/>
  <c r="C5055" i="4"/>
  <c r="C5056" i="4"/>
  <c r="C5057" i="4"/>
  <c r="C5058" i="4"/>
  <c r="C5059" i="4"/>
  <c r="C5060" i="4"/>
  <c r="C5061" i="4"/>
  <c r="C5062" i="4"/>
  <c r="C5063" i="4"/>
  <c r="C5064" i="4"/>
  <c r="C5065" i="4"/>
  <c r="C5066" i="4"/>
  <c r="C5067" i="4"/>
  <c r="C5068" i="4"/>
  <c r="C5069" i="4"/>
  <c r="C5070" i="4"/>
  <c r="C5071" i="4"/>
  <c r="C5072" i="4"/>
  <c r="C5073" i="4"/>
  <c r="C5074" i="4"/>
  <c r="C5075" i="4"/>
  <c r="C5076" i="4"/>
  <c r="C5077" i="4"/>
  <c r="C5078" i="4"/>
  <c r="C5079" i="4"/>
  <c r="C5080" i="4"/>
  <c r="C5081" i="4"/>
  <c r="C5082" i="4"/>
  <c r="C5083" i="4"/>
  <c r="C5084" i="4"/>
  <c r="C5085" i="4"/>
  <c r="C5086" i="4"/>
  <c r="C5087" i="4"/>
  <c r="C5088" i="4"/>
  <c r="C5089" i="4"/>
  <c r="C5090" i="4"/>
  <c r="C5091" i="4"/>
  <c r="C5092" i="4"/>
  <c r="C5093" i="4"/>
  <c r="C5094" i="4"/>
  <c r="C5095" i="4"/>
  <c r="C5096" i="4"/>
  <c r="C5097" i="4"/>
  <c r="C5098" i="4"/>
  <c r="C5099" i="4"/>
  <c r="C5100" i="4"/>
  <c r="C5101" i="4"/>
  <c r="C5102" i="4"/>
  <c r="C5103" i="4"/>
  <c r="C5104" i="4"/>
  <c r="C5105" i="4"/>
  <c r="C5106" i="4"/>
  <c r="C5107" i="4"/>
  <c r="C5108" i="4"/>
  <c r="C5109" i="4"/>
  <c r="C5110" i="4"/>
  <c r="C5111" i="4"/>
  <c r="C5112" i="4"/>
  <c r="C5113" i="4"/>
  <c r="C5114" i="4"/>
  <c r="C5115" i="4"/>
  <c r="C5116" i="4"/>
  <c r="C5117" i="4"/>
  <c r="C5118" i="4"/>
  <c r="C5119" i="4"/>
  <c r="C5120" i="4"/>
  <c r="C5121" i="4"/>
  <c r="C5122" i="4"/>
  <c r="C5123" i="4"/>
  <c r="C5124" i="4"/>
  <c r="C5125" i="4"/>
  <c r="C5126" i="4"/>
  <c r="C5127" i="4"/>
  <c r="C5128" i="4"/>
  <c r="C5129" i="4"/>
  <c r="C5130" i="4"/>
  <c r="C5131" i="4"/>
  <c r="C5132" i="4"/>
  <c r="C5133" i="4"/>
  <c r="C5134" i="4"/>
  <c r="C5135" i="4"/>
  <c r="C5136" i="4"/>
  <c r="C5137" i="4"/>
  <c r="C5138" i="4"/>
  <c r="C5139" i="4"/>
  <c r="C5140" i="4"/>
  <c r="C5141" i="4"/>
  <c r="C5142" i="4"/>
  <c r="C5143" i="4"/>
  <c r="C5144" i="4"/>
  <c r="C5145" i="4"/>
  <c r="C5146" i="4"/>
  <c r="C5147" i="4"/>
  <c r="C5148" i="4"/>
  <c r="C5149" i="4"/>
  <c r="C5150" i="4"/>
  <c r="C5151" i="4"/>
  <c r="C5152" i="4"/>
  <c r="C5153" i="4"/>
  <c r="C5154" i="4"/>
  <c r="C5155" i="4"/>
  <c r="C5156" i="4"/>
  <c r="C5157" i="4"/>
  <c r="C5158" i="4"/>
  <c r="C5159" i="4"/>
  <c r="C5160" i="4"/>
  <c r="C5161" i="4"/>
  <c r="C5162" i="4"/>
  <c r="C5163" i="4"/>
  <c r="C5164" i="4"/>
  <c r="C5165" i="4"/>
  <c r="C5166" i="4"/>
  <c r="C5167" i="4"/>
  <c r="C5168" i="4"/>
  <c r="C5169" i="4"/>
  <c r="C5170" i="4"/>
  <c r="C5171" i="4"/>
  <c r="C5172" i="4"/>
  <c r="C5173" i="4"/>
  <c r="C5174" i="4"/>
  <c r="C5175" i="4"/>
  <c r="C5176" i="4"/>
  <c r="C5177" i="4"/>
  <c r="C5178" i="4"/>
  <c r="C5179" i="4"/>
  <c r="C5180" i="4"/>
  <c r="C5181" i="4"/>
  <c r="C5182" i="4"/>
  <c r="C5183" i="4"/>
  <c r="C5184" i="4"/>
  <c r="C5185" i="4"/>
  <c r="C5186" i="4"/>
  <c r="C5187" i="4"/>
  <c r="C5188" i="4"/>
  <c r="C5189" i="4"/>
  <c r="C5190" i="4"/>
  <c r="C5191" i="4"/>
  <c r="C5192" i="4"/>
  <c r="C5193" i="4"/>
  <c r="C5194" i="4"/>
  <c r="C5195" i="4"/>
  <c r="C5196" i="4"/>
  <c r="C5197" i="4"/>
  <c r="C5198" i="4"/>
  <c r="C5199" i="4"/>
  <c r="C5200" i="4"/>
  <c r="C5201" i="4"/>
  <c r="C5202" i="4"/>
  <c r="C5203" i="4"/>
  <c r="C5204" i="4"/>
  <c r="C5205" i="4"/>
  <c r="C5206" i="4"/>
  <c r="C5207" i="4"/>
  <c r="C5208" i="4"/>
  <c r="C5209" i="4"/>
  <c r="C5210" i="4"/>
  <c r="C5211" i="4"/>
  <c r="C5212" i="4"/>
  <c r="C5213" i="4"/>
  <c r="C5214" i="4"/>
  <c r="C5215" i="4"/>
  <c r="C5216" i="4"/>
  <c r="C5217" i="4"/>
  <c r="C5218" i="4"/>
  <c r="C5219" i="4"/>
  <c r="C5220" i="4"/>
  <c r="C5221" i="4"/>
  <c r="C5222" i="4"/>
  <c r="C5223" i="4"/>
  <c r="C5224" i="4"/>
  <c r="C5225" i="4"/>
  <c r="C5226" i="4"/>
  <c r="C5227" i="4"/>
  <c r="C5228" i="4"/>
  <c r="C5229" i="4"/>
  <c r="C5230" i="4"/>
  <c r="C5231" i="4"/>
  <c r="C5232" i="4"/>
  <c r="C5233" i="4"/>
  <c r="C5234" i="4"/>
  <c r="C5235" i="4"/>
  <c r="C5236" i="4"/>
  <c r="C5237" i="4"/>
  <c r="C5238" i="4"/>
  <c r="C5239" i="4"/>
  <c r="C5240" i="4"/>
  <c r="C5241" i="4"/>
  <c r="C5242" i="4"/>
  <c r="C5243" i="4"/>
  <c r="C5244" i="4"/>
  <c r="C5245" i="4"/>
  <c r="C5246" i="4"/>
  <c r="C5247" i="4"/>
  <c r="C5248" i="4"/>
  <c r="C5249" i="4"/>
  <c r="C5250" i="4"/>
  <c r="C5251" i="4"/>
  <c r="C5252" i="4"/>
  <c r="C5253" i="4"/>
  <c r="C5254" i="4"/>
  <c r="C5255" i="4"/>
  <c r="C5256" i="4"/>
  <c r="C5257" i="4"/>
  <c r="C5258" i="4"/>
  <c r="C5259" i="4"/>
  <c r="C5260" i="4"/>
  <c r="C5261" i="4"/>
  <c r="C5262" i="4"/>
  <c r="C5263" i="4"/>
  <c r="C5264" i="4"/>
  <c r="C5265" i="4"/>
  <c r="C5266" i="4"/>
  <c r="C5267" i="4"/>
  <c r="C5268" i="4"/>
  <c r="C5269" i="4"/>
  <c r="C5270" i="4"/>
  <c r="C5271" i="4"/>
  <c r="C5272" i="4"/>
  <c r="C5273" i="4"/>
  <c r="C5274" i="4"/>
  <c r="C5275" i="4"/>
  <c r="C5276" i="4"/>
  <c r="C5277" i="4"/>
  <c r="C5278" i="4"/>
  <c r="C5279" i="4"/>
  <c r="C5280" i="4"/>
  <c r="C5281" i="4"/>
  <c r="C5282" i="4"/>
  <c r="C5283" i="4"/>
  <c r="C5284" i="4"/>
  <c r="C5285" i="4"/>
  <c r="C5286" i="4"/>
  <c r="C5287" i="4"/>
  <c r="C5288" i="4"/>
  <c r="C5289" i="4"/>
  <c r="C5290" i="4"/>
  <c r="C5291" i="4"/>
  <c r="C5292" i="4"/>
  <c r="C5293" i="4"/>
  <c r="C5294" i="4"/>
  <c r="C5295" i="4"/>
  <c r="C5296" i="4"/>
  <c r="C5297" i="4"/>
  <c r="C5298" i="4"/>
  <c r="C5299" i="4"/>
  <c r="C5300" i="4"/>
  <c r="C5301" i="4"/>
  <c r="C5302" i="4"/>
  <c r="C5303" i="4"/>
  <c r="C5304" i="4"/>
  <c r="C5305" i="4"/>
  <c r="C5306" i="4"/>
  <c r="C5307" i="4"/>
  <c r="C5308" i="4"/>
  <c r="C5309" i="4"/>
  <c r="C5310" i="4"/>
  <c r="C5311" i="4"/>
  <c r="C5312" i="4"/>
  <c r="C5313" i="4"/>
  <c r="C5314" i="4"/>
  <c r="C5315" i="4"/>
  <c r="C5316" i="4"/>
  <c r="C5317" i="4"/>
  <c r="C5318" i="4"/>
  <c r="C5319" i="4"/>
  <c r="C5320" i="4"/>
  <c r="C5321" i="4"/>
  <c r="C5322" i="4"/>
  <c r="C5323" i="4"/>
  <c r="C5324" i="4"/>
  <c r="C5325" i="4"/>
  <c r="C5326" i="4"/>
  <c r="C5327" i="4"/>
  <c r="C5328" i="4"/>
  <c r="C5329" i="4"/>
  <c r="C5330" i="4"/>
  <c r="C5331" i="4"/>
  <c r="C5332" i="4"/>
  <c r="C5333" i="4"/>
  <c r="C5334" i="4"/>
  <c r="C5335" i="4"/>
  <c r="C5336" i="4"/>
  <c r="C5337" i="4"/>
  <c r="C5338" i="4"/>
  <c r="C5339" i="4"/>
  <c r="C5340" i="4"/>
  <c r="C5341" i="4"/>
  <c r="C5342" i="4"/>
  <c r="C5343" i="4"/>
  <c r="C5344" i="4"/>
  <c r="C5345" i="4"/>
  <c r="C5346" i="4"/>
  <c r="C5347" i="4"/>
  <c r="C5348" i="4"/>
  <c r="C5349" i="4"/>
  <c r="C5350" i="4"/>
  <c r="C5351" i="4"/>
  <c r="C5352" i="4"/>
  <c r="C5353" i="4"/>
  <c r="C5354" i="4"/>
  <c r="C5355" i="4"/>
  <c r="C5356" i="4"/>
  <c r="C5357" i="4"/>
  <c r="C5358" i="4"/>
  <c r="C5359" i="4"/>
  <c r="C5360" i="4"/>
  <c r="C5361" i="4"/>
  <c r="C5362" i="4"/>
  <c r="C5363" i="4"/>
  <c r="C5364" i="4"/>
  <c r="C5365" i="4"/>
  <c r="C5366" i="4"/>
  <c r="C5367" i="4"/>
  <c r="C5368" i="4"/>
  <c r="C5369" i="4"/>
  <c r="C5370" i="4"/>
  <c r="C5371" i="4"/>
  <c r="C5372" i="4"/>
  <c r="C5373" i="4"/>
  <c r="C5374" i="4"/>
  <c r="C5375" i="4"/>
  <c r="C5376" i="4"/>
  <c r="C5377" i="4"/>
  <c r="C5378" i="4"/>
  <c r="C5379" i="4"/>
  <c r="C5380" i="4"/>
  <c r="C5381" i="4"/>
  <c r="C5382" i="4"/>
  <c r="C5383" i="4"/>
  <c r="C5384" i="4"/>
  <c r="C5385" i="4"/>
  <c r="C5386" i="4"/>
  <c r="C5387" i="4"/>
  <c r="C5388" i="4"/>
  <c r="C5389" i="4"/>
  <c r="C5390" i="4"/>
  <c r="C5391" i="4"/>
  <c r="C5392" i="4"/>
  <c r="C5393" i="4"/>
  <c r="C5394" i="4"/>
  <c r="C5395" i="4"/>
  <c r="C5396" i="4"/>
  <c r="C5397" i="4"/>
  <c r="C5398" i="4"/>
  <c r="C5399" i="4"/>
  <c r="C5400" i="4"/>
  <c r="C5401" i="4"/>
  <c r="C5402" i="4"/>
  <c r="C5403" i="4"/>
  <c r="C5404" i="4"/>
  <c r="C5405" i="4"/>
  <c r="C5406" i="4"/>
  <c r="C5407" i="4"/>
  <c r="C5408" i="4"/>
  <c r="C5409" i="4"/>
  <c r="C5410" i="4"/>
  <c r="C5411" i="4"/>
  <c r="C5412" i="4"/>
  <c r="C5413" i="4"/>
  <c r="C5414" i="4"/>
  <c r="C5415" i="4"/>
  <c r="C5416" i="4"/>
  <c r="C5417" i="4"/>
  <c r="C5418" i="4"/>
  <c r="C5419" i="4"/>
  <c r="C5420" i="4"/>
  <c r="C5421" i="4"/>
  <c r="C5422" i="4"/>
  <c r="C5423" i="4"/>
  <c r="C5424" i="4"/>
  <c r="C5425" i="4"/>
  <c r="C5426" i="4"/>
  <c r="C5427" i="4"/>
  <c r="C5428" i="4"/>
  <c r="C5429" i="4"/>
  <c r="C5430" i="4"/>
  <c r="C5431" i="4"/>
  <c r="C5432" i="4"/>
  <c r="C5433" i="4"/>
  <c r="C5434" i="4"/>
  <c r="C5435" i="4"/>
  <c r="C5436" i="4"/>
  <c r="C5437" i="4"/>
  <c r="C5438" i="4"/>
  <c r="C5439" i="4"/>
  <c r="C5440" i="4"/>
  <c r="C5441" i="4"/>
  <c r="C5442" i="4"/>
  <c r="C5443" i="4"/>
  <c r="C5444" i="4"/>
  <c r="C5445" i="4"/>
  <c r="C5446" i="4"/>
  <c r="C5447" i="4"/>
  <c r="C5448" i="4"/>
  <c r="C5449" i="4"/>
  <c r="C5450" i="4"/>
  <c r="C5451" i="4"/>
  <c r="C5452" i="4"/>
  <c r="C5453" i="4"/>
  <c r="C5454" i="4"/>
  <c r="C5455" i="4"/>
  <c r="C5456" i="4"/>
  <c r="C5457" i="4"/>
  <c r="C5458" i="4"/>
  <c r="C5459" i="4"/>
  <c r="C5460" i="4"/>
  <c r="C5461" i="4"/>
  <c r="C5462" i="4"/>
  <c r="C5463" i="4"/>
  <c r="C5464" i="4"/>
  <c r="C5465" i="4"/>
  <c r="C5466" i="4"/>
  <c r="C5467" i="4"/>
  <c r="C5468" i="4"/>
  <c r="C5469" i="4"/>
  <c r="C5470" i="4"/>
  <c r="C5471" i="4"/>
  <c r="C5472" i="4"/>
  <c r="C5473" i="4"/>
  <c r="C5474" i="4"/>
  <c r="C5475" i="4"/>
  <c r="C5476" i="4"/>
  <c r="C5477" i="4"/>
  <c r="C5478" i="4"/>
  <c r="C5479" i="4"/>
  <c r="C5480" i="4"/>
  <c r="C5481" i="4"/>
  <c r="C5482" i="4"/>
  <c r="C5483" i="4"/>
  <c r="C5484" i="4"/>
  <c r="C5485" i="4"/>
  <c r="C5486" i="4"/>
  <c r="C5487" i="4"/>
  <c r="C5488" i="4"/>
  <c r="C5489" i="4"/>
  <c r="C5490" i="4"/>
  <c r="C5491" i="4"/>
  <c r="C5492" i="4"/>
  <c r="C5493" i="4"/>
  <c r="C5494" i="4"/>
  <c r="C5495" i="4"/>
  <c r="C5496" i="4"/>
  <c r="C5497" i="4"/>
  <c r="C5498" i="4"/>
  <c r="C5499" i="4"/>
  <c r="C5500" i="4"/>
  <c r="C5501" i="4"/>
  <c r="C5502" i="4"/>
  <c r="C5503" i="4"/>
  <c r="C5504" i="4"/>
  <c r="C5505" i="4"/>
  <c r="C5506" i="4"/>
  <c r="C5507" i="4"/>
  <c r="C5508" i="4"/>
  <c r="C5509" i="4"/>
  <c r="C5510" i="4"/>
  <c r="C5511" i="4"/>
  <c r="C5512" i="4"/>
  <c r="C5513" i="4"/>
  <c r="C5514" i="4"/>
  <c r="C5515" i="4"/>
  <c r="C5516" i="4"/>
  <c r="C5517" i="4"/>
  <c r="C5518" i="4"/>
  <c r="C5519" i="4"/>
  <c r="C5520" i="4"/>
  <c r="C5521" i="4"/>
  <c r="C5522" i="4"/>
  <c r="C5523" i="4"/>
  <c r="C5524" i="4"/>
  <c r="C5525" i="4"/>
  <c r="C5526" i="4"/>
  <c r="C5527" i="4"/>
  <c r="C5528" i="4"/>
  <c r="C5529" i="4"/>
  <c r="C5530" i="4"/>
  <c r="C5531" i="4"/>
  <c r="C5532" i="4"/>
  <c r="C5533" i="4"/>
  <c r="C5534" i="4"/>
  <c r="C5535" i="4"/>
  <c r="C5536" i="4"/>
  <c r="C5537" i="4"/>
  <c r="C5538" i="4"/>
  <c r="C5539" i="4"/>
  <c r="C5540" i="4"/>
  <c r="C5541" i="4"/>
  <c r="C5542" i="4"/>
  <c r="C5543" i="4"/>
  <c r="C5544" i="4"/>
  <c r="C5545" i="4"/>
  <c r="C5546" i="4"/>
  <c r="C5547" i="4"/>
  <c r="C5548" i="4"/>
  <c r="C5549" i="4"/>
  <c r="C5550" i="4"/>
  <c r="C5551" i="4"/>
  <c r="C5552" i="4"/>
  <c r="C5553" i="4"/>
  <c r="C5554" i="4"/>
  <c r="C5555" i="4"/>
  <c r="C5556" i="4"/>
  <c r="C5557" i="4"/>
  <c r="C5558" i="4"/>
  <c r="C5559" i="4"/>
  <c r="C5560" i="4"/>
  <c r="C5561" i="4"/>
  <c r="C5562" i="4"/>
  <c r="C5563" i="4"/>
  <c r="C5564" i="4"/>
  <c r="C5565" i="4"/>
  <c r="C5566" i="4"/>
  <c r="C5567" i="4"/>
  <c r="C5568" i="4"/>
  <c r="C5569" i="4"/>
  <c r="C5570" i="4"/>
  <c r="C5571" i="4"/>
  <c r="C5572" i="4"/>
  <c r="C5573" i="4"/>
  <c r="C5574" i="4"/>
  <c r="C5575" i="4"/>
  <c r="C5576" i="4"/>
  <c r="C5577" i="4"/>
  <c r="C5578" i="4"/>
  <c r="C5579" i="4"/>
  <c r="C5580" i="4"/>
  <c r="C5581" i="4"/>
  <c r="C5582" i="4"/>
  <c r="C5583" i="4"/>
  <c r="C5584" i="4"/>
  <c r="C5585" i="4"/>
  <c r="C5586" i="4"/>
  <c r="C5587" i="4"/>
  <c r="C5588" i="4"/>
  <c r="C5589" i="4"/>
  <c r="C5590" i="4"/>
  <c r="C5591" i="4"/>
  <c r="C5592" i="4"/>
  <c r="C5593" i="4"/>
  <c r="C5594" i="4"/>
  <c r="C5595" i="4"/>
  <c r="C5596" i="4"/>
  <c r="C5597" i="4"/>
  <c r="C5598" i="4"/>
  <c r="C5599" i="4"/>
  <c r="C5600" i="4"/>
  <c r="C5601" i="4"/>
  <c r="C5602" i="4"/>
  <c r="C5603" i="4"/>
  <c r="C5604" i="4"/>
  <c r="C5605" i="4"/>
  <c r="C5606" i="4"/>
  <c r="C5607" i="4"/>
  <c r="C5608" i="4"/>
  <c r="C5609" i="4"/>
  <c r="C5610" i="4"/>
  <c r="C5611" i="4"/>
  <c r="C5612" i="4"/>
  <c r="C5613" i="4"/>
  <c r="C5614" i="4"/>
  <c r="C5615" i="4"/>
  <c r="C5616" i="4"/>
  <c r="C5617" i="4"/>
  <c r="C5618" i="4"/>
  <c r="C5619" i="4"/>
  <c r="C5620" i="4"/>
  <c r="C5621" i="4"/>
  <c r="C5622" i="4"/>
  <c r="C5623" i="4"/>
  <c r="C5624" i="4"/>
  <c r="C5625" i="4"/>
  <c r="C5626" i="4"/>
  <c r="C5627" i="4"/>
  <c r="C5628" i="4"/>
  <c r="C5629" i="4"/>
  <c r="C5630" i="4"/>
  <c r="C5631" i="4"/>
  <c r="C5632" i="4"/>
  <c r="C5633" i="4"/>
  <c r="C5634" i="4"/>
  <c r="C5635" i="4"/>
  <c r="C5636" i="4"/>
  <c r="C5637" i="4"/>
  <c r="C5638" i="4"/>
  <c r="C5639" i="4"/>
  <c r="C5640" i="4"/>
  <c r="C5641" i="4"/>
  <c r="C5642" i="4"/>
  <c r="C5643" i="4"/>
  <c r="C5644" i="4"/>
  <c r="C5645" i="4"/>
  <c r="C5646" i="4"/>
  <c r="C5647" i="4"/>
  <c r="C5648" i="4"/>
  <c r="C5649" i="4"/>
  <c r="C5650" i="4"/>
  <c r="C5651" i="4"/>
  <c r="C5652" i="4"/>
  <c r="C5653" i="4"/>
  <c r="C5654" i="4"/>
  <c r="C5655" i="4"/>
  <c r="C5656" i="4"/>
  <c r="C5657" i="4"/>
  <c r="C5658" i="4"/>
  <c r="C5659" i="4"/>
  <c r="C5660" i="4"/>
  <c r="C5661" i="4"/>
  <c r="C5662" i="4"/>
  <c r="C5663" i="4"/>
  <c r="C5664" i="4"/>
  <c r="C5665" i="4"/>
  <c r="C5666" i="4"/>
  <c r="C5667" i="4"/>
  <c r="C5668" i="4"/>
  <c r="C5669" i="4"/>
  <c r="C5670" i="4"/>
  <c r="C5671" i="4"/>
  <c r="C5672" i="4"/>
  <c r="C5673" i="4"/>
  <c r="C5674" i="4"/>
  <c r="C5675" i="4"/>
  <c r="C5676" i="4"/>
  <c r="C5677" i="4"/>
  <c r="C5678" i="4"/>
  <c r="C5679" i="4"/>
  <c r="C5680" i="4"/>
  <c r="C5681" i="4"/>
  <c r="C5682" i="4"/>
  <c r="C5683" i="4"/>
  <c r="C5684" i="4"/>
  <c r="C5685" i="4"/>
  <c r="C5686" i="4"/>
  <c r="C5687" i="4"/>
  <c r="C5688" i="4"/>
  <c r="C5689" i="4"/>
  <c r="C5690" i="4"/>
  <c r="C5691" i="4"/>
  <c r="C5692" i="4"/>
  <c r="C5693" i="4"/>
  <c r="C5694" i="4"/>
  <c r="C5695" i="4"/>
  <c r="C5696" i="4"/>
  <c r="C5697" i="4"/>
  <c r="C5698" i="4"/>
  <c r="C5699" i="4"/>
  <c r="C5700" i="4"/>
  <c r="C5701" i="4"/>
  <c r="C5702" i="4"/>
  <c r="C5703" i="4"/>
  <c r="C5704" i="4"/>
  <c r="C5705" i="4"/>
  <c r="C5706" i="4"/>
  <c r="C5707" i="4"/>
  <c r="C5708" i="4"/>
  <c r="C5709" i="4"/>
  <c r="C5710" i="4"/>
  <c r="C5711" i="4"/>
  <c r="C5712" i="4"/>
  <c r="C5713" i="4"/>
  <c r="C5714" i="4"/>
  <c r="C5715" i="4"/>
  <c r="C5716" i="4"/>
  <c r="C5717" i="4"/>
  <c r="C5718" i="4"/>
  <c r="C5719" i="4"/>
  <c r="C5720" i="4"/>
  <c r="C5721" i="4"/>
  <c r="C5722" i="4"/>
  <c r="C5723" i="4"/>
  <c r="C5724" i="4"/>
  <c r="C5725" i="4"/>
  <c r="C5726" i="4"/>
  <c r="C5727" i="4"/>
  <c r="C5728" i="4"/>
  <c r="C5729" i="4"/>
  <c r="C5730" i="4"/>
  <c r="C5731" i="4"/>
  <c r="C5732" i="4"/>
  <c r="C5733" i="4"/>
  <c r="C5734" i="4"/>
  <c r="C5735" i="4"/>
  <c r="C5736" i="4"/>
  <c r="C5737" i="4"/>
  <c r="C5738" i="4"/>
  <c r="C5739" i="4"/>
  <c r="C5740" i="4"/>
  <c r="C5741" i="4"/>
  <c r="C5742" i="4"/>
  <c r="C5743" i="4"/>
  <c r="C5744" i="4"/>
  <c r="C5745" i="4"/>
  <c r="C5746" i="4"/>
  <c r="C5747" i="4"/>
  <c r="C5748" i="4"/>
  <c r="C5749" i="4"/>
  <c r="C5750" i="4"/>
  <c r="C5751" i="4"/>
  <c r="C5752" i="4"/>
  <c r="C5753" i="4"/>
  <c r="C5754" i="4"/>
  <c r="C5755" i="4"/>
  <c r="C5756" i="4"/>
  <c r="C5757" i="4"/>
  <c r="C5758" i="4"/>
  <c r="C5759" i="4"/>
  <c r="C5760" i="4"/>
  <c r="C5761" i="4"/>
  <c r="C5762" i="4"/>
  <c r="C5763" i="4"/>
  <c r="C5764" i="4"/>
  <c r="C5765" i="4"/>
  <c r="C5766" i="4"/>
  <c r="C5767" i="4"/>
  <c r="C5768" i="4"/>
  <c r="C5769" i="4"/>
  <c r="C5770" i="4"/>
  <c r="C5771" i="4"/>
  <c r="C5772" i="4"/>
  <c r="C5773" i="4"/>
  <c r="C5774" i="4"/>
  <c r="C5775" i="4"/>
  <c r="C5776" i="4"/>
  <c r="C5777" i="4"/>
  <c r="C5778" i="4"/>
  <c r="C5779" i="4"/>
  <c r="C5780" i="4"/>
  <c r="C5781" i="4"/>
  <c r="C5782" i="4"/>
  <c r="C5783" i="4"/>
  <c r="C5784" i="4"/>
  <c r="C5785" i="4"/>
  <c r="C5786" i="4"/>
  <c r="C5787" i="4"/>
  <c r="C5788" i="4"/>
  <c r="C5789" i="4"/>
  <c r="C5790" i="4"/>
  <c r="C5791" i="4"/>
  <c r="C5792" i="4"/>
  <c r="C5793" i="4"/>
  <c r="C5794" i="4"/>
  <c r="C5795" i="4"/>
  <c r="C5796" i="4"/>
  <c r="C5797" i="4"/>
  <c r="C5798" i="4"/>
  <c r="C5799" i="4"/>
  <c r="C5800" i="4"/>
  <c r="C5801" i="4"/>
  <c r="C5802" i="4"/>
  <c r="C5803" i="4"/>
  <c r="C5804" i="4"/>
  <c r="C5805" i="4"/>
  <c r="C5806" i="4"/>
  <c r="C5807" i="4"/>
  <c r="C5808" i="4"/>
  <c r="C5809" i="4"/>
  <c r="C5810" i="4"/>
  <c r="C5811" i="4"/>
  <c r="C5812" i="4"/>
  <c r="C5813" i="4"/>
  <c r="C5814" i="4"/>
  <c r="C5815" i="4"/>
  <c r="C5816" i="4"/>
  <c r="C5817" i="4"/>
  <c r="C5818" i="4"/>
  <c r="C5819" i="4"/>
  <c r="C5820" i="4"/>
  <c r="C5821" i="4"/>
  <c r="C5822" i="4"/>
  <c r="C5823" i="4"/>
  <c r="C5824" i="4"/>
  <c r="C5825" i="4"/>
  <c r="C5826" i="4"/>
  <c r="C5827" i="4"/>
  <c r="C5828" i="4"/>
  <c r="C5829" i="4"/>
  <c r="C5830" i="4"/>
  <c r="C5831" i="4"/>
  <c r="C5832" i="4"/>
  <c r="C5833" i="4"/>
  <c r="C5834" i="4"/>
  <c r="C5835" i="4"/>
  <c r="C5836" i="4"/>
  <c r="C5837" i="4"/>
  <c r="C5838" i="4"/>
  <c r="C5839" i="4"/>
  <c r="C5840" i="4"/>
  <c r="C5841" i="4"/>
  <c r="C5842" i="4"/>
  <c r="C5843" i="4"/>
  <c r="C5844" i="4"/>
  <c r="C5845" i="4"/>
  <c r="C5846" i="4"/>
  <c r="C5847" i="4"/>
  <c r="C5848" i="4"/>
  <c r="C5849" i="4"/>
  <c r="C5850" i="4"/>
  <c r="C5851" i="4"/>
  <c r="C5852" i="4"/>
  <c r="C5853" i="4"/>
  <c r="C5854" i="4"/>
  <c r="C5855" i="4"/>
  <c r="C5856" i="4"/>
  <c r="C5857" i="4"/>
  <c r="C5858" i="4"/>
  <c r="C5859" i="4"/>
  <c r="C5860" i="4"/>
  <c r="C5861" i="4"/>
  <c r="C5862" i="4"/>
  <c r="C5863" i="4"/>
  <c r="C5864" i="4"/>
  <c r="C5865" i="4"/>
  <c r="C5866" i="4"/>
  <c r="C5867" i="4"/>
  <c r="C5868" i="4"/>
  <c r="C5869" i="4"/>
  <c r="C5870" i="4"/>
  <c r="C5871" i="4"/>
  <c r="C5872" i="4"/>
  <c r="C5873" i="4"/>
  <c r="C5874" i="4"/>
  <c r="C5875" i="4"/>
  <c r="C5876" i="4"/>
  <c r="C5877" i="4"/>
  <c r="C5878" i="4"/>
  <c r="C5879" i="4"/>
  <c r="C5880" i="4"/>
  <c r="C5881" i="4"/>
  <c r="C5882" i="4"/>
  <c r="C5883" i="4"/>
  <c r="C5884" i="4"/>
  <c r="C5885" i="4"/>
  <c r="C5886" i="4"/>
  <c r="C5887" i="4"/>
  <c r="C5888" i="4"/>
  <c r="C5889" i="4"/>
  <c r="C5890" i="4"/>
  <c r="C5891" i="4"/>
  <c r="C5892" i="4"/>
  <c r="C5893" i="4"/>
  <c r="C5894" i="4"/>
  <c r="C5895" i="4"/>
  <c r="C5896" i="4"/>
  <c r="C5897" i="4"/>
  <c r="C5898" i="4"/>
  <c r="C5899" i="4"/>
  <c r="C5900" i="4"/>
  <c r="C5901" i="4"/>
  <c r="C5902" i="4"/>
  <c r="C5903" i="4"/>
  <c r="C5904" i="4"/>
  <c r="C5905" i="4"/>
  <c r="C5906" i="4"/>
  <c r="C5907" i="4"/>
  <c r="C5908" i="4"/>
  <c r="C5909" i="4"/>
  <c r="C5910" i="4"/>
  <c r="C5911" i="4"/>
  <c r="C5912" i="4"/>
  <c r="C5913" i="4"/>
  <c r="C5914" i="4"/>
  <c r="C5915" i="4"/>
  <c r="C5916" i="4"/>
  <c r="C5917" i="4"/>
  <c r="C5918" i="4"/>
  <c r="C5919" i="4"/>
  <c r="C5920" i="4"/>
  <c r="C5921" i="4"/>
  <c r="C5922" i="4"/>
  <c r="C5923" i="4"/>
  <c r="C5924" i="4"/>
  <c r="C5925" i="4"/>
  <c r="C5926" i="4"/>
  <c r="C5927" i="4"/>
  <c r="C5928" i="4"/>
  <c r="C5929" i="4"/>
  <c r="C5930" i="4"/>
  <c r="C5931" i="4"/>
  <c r="C5932" i="4"/>
  <c r="C5933" i="4"/>
  <c r="C5934" i="4"/>
  <c r="C5935" i="4"/>
  <c r="C5936" i="4"/>
  <c r="C5937" i="4"/>
  <c r="C5938" i="4"/>
  <c r="C5939" i="4"/>
  <c r="C5940" i="4"/>
  <c r="C5941" i="4"/>
  <c r="C5942" i="4"/>
  <c r="C5943" i="4"/>
  <c r="C5944" i="4"/>
  <c r="C5945" i="4"/>
  <c r="C5946" i="4"/>
  <c r="C5947" i="4"/>
  <c r="C5948" i="4"/>
  <c r="C5949" i="4"/>
  <c r="C5950" i="4"/>
  <c r="C5951" i="4"/>
  <c r="C5952" i="4"/>
  <c r="C5953" i="4"/>
  <c r="C5954" i="4"/>
  <c r="C5955" i="4"/>
  <c r="C5956" i="4"/>
  <c r="C5957" i="4"/>
  <c r="C5958" i="4"/>
  <c r="C5959" i="4"/>
  <c r="C5960" i="4"/>
  <c r="C5961" i="4"/>
  <c r="C5962" i="4"/>
  <c r="C5963" i="4"/>
  <c r="C5964" i="4"/>
  <c r="C5965" i="4"/>
  <c r="C5966" i="4"/>
  <c r="C5967" i="4"/>
  <c r="C5968" i="4"/>
  <c r="C5969" i="4"/>
  <c r="C5970" i="4"/>
  <c r="C5971" i="4"/>
  <c r="C5972" i="4"/>
  <c r="C5973" i="4"/>
  <c r="C5974" i="4"/>
  <c r="C5975" i="4"/>
  <c r="C5976" i="4"/>
  <c r="C5977" i="4"/>
  <c r="C5978" i="4"/>
  <c r="C5979" i="4"/>
  <c r="C5980" i="4"/>
  <c r="C5981" i="4"/>
  <c r="C5982" i="4"/>
  <c r="C5983" i="4"/>
  <c r="C5984" i="4"/>
  <c r="C5985" i="4"/>
  <c r="C5986" i="4"/>
  <c r="C5987" i="4"/>
  <c r="C5988" i="4"/>
  <c r="C5989" i="4"/>
  <c r="C5990" i="4"/>
  <c r="C5991" i="4"/>
  <c r="C5992" i="4"/>
  <c r="C5993" i="4"/>
  <c r="C5994" i="4"/>
  <c r="C5995" i="4"/>
  <c r="C5996" i="4"/>
  <c r="C5997" i="4"/>
  <c r="C5998" i="4"/>
  <c r="C5999" i="4"/>
  <c r="C6000" i="4"/>
  <c r="C6001" i="4"/>
  <c r="C6002" i="4"/>
  <c r="C6003" i="4"/>
  <c r="C6004" i="4"/>
  <c r="C6005" i="4"/>
  <c r="C6006" i="4"/>
  <c r="C6007" i="4"/>
  <c r="C6008" i="4"/>
  <c r="C6009" i="4"/>
  <c r="C6010" i="4"/>
  <c r="C6011" i="4"/>
  <c r="C6012" i="4"/>
  <c r="C6013" i="4"/>
  <c r="C6014" i="4"/>
  <c r="C6015" i="4"/>
  <c r="C6016" i="4"/>
  <c r="C6017" i="4"/>
  <c r="C6018" i="4"/>
  <c r="C6019" i="4"/>
  <c r="C6020" i="4"/>
  <c r="C6021" i="4"/>
  <c r="C6022" i="4"/>
  <c r="C6023" i="4"/>
  <c r="C6024" i="4"/>
  <c r="C6025" i="4"/>
  <c r="C6026" i="4"/>
  <c r="C6027" i="4"/>
  <c r="C6028" i="4"/>
  <c r="C6029" i="4"/>
  <c r="C6030" i="4"/>
  <c r="C6031" i="4"/>
  <c r="C6032" i="4"/>
  <c r="C6033" i="4"/>
  <c r="C6034" i="4"/>
  <c r="C6035" i="4"/>
  <c r="C6036" i="4"/>
  <c r="C6037" i="4"/>
  <c r="C6038" i="4"/>
  <c r="C6039" i="4"/>
  <c r="C6040" i="4"/>
  <c r="C6041" i="4"/>
  <c r="C6042" i="4"/>
  <c r="C6043" i="4"/>
  <c r="C6044" i="4"/>
  <c r="C6045" i="4"/>
  <c r="C6046" i="4"/>
  <c r="C6047" i="4"/>
  <c r="C6048" i="4"/>
  <c r="C6049" i="4"/>
  <c r="C6050" i="4"/>
  <c r="C6051" i="4"/>
  <c r="C6052" i="4"/>
  <c r="C6053" i="4"/>
  <c r="C6054" i="4"/>
  <c r="C6055" i="4"/>
  <c r="C6056" i="4"/>
  <c r="C6057" i="4"/>
  <c r="C6058" i="4"/>
  <c r="C6059" i="4"/>
  <c r="C6060" i="4"/>
  <c r="C6061" i="4"/>
  <c r="C6062" i="4"/>
  <c r="C6063" i="4"/>
  <c r="C6064" i="4"/>
  <c r="C6065" i="4"/>
  <c r="C6066" i="4"/>
  <c r="C6067" i="4"/>
  <c r="C6068" i="4"/>
  <c r="C6069" i="4"/>
  <c r="C6070" i="4"/>
  <c r="C6071" i="4"/>
  <c r="C6072" i="4"/>
  <c r="C6073" i="4"/>
  <c r="C6074" i="4"/>
  <c r="C6075" i="4"/>
  <c r="C6076" i="4"/>
  <c r="C6077" i="4"/>
  <c r="C6078" i="4"/>
  <c r="C6079" i="4"/>
  <c r="C6080" i="4"/>
  <c r="C6081" i="4"/>
  <c r="C6082" i="4"/>
  <c r="C6083" i="4"/>
  <c r="C6084" i="4"/>
  <c r="C6085" i="4"/>
  <c r="C6086" i="4"/>
  <c r="C6087" i="4"/>
  <c r="C6088" i="4"/>
  <c r="C6089" i="4"/>
  <c r="C6090" i="4"/>
  <c r="C6091" i="4"/>
  <c r="C6092" i="4"/>
  <c r="C6093" i="4"/>
  <c r="C6094" i="4"/>
  <c r="C6095" i="4"/>
  <c r="C6096" i="4"/>
  <c r="C6097" i="4"/>
  <c r="C6098" i="4"/>
  <c r="C6099" i="4"/>
  <c r="C6100" i="4"/>
  <c r="C6101" i="4"/>
  <c r="C6102" i="4"/>
  <c r="C6103" i="4"/>
  <c r="C6104" i="4"/>
  <c r="C6105" i="4"/>
  <c r="C6106" i="4"/>
  <c r="C6107" i="4"/>
  <c r="C6108" i="4"/>
  <c r="C6109" i="4"/>
  <c r="C6110" i="4"/>
  <c r="C6111" i="4"/>
  <c r="C6112" i="4"/>
  <c r="C6113" i="4"/>
  <c r="C6114" i="4"/>
  <c r="C6115" i="4"/>
  <c r="C6116" i="4"/>
  <c r="C6117" i="4"/>
  <c r="C6118" i="4"/>
  <c r="C6119" i="4"/>
  <c r="C6120" i="4"/>
  <c r="C6121" i="4"/>
  <c r="C6122" i="4"/>
  <c r="C6123" i="4"/>
  <c r="C6124" i="4"/>
  <c r="C6125" i="4"/>
  <c r="C6126" i="4"/>
  <c r="C6127" i="4"/>
  <c r="C6128" i="4"/>
  <c r="C6129" i="4"/>
  <c r="C6130" i="4"/>
  <c r="C6131" i="4"/>
  <c r="C6132" i="4"/>
  <c r="C6133" i="4"/>
  <c r="C6134" i="4"/>
  <c r="C6135" i="4"/>
  <c r="C6136" i="4"/>
  <c r="C6137" i="4"/>
  <c r="C6138" i="4"/>
  <c r="C6139" i="4"/>
  <c r="C6140" i="4"/>
  <c r="C6141" i="4"/>
  <c r="C6142" i="4"/>
  <c r="C6143" i="4"/>
  <c r="C6144" i="4"/>
  <c r="C6145" i="4"/>
  <c r="C6146" i="4"/>
  <c r="C6147" i="4"/>
  <c r="C6148" i="4"/>
  <c r="C6149" i="4"/>
  <c r="C6150" i="4"/>
  <c r="C6151" i="4"/>
  <c r="C6152" i="4"/>
  <c r="C6153" i="4"/>
  <c r="C6154" i="4"/>
  <c r="C6155" i="4"/>
  <c r="C6156" i="4"/>
  <c r="C6157" i="4"/>
  <c r="C6158" i="4"/>
  <c r="C6159" i="4"/>
  <c r="C6160" i="4"/>
  <c r="C6161" i="4"/>
  <c r="C6162" i="4"/>
  <c r="C6163" i="4"/>
  <c r="C6164" i="4"/>
  <c r="C6165" i="4"/>
  <c r="C6166" i="4"/>
  <c r="C6167" i="4"/>
  <c r="C6168" i="4"/>
  <c r="C6169" i="4"/>
  <c r="C6170" i="4"/>
  <c r="C6171" i="4"/>
  <c r="C6172" i="4"/>
  <c r="C6173" i="4"/>
  <c r="C6174" i="4"/>
  <c r="C6175" i="4"/>
  <c r="C6176" i="4"/>
  <c r="C6177" i="4"/>
  <c r="C6178" i="4"/>
  <c r="C6179" i="4"/>
  <c r="C6180" i="4"/>
  <c r="C6181" i="4"/>
  <c r="C6182" i="4"/>
  <c r="C6183" i="4"/>
  <c r="C6184" i="4"/>
  <c r="C6185" i="4"/>
  <c r="C6186" i="4"/>
  <c r="C6187" i="4"/>
  <c r="C6188" i="4"/>
  <c r="C6189" i="4"/>
  <c r="C6190" i="4"/>
  <c r="C6191" i="4"/>
  <c r="C6192" i="4"/>
  <c r="C6193" i="4"/>
  <c r="C6194" i="4"/>
  <c r="C6195" i="4"/>
  <c r="C6196" i="4"/>
  <c r="C6197" i="4"/>
  <c r="C6198" i="4"/>
  <c r="C6199" i="4"/>
  <c r="C6200" i="4"/>
  <c r="C6201" i="4"/>
  <c r="C6202" i="4"/>
  <c r="C6203" i="4"/>
  <c r="C6204" i="4"/>
  <c r="C6205" i="4"/>
  <c r="C6206" i="4"/>
  <c r="C6207" i="4"/>
  <c r="C6208" i="4"/>
  <c r="C6209" i="4"/>
  <c r="C6210" i="4"/>
  <c r="C6211" i="4"/>
  <c r="C6212" i="4"/>
  <c r="C6213" i="4"/>
  <c r="C6214" i="4"/>
  <c r="C6215" i="4"/>
  <c r="C6216" i="4"/>
  <c r="C6217" i="4"/>
  <c r="C6218" i="4"/>
  <c r="C6219" i="4"/>
  <c r="C6220" i="4"/>
  <c r="C6221" i="4"/>
  <c r="C6222" i="4"/>
  <c r="C6223" i="4"/>
  <c r="C6224" i="4"/>
  <c r="C6225" i="4"/>
  <c r="C6226" i="4"/>
  <c r="C6227" i="4"/>
  <c r="C6228" i="4"/>
  <c r="C6229" i="4"/>
  <c r="C6230" i="4"/>
  <c r="C6231" i="4"/>
  <c r="C6232" i="4"/>
  <c r="C6233" i="4"/>
  <c r="C6234" i="4"/>
  <c r="C6235" i="4"/>
  <c r="C6236" i="4"/>
  <c r="C6237" i="4"/>
  <c r="C6238" i="4"/>
  <c r="C6239" i="4"/>
  <c r="C6240" i="4"/>
  <c r="C6241" i="4"/>
  <c r="C6242" i="4"/>
  <c r="C6243" i="4"/>
  <c r="C6244" i="4"/>
  <c r="C6245" i="4"/>
  <c r="C6246" i="4"/>
  <c r="C6247" i="4"/>
  <c r="C6248" i="4"/>
  <c r="C6249" i="4"/>
  <c r="C6250" i="4"/>
  <c r="C6251" i="4"/>
  <c r="C6252" i="4"/>
  <c r="C6253" i="4"/>
  <c r="C6254" i="4"/>
  <c r="C6255" i="4"/>
  <c r="C6256" i="4"/>
  <c r="C6257" i="4"/>
  <c r="C6258" i="4"/>
  <c r="C6259" i="4"/>
  <c r="C6260" i="4"/>
  <c r="C6261" i="4"/>
  <c r="C6262" i="4"/>
  <c r="C6263" i="4"/>
  <c r="C6264" i="4"/>
  <c r="C6265" i="4"/>
  <c r="C6266" i="4"/>
  <c r="C6267" i="4"/>
  <c r="C6268" i="4"/>
  <c r="C6269" i="4"/>
  <c r="C6270" i="4"/>
  <c r="C6271" i="4"/>
  <c r="C6272" i="4"/>
  <c r="C6273" i="4"/>
  <c r="C6274" i="4"/>
  <c r="C6275" i="4"/>
  <c r="C6276" i="4"/>
  <c r="C6277" i="4"/>
  <c r="C6278" i="4"/>
  <c r="C6279" i="4"/>
  <c r="C6280" i="4"/>
  <c r="C6281" i="4"/>
  <c r="C6282" i="4"/>
  <c r="C6283" i="4"/>
  <c r="C6284" i="4"/>
  <c r="C6285" i="4"/>
  <c r="C6286" i="4"/>
  <c r="C6287" i="4"/>
  <c r="C6288" i="4"/>
  <c r="C6289" i="4"/>
  <c r="C6290" i="4"/>
  <c r="C6291" i="4"/>
  <c r="C6292" i="4"/>
  <c r="C6293" i="4"/>
  <c r="C6294" i="4"/>
  <c r="C6295" i="4"/>
  <c r="C6296" i="4"/>
  <c r="C6297" i="4"/>
  <c r="C6298" i="4"/>
  <c r="C6299" i="4"/>
  <c r="C6300" i="4"/>
  <c r="C6301" i="4"/>
  <c r="C6302" i="4"/>
  <c r="C6303" i="4"/>
  <c r="C6304" i="4"/>
  <c r="C6305" i="4"/>
  <c r="C6306" i="4"/>
  <c r="C6307" i="4"/>
  <c r="C6308" i="4"/>
  <c r="C6309" i="4"/>
  <c r="C6310" i="4"/>
  <c r="C6311" i="4"/>
  <c r="C6312" i="4"/>
  <c r="C6313" i="4"/>
  <c r="C6314" i="4"/>
  <c r="C6315" i="4"/>
  <c r="C6316" i="4"/>
  <c r="C6317" i="4"/>
  <c r="C6318" i="4"/>
  <c r="C6319" i="4"/>
  <c r="C6320" i="4"/>
  <c r="C6321" i="4"/>
  <c r="C6322" i="4"/>
  <c r="C6323" i="4"/>
  <c r="C6324" i="4"/>
  <c r="C6325" i="4"/>
  <c r="C6326" i="4"/>
  <c r="C6327" i="4"/>
  <c r="C6328" i="4"/>
  <c r="C6329" i="4"/>
  <c r="C6330" i="4"/>
  <c r="C6331" i="4"/>
  <c r="C6332" i="4"/>
  <c r="C6333" i="4"/>
  <c r="C6334" i="4"/>
  <c r="C6335" i="4"/>
  <c r="C6336" i="4"/>
  <c r="C6337" i="4"/>
  <c r="C6338" i="4"/>
  <c r="C6339" i="4"/>
  <c r="C6340" i="4"/>
  <c r="C6341" i="4"/>
  <c r="C6342" i="4"/>
  <c r="C6343" i="4"/>
  <c r="C6344" i="4"/>
  <c r="C6345" i="4"/>
  <c r="C6346" i="4"/>
  <c r="C6347" i="4"/>
  <c r="C6348" i="4"/>
  <c r="C6349" i="4"/>
  <c r="C6350" i="4"/>
  <c r="C6351" i="4"/>
  <c r="C6352" i="4"/>
  <c r="C6353" i="4"/>
  <c r="C6354" i="4"/>
  <c r="C6355" i="4"/>
  <c r="C6356" i="4"/>
  <c r="C6357" i="4"/>
  <c r="C6358" i="4"/>
  <c r="C6359" i="4"/>
  <c r="C6360" i="4"/>
  <c r="C6361" i="4"/>
  <c r="C6362" i="4"/>
  <c r="C6363" i="4"/>
  <c r="C6364" i="4"/>
  <c r="C6365" i="4"/>
  <c r="C6366" i="4"/>
  <c r="C6367" i="4"/>
  <c r="C6368" i="4"/>
  <c r="C6369" i="4"/>
  <c r="C6370" i="4"/>
  <c r="C6371" i="4"/>
  <c r="C6372" i="4"/>
  <c r="C6373" i="4"/>
  <c r="C6374" i="4"/>
  <c r="C6375" i="4"/>
  <c r="C6376" i="4"/>
  <c r="C6377" i="4"/>
  <c r="C6378" i="4"/>
  <c r="C6379" i="4"/>
  <c r="C6380" i="4"/>
  <c r="C6381" i="4"/>
  <c r="C6382" i="4"/>
  <c r="C6383" i="4"/>
  <c r="C6384" i="4"/>
  <c r="C6385" i="4"/>
  <c r="C6386" i="4"/>
  <c r="C6387" i="4"/>
  <c r="C6388" i="4"/>
  <c r="C6389" i="4"/>
  <c r="C6390" i="4"/>
  <c r="C6391" i="4"/>
  <c r="C6392" i="4"/>
  <c r="C6393" i="4"/>
  <c r="C6394" i="4"/>
  <c r="C6395" i="4"/>
  <c r="C6396" i="4"/>
  <c r="C6397" i="4"/>
  <c r="C6398" i="4"/>
  <c r="C6399" i="4"/>
  <c r="C6400" i="4"/>
  <c r="C6401" i="4"/>
  <c r="C6402" i="4"/>
  <c r="C6403" i="4"/>
  <c r="C6404" i="4"/>
  <c r="C6405" i="4"/>
  <c r="C6406" i="4"/>
  <c r="C6407" i="4"/>
  <c r="C6408" i="4"/>
  <c r="C6409" i="4"/>
  <c r="C6410" i="4"/>
  <c r="C6411" i="4"/>
  <c r="C6412" i="4"/>
  <c r="C6413" i="4"/>
  <c r="C6414" i="4"/>
  <c r="C6415" i="4"/>
  <c r="C6416" i="4"/>
  <c r="C6417" i="4"/>
  <c r="C6418" i="4"/>
  <c r="C6419" i="4"/>
  <c r="C6420" i="4"/>
  <c r="C6421" i="4"/>
  <c r="C6422" i="4"/>
  <c r="C6423" i="4"/>
  <c r="C6424" i="4"/>
  <c r="C6425" i="4"/>
  <c r="C6426" i="4"/>
  <c r="C6427" i="4"/>
  <c r="C6428" i="4"/>
  <c r="C6429" i="4"/>
  <c r="C6430" i="4"/>
  <c r="C6431" i="4"/>
  <c r="C6432" i="4"/>
  <c r="C6433" i="4"/>
  <c r="C6434" i="4"/>
  <c r="C6435" i="4"/>
  <c r="C6436" i="4"/>
  <c r="C6437" i="4"/>
  <c r="C6438" i="4"/>
  <c r="C6439" i="4"/>
  <c r="C6440" i="4"/>
  <c r="C6441" i="4"/>
  <c r="C6442" i="4"/>
  <c r="C6443" i="4"/>
  <c r="C6444" i="4"/>
  <c r="C6445" i="4"/>
  <c r="C6446" i="4"/>
  <c r="C6447" i="4"/>
  <c r="C6448" i="4"/>
  <c r="C6449" i="4"/>
  <c r="C6450" i="4"/>
  <c r="C6451" i="4"/>
  <c r="C6452" i="4"/>
  <c r="C6453" i="4"/>
  <c r="C6454" i="4"/>
  <c r="C6455" i="4"/>
  <c r="C6456" i="4"/>
  <c r="C6457" i="4"/>
  <c r="C6458" i="4"/>
  <c r="C6459" i="4"/>
  <c r="C6460" i="4"/>
  <c r="C6461" i="4"/>
  <c r="C6462" i="4"/>
  <c r="C6463" i="4"/>
  <c r="C6464" i="4"/>
  <c r="C6465" i="4"/>
  <c r="C6466" i="4"/>
  <c r="C6467" i="4"/>
  <c r="C6468" i="4"/>
  <c r="C6469" i="4"/>
  <c r="C6470" i="4"/>
  <c r="C6471" i="4"/>
  <c r="C6472" i="4"/>
  <c r="C6473" i="4"/>
  <c r="C6474" i="4"/>
  <c r="C6475" i="4"/>
  <c r="C6476" i="4"/>
  <c r="C6477" i="4"/>
  <c r="C6478" i="4"/>
  <c r="C6479" i="4"/>
  <c r="C6480" i="4"/>
  <c r="C6481" i="4"/>
  <c r="C6482" i="4"/>
  <c r="C6483" i="4"/>
  <c r="C6484" i="4"/>
  <c r="C6485" i="4"/>
  <c r="C6486" i="4"/>
  <c r="C6487" i="4"/>
  <c r="C6488" i="4"/>
  <c r="C6489" i="4"/>
  <c r="C6490" i="4"/>
  <c r="C6491" i="4"/>
  <c r="C6492" i="4"/>
  <c r="C6493" i="4"/>
  <c r="C6494" i="4"/>
  <c r="C6495" i="4"/>
  <c r="C6496" i="4"/>
  <c r="C6497" i="4"/>
  <c r="C6498" i="4"/>
  <c r="C6499" i="4"/>
  <c r="C6500" i="4"/>
  <c r="C6501" i="4"/>
  <c r="C6502" i="4"/>
  <c r="C6503" i="4"/>
  <c r="C6504" i="4"/>
  <c r="C6505" i="4"/>
  <c r="C6506" i="4"/>
  <c r="C6507" i="4"/>
  <c r="C6508" i="4"/>
  <c r="C6509" i="4"/>
  <c r="C6510" i="4"/>
  <c r="C6511" i="4"/>
  <c r="C6512" i="4"/>
  <c r="C6513" i="4"/>
  <c r="C6514" i="4"/>
  <c r="C6515" i="4"/>
  <c r="C6516" i="4"/>
  <c r="C6517" i="4"/>
  <c r="C6518" i="4"/>
  <c r="C6519" i="4"/>
  <c r="C6520" i="4"/>
  <c r="C6521" i="4"/>
  <c r="C6522" i="4"/>
  <c r="C6523" i="4"/>
  <c r="C6524" i="4"/>
  <c r="C6525" i="4"/>
  <c r="C6526" i="4"/>
  <c r="C6527" i="4"/>
  <c r="C6528" i="4"/>
  <c r="C6529" i="4"/>
  <c r="C6530" i="4"/>
  <c r="C6531" i="4"/>
  <c r="C6532" i="4"/>
  <c r="C6533" i="4"/>
  <c r="C6534" i="4"/>
  <c r="C6535" i="4"/>
  <c r="C6536" i="4"/>
  <c r="C6537" i="4"/>
  <c r="C6538" i="4"/>
  <c r="C6539" i="4"/>
  <c r="C6540" i="4"/>
  <c r="C6541" i="4"/>
  <c r="C6542" i="4"/>
  <c r="C6543" i="4"/>
  <c r="C6544" i="4"/>
  <c r="C6545" i="4"/>
  <c r="C6546" i="4"/>
  <c r="C6547" i="4"/>
  <c r="C6548" i="4"/>
  <c r="C6549" i="4"/>
  <c r="C6550" i="4"/>
  <c r="C6551" i="4"/>
  <c r="C6552" i="4"/>
  <c r="C6553" i="4"/>
  <c r="C6554" i="4"/>
  <c r="C6555" i="4"/>
  <c r="C6556" i="4"/>
  <c r="C6557" i="4"/>
  <c r="C6558" i="4"/>
  <c r="C6559" i="4"/>
  <c r="C6560" i="4"/>
  <c r="C6561" i="4"/>
  <c r="C6562" i="4"/>
  <c r="C6563" i="4"/>
  <c r="C6564" i="4"/>
  <c r="C6565" i="4"/>
  <c r="C6566" i="4"/>
  <c r="C6567" i="4"/>
  <c r="C6568" i="4"/>
  <c r="C6569" i="4"/>
  <c r="C6570" i="4"/>
  <c r="C6571" i="4"/>
  <c r="C6572" i="4"/>
  <c r="C6573" i="4"/>
  <c r="C6574" i="4"/>
  <c r="C6575" i="4"/>
  <c r="C6576" i="4"/>
  <c r="C6577" i="4"/>
  <c r="C6578" i="4"/>
  <c r="C6579" i="4"/>
  <c r="C6580" i="4"/>
  <c r="C6581" i="4"/>
  <c r="C6582" i="4"/>
  <c r="C6583" i="4"/>
  <c r="C6584" i="4"/>
  <c r="C6585" i="4"/>
  <c r="C6586" i="4"/>
  <c r="C6587" i="4"/>
  <c r="C6588" i="4"/>
  <c r="C6589" i="4"/>
  <c r="C6590" i="4"/>
  <c r="C6591" i="4"/>
  <c r="C6592" i="4"/>
  <c r="C6593" i="4"/>
  <c r="C6594" i="4"/>
  <c r="C6595" i="4"/>
  <c r="C6596" i="4"/>
  <c r="C6597" i="4"/>
  <c r="C6598" i="4"/>
  <c r="C6599" i="4"/>
  <c r="C6600" i="4"/>
  <c r="C6601" i="4"/>
  <c r="C6602" i="4"/>
  <c r="C6603" i="4"/>
  <c r="C6604" i="4"/>
  <c r="C6605" i="4"/>
  <c r="C6606" i="4"/>
  <c r="C6607" i="4"/>
  <c r="C6608" i="4"/>
  <c r="C6609" i="4"/>
  <c r="C6610" i="4"/>
  <c r="C6611" i="4"/>
  <c r="C6612" i="4"/>
  <c r="C6613" i="4"/>
  <c r="C6614" i="4"/>
  <c r="C6615" i="4"/>
  <c r="C6616" i="4"/>
  <c r="C6617" i="4"/>
  <c r="C6618" i="4"/>
  <c r="C6619" i="4"/>
  <c r="C6620" i="4"/>
  <c r="C6621" i="4"/>
  <c r="C6622" i="4"/>
  <c r="C6623" i="4"/>
  <c r="C6624" i="4"/>
  <c r="C6625" i="4"/>
  <c r="C6626" i="4"/>
  <c r="C6627" i="4"/>
  <c r="C6628" i="4"/>
  <c r="C6629" i="4"/>
  <c r="C6630" i="4"/>
  <c r="C6631" i="4"/>
  <c r="C6632" i="4"/>
  <c r="C6633" i="4"/>
  <c r="C6634" i="4"/>
  <c r="C6635" i="4"/>
  <c r="C6636" i="4"/>
  <c r="C6637" i="4"/>
  <c r="C6638" i="4"/>
  <c r="C6639" i="4"/>
  <c r="C6640" i="4"/>
  <c r="C6641" i="4"/>
  <c r="C6642" i="4"/>
  <c r="C6643" i="4"/>
  <c r="C6644" i="4"/>
  <c r="C6645" i="4"/>
  <c r="C6646" i="4"/>
  <c r="C6647" i="4"/>
  <c r="C6648" i="4"/>
  <c r="C6649" i="4"/>
  <c r="C6650" i="4"/>
  <c r="C6651" i="4"/>
  <c r="C6652" i="4"/>
  <c r="C6653" i="4"/>
  <c r="C6654" i="4"/>
  <c r="C6655" i="4"/>
  <c r="C6656" i="4"/>
  <c r="C6657" i="4"/>
  <c r="C6658" i="4"/>
  <c r="C6659" i="4"/>
  <c r="C6660" i="4"/>
  <c r="C6661" i="4"/>
  <c r="C6662" i="4"/>
  <c r="C6663" i="4"/>
  <c r="C6664" i="4"/>
  <c r="C6665" i="4"/>
  <c r="C6666" i="4"/>
  <c r="C6667" i="4"/>
  <c r="C6668" i="4"/>
  <c r="C6669" i="4"/>
  <c r="C6670" i="4"/>
  <c r="C6671" i="4"/>
  <c r="C6672" i="4"/>
  <c r="C6673" i="4"/>
  <c r="C6674" i="4"/>
  <c r="C6675" i="4"/>
  <c r="C6676" i="4"/>
  <c r="C6677" i="4"/>
  <c r="C6678" i="4"/>
  <c r="C6679" i="4"/>
  <c r="C6680" i="4"/>
  <c r="C6681" i="4"/>
  <c r="C6682" i="4"/>
  <c r="C6683" i="4"/>
  <c r="C6684" i="4"/>
  <c r="C6685" i="4"/>
  <c r="C6686" i="4"/>
  <c r="C6687" i="4"/>
  <c r="C6688" i="4"/>
  <c r="C6689" i="4"/>
  <c r="C6690" i="4"/>
  <c r="C6691" i="4"/>
  <c r="C6692" i="4"/>
  <c r="C6693" i="4"/>
  <c r="C6694" i="4"/>
  <c r="C6695" i="4"/>
  <c r="C6696" i="4"/>
  <c r="C6697" i="4"/>
  <c r="C6698" i="4"/>
  <c r="C6699" i="4"/>
  <c r="C6700" i="4"/>
  <c r="C6701" i="4"/>
  <c r="C6702" i="4"/>
  <c r="C6703" i="4"/>
  <c r="C6704" i="4"/>
  <c r="C6705" i="4"/>
  <c r="C6706" i="4"/>
  <c r="C6707" i="4"/>
  <c r="C6708" i="4"/>
  <c r="C6709" i="4"/>
  <c r="C6710" i="4"/>
  <c r="C6711" i="4"/>
  <c r="C6712" i="4"/>
  <c r="C6713" i="4"/>
  <c r="C6714" i="4"/>
  <c r="C6715" i="4"/>
  <c r="C6716" i="4"/>
  <c r="C6717" i="4"/>
  <c r="C6718" i="4"/>
  <c r="C6719" i="4"/>
  <c r="C6720" i="4"/>
  <c r="C6721" i="4"/>
  <c r="C6722" i="4"/>
  <c r="C6723" i="4"/>
  <c r="C6724" i="4"/>
  <c r="C6725" i="4"/>
  <c r="C6726" i="4"/>
  <c r="C6727" i="4"/>
  <c r="C6728" i="4"/>
  <c r="C6729" i="4"/>
  <c r="C6730" i="4"/>
  <c r="C6731" i="4"/>
  <c r="C6732" i="4"/>
  <c r="C6733" i="4"/>
  <c r="C6734" i="4"/>
  <c r="C6735" i="4"/>
  <c r="C6736" i="4"/>
  <c r="C6737" i="4"/>
  <c r="C6738" i="4"/>
  <c r="C6739" i="4"/>
  <c r="C6740" i="4"/>
  <c r="C6741" i="4"/>
  <c r="C6742" i="4"/>
  <c r="C6743" i="4"/>
  <c r="C6744" i="4"/>
  <c r="C6745" i="4"/>
  <c r="C6746" i="4"/>
  <c r="C6747" i="4"/>
  <c r="C6748" i="4"/>
  <c r="C6749" i="4"/>
  <c r="C6750" i="4"/>
  <c r="C6751" i="4"/>
  <c r="C6752" i="4"/>
  <c r="C6753" i="4"/>
  <c r="C6754" i="4"/>
  <c r="C6755" i="4"/>
  <c r="C6756" i="4"/>
  <c r="C6757" i="4"/>
  <c r="C6758" i="4"/>
  <c r="C6759" i="4"/>
  <c r="C6760" i="4"/>
  <c r="C6761" i="4"/>
  <c r="C6762" i="4"/>
  <c r="C6763" i="4"/>
  <c r="C6764" i="4"/>
  <c r="C6765" i="4"/>
  <c r="C6766" i="4"/>
  <c r="C6767" i="4"/>
  <c r="C6768" i="4"/>
  <c r="C6769" i="4"/>
  <c r="C6770" i="4"/>
  <c r="C6771" i="4"/>
  <c r="C6772" i="4"/>
  <c r="C6773" i="4"/>
  <c r="C6774" i="4"/>
  <c r="C6775" i="4"/>
  <c r="C6776" i="4"/>
  <c r="C6777" i="4"/>
  <c r="C6778" i="4"/>
  <c r="C6779" i="4"/>
  <c r="C6780" i="4"/>
  <c r="C6781" i="4"/>
  <c r="C6782" i="4"/>
  <c r="C6783" i="4"/>
  <c r="C6784" i="4"/>
  <c r="C6785" i="4"/>
  <c r="C6786" i="4"/>
  <c r="C6787" i="4"/>
  <c r="C6788" i="4"/>
  <c r="C6789" i="4"/>
  <c r="C6790" i="4"/>
  <c r="C6791" i="4"/>
  <c r="C6792" i="4"/>
  <c r="C6793" i="4"/>
  <c r="C6794" i="4"/>
  <c r="C6795" i="4"/>
  <c r="C6796" i="4"/>
  <c r="C6797" i="4"/>
  <c r="C6798" i="4"/>
  <c r="C6799" i="4"/>
  <c r="C6800" i="4"/>
  <c r="C6801" i="4"/>
  <c r="C6802" i="4"/>
  <c r="C6803" i="4"/>
  <c r="C6804" i="4"/>
  <c r="C6805" i="4"/>
  <c r="C6806" i="4"/>
  <c r="C6807" i="4"/>
  <c r="C6808" i="4"/>
  <c r="C6809" i="4"/>
  <c r="C6810" i="4"/>
  <c r="C6811" i="4"/>
  <c r="C6812" i="4"/>
  <c r="C6813" i="4"/>
  <c r="C6814" i="4"/>
  <c r="C6815" i="4"/>
  <c r="C6816" i="4"/>
  <c r="C6817" i="4"/>
  <c r="C6818" i="4"/>
  <c r="C6819" i="4"/>
  <c r="C6820" i="4"/>
  <c r="C6821" i="4"/>
  <c r="C6822" i="4"/>
  <c r="C6823" i="4"/>
  <c r="C6824" i="4"/>
  <c r="C6825" i="4"/>
  <c r="C6826" i="4"/>
  <c r="C6827" i="4"/>
  <c r="C6828" i="4"/>
  <c r="C6829" i="4"/>
  <c r="C6830" i="4"/>
  <c r="C6831" i="4"/>
  <c r="C6832" i="4"/>
  <c r="C6833" i="4"/>
  <c r="C6834" i="4"/>
  <c r="C6835" i="4"/>
  <c r="C6836" i="4"/>
  <c r="C6837" i="4"/>
  <c r="C6838" i="4"/>
  <c r="C6839" i="4"/>
  <c r="C6840" i="4"/>
  <c r="C6841" i="4"/>
  <c r="C6842" i="4"/>
  <c r="C6843" i="4"/>
  <c r="C6844" i="4"/>
  <c r="C6845" i="4"/>
  <c r="C6846" i="4"/>
  <c r="C6847" i="4"/>
  <c r="C6848" i="4"/>
  <c r="C6849" i="4"/>
  <c r="C6850" i="4"/>
  <c r="C6851" i="4"/>
  <c r="C6852" i="4"/>
  <c r="C6853" i="4"/>
  <c r="C6854" i="4"/>
  <c r="C6855" i="4"/>
  <c r="C6856" i="4"/>
  <c r="C6857" i="4"/>
  <c r="C6858" i="4"/>
  <c r="C6859" i="4"/>
  <c r="C6860" i="4"/>
  <c r="C6861" i="4"/>
  <c r="C6862" i="4"/>
  <c r="C6863" i="4"/>
  <c r="C6864" i="4"/>
  <c r="C6865" i="4"/>
  <c r="C6866" i="4"/>
  <c r="C6867" i="4"/>
  <c r="C6868" i="4"/>
  <c r="C6869" i="4"/>
  <c r="C6870" i="4"/>
  <c r="C6871" i="4"/>
  <c r="C6872" i="4"/>
  <c r="C6873" i="4"/>
  <c r="C6874" i="4"/>
  <c r="C6875" i="4"/>
  <c r="C6876" i="4"/>
  <c r="C6877" i="4"/>
  <c r="C6878" i="4"/>
  <c r="C6879" i="4"/>
  <c r="C6880" i="4"/>
  <c r="C6881" i="4"/>
  <c r="C6882" i="4"/>
  <c r="C6883" i="4"/>
  <c r="C6884" i="4"/>
  <c r="C6885" i="4"/>
  <c r="C6886" i="4"/>
  <c r="C6887" i="4"/>
  <c r="C6888" i="4"/>
  <c r="C6889" i="4"/>
  <c r="C6890" i="4"/>
  <c r="C6891" i="4"/>
  <c r="C6892" i="4"/>
  <c r="C6893" i="4"/>
  <c r="C6894" i="4"/>
  <c r="C6895" i="4"/>
  <c r="C6896" i="4"/>
  <c r="C6897" i="4"/>
  <c r="C6898" i="4"/>
  <c r="C6899" i="4"/>
  <c r="C6900" i="4"/>
  <c r="C6901" i="4"/>
  <c r="C6902" i="4"/>
  <c r="C6903" i="4"/>
  <c r="C6904" i="4"/>
  <c r="C6905" i="4"/>
  <c r="C6906" i="4"/>
  <c r="C6907" i="4"/>
  <c r="C6908" i="4"/>
  <c r="C6909" i="4"/>
  <c r="C6910" i="4"/>
  <c r="C6911" i="4"/>
  <c r="C6912" i="4"/>
  <c r="C6913" i="4"/>
  <c r="C6914" i="4"/>
  <c r="C6915" i="4"/>
  <c r="C6916" i="4"/>
  <c r="C6917" i="4"/>
  <c r="C6918" i="4"/>
  <c r="C6919" i="4"/>
  <c r="C6920" i="4"/>
  <c r="C6921" i="4"/>
  <c r="C6922" i="4"/>
  <c r="C6923" i="4"/>
  <c r="C6924" i="4"/>
  <c r="C6925" i="4"/>
  <c r="C6926" i="4"/>
  <c r="C6927" i="4"/>
  <c r="C6928" i="4"/>
  <c r="C6929" i="4"/>
  <c r="C6930" i="4"/>
  <c r="C6931" i="4"/>
  <c r="C6932" i="4"/>
  <c r="C6933" i="4"/>
  <c r="C6934" i="4"/>
  <c r="C6935" i="4"/>
  <c r="C6936" i="4"/>
  <c r="C6937" i="4"/>
  <c r="C6938" i="4"/>
  <c r="C6939" i="4"/>
  <c r="C6940" i="4"/>
  <c r="C6941" i="4"/>
  <c r="C6942" i="4"/>
  <c r="C6943" i="4"/>
  <c r="C6944" i="4"/>
  <c r="C6945" i="4"/>
  <c r="C6946" i="4"/>
  <c r="C6947" i="4"/>
  <c r="C6948" i="4"/>
  <c r="C6949" i="4"/>
  <c r="C6950" i="4"/>
  <c r="C6951" i="4"/>
  <c r="C6952" i="4"/>
  <c r="C6953" i="4"/>
  <c r="C6954" i="4"/>
  <c r="C6955" i="4"/>
  <c r="C6956" i="4"/>
  <c r="C6957" i="4"/>
  <c r="C6958" i="4"/>
  <c r="C6959" i="4"/>
  <c r="C6960" i="4"/>
  <c r="C6961" i="4"/>
  <c r="C6962" i="4"/>
  <c r="C6963" i="4"/>
  <c r="C6964" i="4"/>
  <c r="C6965" i="4"/>
  <c r="C6966" i="4"/>
  <c r="C6967" i="4"/>
  <c r="C6968" i="4"/>
  <c r="C6969" i="4"/>
  <c r="C6970" i="4"/>
  <c r="C6971" i="4"/>
  <c r="C6972" i="4"/>
  <c r="C6973" i="4"/>
  <c r="C6974" i="4"/>
  <c r="C6975" i="4"/>
  <c r="C6976" i="4"/>
  <c r="C6977" i="4"/>
  <c r="C6978" i="4"/>
  <c r="C6979" i="4"/>
  <c r="C6980" i="4"/>
  <c r="C6981" i="4"/>
  <c r="C6982" i="4"/>
  <c r="C6983" i="4"/>
  <c r="C6984" i="4"/>
  <c r="C6985" i="4"/>
  <c r="C6986" i="4"/>
  <c r="C6987" i="4"/>
  <c r="C6988" i="4"/>
  <c r="C6989" i="4"/>
  <c r="C6990" i="4"/>
  <c r="C6991" i="4"/>
  <c r="C6992" i="4"/>
  <c r="C6993" i="4"/>
  <c r="C6994" i="4"/>
  <c r="C6995" i="4"/>
  <c r="C6996" i="4"/>
  <c r="C6997" i="4"/>
  <c r="C6998" i="4"/>
  <c r="C6999" i="4"/>
  <c r="C7000" i="4"/>
  <c r="C7001" i="4"/>
  <c r="C7002" i="4"/>
  <c r="C7003" i="4"/>
  <c r="C7004" i="4"/>
  <c r="C7005" i="4"/>
  <c r="C7006" i="4"/>
  <c r="C7007" i="4"/>
  <c r="C7008" i="4"/>
  <c r="C7009" i="4"/>
  <c r="C7010" i="4"/>
  <c r="C7011" i="4"/>
  <c r="C7012" i="4"/>
  <c r="C7013" i="4"/>
  <c r="C7014" i="4"/>
  <c r="C7015" i="4"/>
  <c r="C7016" i="4"/>
  <c r="C7017" i="4"/>
  <c r="C7018" i="4"/>
  <c r="C7019" i="4"/>
  <c r="C7020" i="4"/>
  <c r="C7021" i="4"/>
  <c r="C7022" i="4"/>
  <c r="C7023" i="4"/>
  <c r="C7024" i="4"/>
  <c r="C7025" i="4"/>
  <c r="C7026" i="4"/>
  <c r="C7027" i="4"/>
  <c r="C7028" i="4"/>
  <c r="C7029" i="4"/>
  <c r="C7030" i="4"/>
  <c r="C7031" i="4"/>
  <c r="C7032" i="4"/>
  <c r="C7033" i="4"/>
  <c r="C7034" i="4"/>
  <c r="C7035" i="4"/>
  <c r="C7036" i="4"/>
  <c r="C7037" i="4"/>
  <c r="C7038" i="4"/>
  <c r="C7039" i="4"/>
  <c r="C7040" i="4"/>
  <c r="C7041" i="4"/>
  <c r="C7042" i="4"/>
  <c r="C7043" i="4"/>
  <c r="C7044" i="4"/>
  <c r="C7045" i="4"/>
  <c r="C7046" i="4"/>
  <c r="C7047" i="4"/>
  <c r="C7048" i="4"/>
  <c r="C7049" i="4"/>
  <c r="C7050" i="4"/>
  <c r="C7051" i="4"/>
  <c r="C7052" i="4"/>
  <c r="C7053" i="4"/>
  <c r="C7054" i="4"/>
  <c r="C7055" i="4"/>
  <c r="C7056" i="4"/>
  <c r="C7057" i="4"/>
  <c r="C7058" i="4"/>
  <c r="C7059" i="4"/>
  <c r="C7060" i="4"/>
  <c r="C7061" i="4"/>
  <c r="C7062" i="4"/>
  <c r="C7063" i="4"/>
  <c r="C7064" i="4"/>
  <c r="C7065" i="4"/>
  <c r="C7066" i="4"/>
  <c r="C7067" i="4"/>
  <c r="C7068" i="4"/>
  <c r="C7069" i="4"/>
  <c r="C7070" i="4"/>
  <c r="C7071" i="4"/>
  <c r="C7072" i="4"/>
  <c r="C7073" i="4"/>
  <c r="C7074" i="4"/>
  <c r="C7075" i="4"/>
  <c r="C7076" i="4"/>
  <c r="C7077" i="4"/>
  <c r="C7078" i="4"/>
  <c r="C7079" i="4"/>
  <c r="C7080" i="4"/>
  <c r="C7081" i="4"/>
  <c r="C7082" i="4"/>
  <c r="C7083" i="4"/>
  <c r="C7084" i="4"/>
  <c r="C7085" i="4"/>
  <c r="C7086" i="4"/>
  <c r="C7087" i="4"/>
  <c r="C7088" i="4"/>
  <c r="C7089" i="4"/>
  <c r="C7090" i="4"/>
  <c r="C7091" i="4"/>
  <c r="C7092" i="4"/>
  <c r="C7093" i="4"/>
  <c r="C7094" i="4"/>
  <c r="C7095" i="4"/>
  <c r="C7096" i="4"/>
  <c r="C7097" i="4"/>
  <c r="C7098" i="4"/>
  <c r="C7099" i="4"/>
  <c r="C7100" i="4"/>
  <c r="C7101" i="4"/>
  <c r="C7102" i="4"/>
  <c r="C7103" i="4"/>
  <c r="C7104" i="4"/>
  <c r="C7105" i="4"/>
  <c r="C7106" i="4"/>
  <c r="C7107" i="4"/>
  <c r="C7108" i="4"/>
  <c r="C7109" i="4"/>
  <c r="C7110" i="4"/>
  <c r="C7111" i="4"/>
  <c r="C7112" i="4"/>
  <c r="C7113" i="4"/>
  <c r="C7114" i="4"/>
  <c r="C7115" i="4"/>
  <c r="C7116" i="4"/>
  <c r="C7117" i="4"/>
  <c r="C7118" i="4"/>
  <c r="C7119" i="4"/>
  <c r="C7120" i="4"/>
  <c r="C7121" i="4"/>
  <c r="C7122" i="4"/>
  <c r="C7123" i="4"/>
  <c r="C7124" i="4"/>
  <c r="C7125" i="4"/>
  <c r="C7126" i="4"/>
  <c r="C7127" i="4"/>
  <c r="C7128" i="4"/>
  <c r="C7129" i="4"/>
  <c r="C7130" i="4"/>
  <c r="C7131" i="4"/>
  <c r="C7132" i="4"/>
  <c r="C7133" i="4"/>
  <c r="C7134" i="4"/>
  <c r="C7135" i="4"/>
  <c r="C7136" i="4"/>
  <c r="C7137" i="4"/>
  <c r="C7138" i="4"/>
  <c r="C7139" i="4"/>
  <c r="C7140" i="4"/>
  <c r="C7141" i="4"/>
  <c r="C7142" i="4"/>
  <c r="C7143" i="4"/>
  <c r="C7144" i="4"/>
  <c r="C7145" i="4"/>
  <c r="C7146" i="4"/>
  <c r="C7147" i="4"/>
  <c r="C7148" i="4"/>
  <c r="C7149" i="4"/>
  <c r="C7150" i="4"/>
  <c r="C7151" i="4"/>
  <c r="C7152" i="4"/>
  <c r="C7153" i="4"/>
  <c r="C7154" i="4"/>
  <c r="C7155" i="4"/>
  <c r="C7156" i="4"/>
  <c r="C7157" i="4"/>
  <c r="C7158" i="4"/>
  <c r="C7159" i="4"/>
  <c r="C7160" i="4"/>
  <c r="C7161" i="4"/>
  <c r="C7162" i="4"/>
  <c r="C7163" i="4"/>
  <c r="C7164" i="4"/>
  <c r="C7165" i="4"/>
  <c r="C7166" i="4"/>
  <c r="C7167" i="4"/>
  <c r="C7168" i="4"/>
  <c r="C7169" i="4"/>
  <c r="C7170" i="4"/>
  <c r="C7171" i="4"/>
  <c r="C7172" i="4"/>
  <c r="C7173" i="4"/>
  <c r="C7174" i="4"/>
  <c r="C7175" i="4"/>
  <c r="C7176" i="4"/>
  <c r="C7177" i="4"/>
  <c r="C7178" i="4"/>
  <c r="C7179" i="4"/>
  <c r="C7180" i="4"/>
  <c r="C7181" i="4"/>
  <c r="C7182" i="4"/>
  <c r="C7183" i="4"/>
  <c r="C7184" i="4"/>
  <c r="C7185" i="4"/>
  <c r="C7186" i="4"/>
  <c r="C7187" i="4"/>
  <c r="C7188" i="4"/>
  <c r="C7189" i="4"/>
  <c r="C7190" i="4"/>
  <c r="C7191" i="4"/>
  <c r="C7192" i="4"/>
  <c r="C7193" i="4"/>
  <c r="C7194" i="4"/>
  <c r="C7195" i="4"/>
  <c r="C7196" i="4"/>
  <c r="C7197" i="4"/>
  <c r="C7198" i="4"/>
  <c r="C7199" i="4"/>
  <c r="C7200" i="4"/>
  <c r="C7201" i="4"/>
  <c r="C7202" i="4"/>
  <c r="C7203" i="4"/>
  <c r="C7204" i="4"/>
  <c r="C7205" i="4"/>
  <c r="C7206" i="4"/>
  <c r="C7207" i="4"/>
  <c r="C7208" i="4"/>
  <c r="C7209" i="4"/>
  <c r="C7210" i="4"/>
  <c r="C7211" i="4"/>
  <c r="C7212" i="4"/>
  <c r="C7213" i="4"/>
  <c r="C7214" i="4"/>
  <c r="C7215" i="4"/>
  <c r="C7216" i="4"/>
  <c r="C7217" i="4"/>
  <c r="C7218" i="4"/>
  <c r="C7219" i="4"/>
  <c r="C7220" i="4"/>
  <c r="C7221" i="4"/>
  <c r="C7222" i="4"/>
  <c r="C7223" i="4"/>
  <c r="C7224" i="4"/>
  <c r="C7225" i="4"/>
  <c r="C7226" i="4"/>
  <c r="C7227" i="4"/>
  <c r="C7228" i="4"/>
  <c r="C7229" i="4"/>
  <c r="C7230" i="4"/>
  <c r="C7231" i="4"/>
  <c r="C7232" i="4"/>
  <c r="C7233" i="4"/>
  <c r="C7234" i="4"/>
  <c r="C7235" i="4"/>
  <c r="C7236" i="4"/>
  <c r="C7237" i="4"/>
  <c r="C7238" i="4"/>
  <c r="C7239" i="4"/>
  <c r="C7240" i="4"/>
  <c r="C7241" i="4"/>
  <c r="C7242" i="4"/>
  <c r="C7243" i="4"/>
  <c r="C7244" i="4"/>
  <c r="C7245" i="4"/>
  <c r="C7246" i="4"/>
  <c r="C7247" i="4"/>
  <c r="C7248" i="4"/>
  <c r="C7249" i="4"/>
  <c r="C7250" i="4"/>
  <c r="C7251" i="4"/>
  <c r="C7252" i="4"/>
  <c r="C7253" i="4"/>
  <c r="C7254" i="4"/>
  <c r="C7255" i="4"/>
  <c r="C7256" i="4"/>
  <c r="C7257" i="4"/>
  <c r="C7258" i="4"/>
  <c r="C7259" i="4"/>
  <c r="C7260" i="4"/>
  <c r="C7261" i="4"/>
  <c r="C7262" i="4"/>
  <c r="C7263" i="4"/>
  <c r="C7264" i="4"/>
  <c r="C7265" i="4"/>
  <c r="C7266" i="4"/>
  <c r="C7267" i="4"/>
  <c r="C7268" i="4"/>
  <c r="C7269" i="4"/>
  <c r="C7270" i="4"/>
  <c r="C7271" i="4"/>
  <c r="C7272" i="4"/>
  <c r="C7273" i="4"/>
  <c r="C7274" i="4"/>
  <c r="C7275" i="4"/>
  <c r="C7276" i="4"/>
  <c r="C7277" i="4"/>
  <c r="C7278" i="4"/>
  <c r="C7279" i="4"/>
  <c r="C7280" i="4"/>
  <c r="C7281" i="4"/>
  <c r="C7282" i="4"/>
  <c r="C7283" i="4"/>
  <c r="C7284" i="4"/>
  <c r="C7285" i="4"/>
  <c r="C7286" i="4"/>
  <c r="C7287" i="4"/>
  <c r="C7288" i="4"/>
  <c r="C7289" i="4"/>
  <c r="C7290" i="4"/>
  <c r="C7291" i="4"/>
  <c r="C7292" i="4"/>
  <c r="C7293" i="4"/>
  <c r="C7294" i="4"/>
  <c r="C7295" i="4"/>
  <c r="C7296" i="4"/>
  <c r="C7297" i="4"/>
  <c r="C7298" i="4"/>
  <c r="C7299" i="4"/>
  <c r="C7300" i="4"/>
  <c r="C7301" i="4"/>
  <c r="C7302" i="4"/>
  <c r="C7303" i="4"/>
  <c r="C7304" i="4"/>
  <c r="C7305" i="4"/>
  <c r="C7306" i="4"/>
  <c r="C7307" i="4"/>
  <c r="C7308" i="4"/>
  <c r="C7309" i="4"/>
  <c r="C7310" i="4"/>
  <c r="C7311" i="4"/>
  <c r="C7312" i="4"/>
  <c r="C7313" i="4"/>
  <c r="C7314" i="4"/>
  <c r="C7315" i="4"/>
  <c r="C7316" i="4"/>
  <c r="C7317" i="4"/>
  <c r="C7318" i="4"/>
  <c r="C7319" i="4"/>
  <c r="C7320" i="4"/>
  <c r="C7321" i="4"/>
  <c r="C7322" i="4"/>
  <c r="C7323" i="4"/>
  <c r="C7324" i="4"/>
  <c r="C7325" i="4"/>
  <c r="C7326" i="4"/>
  <c r="C7327" i="4"/>
  <c r="C7328" i="4"/>
  <c r="C7329" i="4"/>
  <c r="C7330" i="4"/>
  <c r="C7331" i="4"/>
  <c r="C7332" i="4"/>
  <c r="C7333" i="4"/>
  <c r="C7334" i="4"/>
  <c r="C7335" i="4"/>
  <c r="C7336" i="4"/>
  <c r="C7337" i="4"/>
  <c r="C7338" i="4"/>
  <c r="C7339" i="4"/>
  <c r="C7340" i="4"/>
  <c r="C7341" i="4"/>
  <c r="C7342" i="4"/>
  <c r="C7343" i="4"/>
  <c r="C7344" i="4"/>
  <c r="C7345" i="4"/>
  <c r="C7346" i="4"/>
  <c r="C7347" i="4"/>
  <c r="C7348" i="4"/>
  <c r="C7349" i="4"/>
  <c r="C7350" i="4"/>
  <c r="C7351" i="4"/>
  <c r="C7352" i="4"/>
  <c r="C7353" i="4"/>
  <c r="C7354" i="4"/>
  <c r="C7355" i="4"/>
  <c r="C7356" i="4"/>
  <c r="C7357" i="4"/>
  <c r="C7358" i="4"/>
  <c r="C7359" i="4"/>
  <c r="C7360" i="4"/>
  <c r="C7361" i="4"/>
  <c r="C7362" i="4"/>
  <c r="C7363" i="4"/>
  <c r="C7364" i="4"/>
  <c r="C7365" i="4"/>
  <c r="C7366" i="4"/>
  <c r="C7367" i="4"/>
  <c r="C7368" i="4"/>
  <c r="C7369" i="4"/>
  <c r="C7370" i="4"/>
  <c r="C7371" i="4"/>
  <c r="C7372" i="4"/>
  <c r="C7373" i="4"/>
  <c r="C7374" i="4"/>
  <c r="C7375" i="4"/>
  <c r="C7376" i="4"/>
  <c r="C7377" i="4"/>
  <c r="C7378" i="4"/>
  <c r="C7379" i="4"/>
  <c r="C7380" i="4"/>
  <c r="C7381" i="4"/>
  <c r="C7382" i="4"/>
  <c r="C7383" i="4"/>
  <c r="C7384" i="4"/>
  <c r="C7385" i="4"/>
  <c r="C7386" i="4"/>
  <c r="C7387" i="4"/>
  <c r="C7388" i="4"/>
  <c r="C7389" i="4"/>
  <c r="C7390" i="4"/>
  <c r="C7391" i="4"/>
  <c r="C7392" i="4"/>
  <c r="C7393" i="4"/>
  <c r="C7394" i="4"/>
  <c r="C7395" i="4"/>
  <c r="C7396" i="4"/>
  <c r="C7397" i="4"/>
  <c r="C7398" i="4"/>
  <c r="C7399" i="4"/>
  <c r="C7400" i="4"/>
  <c r="C7401" i="4"/>
  <c r="C7402" i="4"/>
  <c r="C7403" i="4"/>
  <c r="C7404" i="4"/>
  <c r="C7405" i="4"/>
  <c r="C7406" i="4"/>
  <c r="C7407" i="4"/>
  <c r="C7408" i="4"/>
  <c r="C7409" i="4"/>
  <c r="C7410" i="4"/>
  <c r="C7411" i="4"/>
  <c r="C7412" i="4"/>
  <c r="C7413" i="4"/>
  <c r="C7414" i="4"/>
  <c r="C7415" i="4"/>
  <c r="C7416" i="4"/>
  <c r="C7417" i="4"/>
  <c r="C7418" i="4"/>
  <c r="C7419" i="4"/>
  <c r="C7420" i="4"/>
  <c r="C7421" i="4"/>
  <c r="C7422" i="4"/>
  <c r="C7423" i="4"/>
  <c r="C7424" i="4"/>
  <c r="C7425" i="4"/>
  <c r="C7426" i="4"/>
  <c r="C7427" i="4"/>
  <c r="C7428" i="4"/>
  <c r="C7429" i="4"/>
  <c r="C7430" i="4"/>
  <c r="C7431" i="4"/>
  <c r="C7432" i="4"/>
  <c r="C7433" i="4"/>
  <c r="C7434" i="4"/>
  <c r="C7435" i="4"/>
  <c r="C7436" i="4"/>
  <c r="C7437" i="4"/>
  <c r="C7438" i="4"/>
  <c r="C7439" i="4"/>
  <c r="C7440" i="4"/>
  <c r="C7441" i="4"/>
  <c r="C7442" i="4"/>
  <c r="C7443" i="4"/>
  <c r="C7444" i="4"/>
  <c r="C7445" i="4"/>
  <c r="C7446" i="4"/>
  <c r="C7447" i="4"/>
  <c r="C7448" i="4"/>
  <c r="C7449" i="4"/>
  <c r="C7450" i="4"/>
  <c r="C7451" i="4"/>
  <c r="C7452" i="4"/>
  <c r="C7453" i="4"/>
  <c r="C7454" i="4"/>
  <c r="C7455" i="4"/>
  <c r="C7456" i="4"/>
  <c r="C7457" i="4"/>
  <c r="C7458" i="4"/>
  <c r="C7459" i="4"/>
  <c r="C7460" i="4"/>
  <c r="C7461" i="4"/>
  <c r="C7462" i="4"/>
  <c r="C7463" i="4"/>
  <c r="C7464" i="4"/>
  <c r="C7465" i="4"/>
  <c r="C7466" i="4"/>
  <c r="C7467" i="4"/>
  <c r="C7468" i="4"/>
  <c r="C7469" i="4"/>
  <c r="C7470" i="4"/>
  <c r="C7471" i="4"/>
  <c r="C7472" i="4"/>
  <c r="C7473" i="4"/>
  <c r="C7474" i="4"/>
  <c r="C7475" i="4"/>
  <c r="C7476" i="4"/>
  <c r="C7477" i="4"/>
  <c r="C7478" i="4"/>
  <c r="C7479" i="4"/>
  <c r="C7480" i="4"/>
  <c r="C7481" i="4"/>
  <c r="C7482" i="4"/>
  <c r="C7483" i="4"/>
  <c r="C7484" i="4"/>
  <c r="C7485" i="4"/>
  <c r="C7486" i="4"/>
  <c r="C7487" i="4"/>
  <c r="C7488" i="4"/>
  <c r="C7489" i="4"/>
  <c r="C7490" i="4"/>
  <c r="C7491" i="4"/>
  <c r="C7492" i="4"/>
  <c r="C7493" i="4"/>
  <c r="C7494" i="4"/>
  <c r="C7495" i="4"/>
  <c r="C7496" i="4"/>
  <c r="C7497" i="4"/>
  <c r="C7498" i="4"/>
  <c r="C7499" i="4"/>
  <c r="C7500" i="4"/>
  <c r="C7501" i="4"/>
  <c r="C7502" i="4"/>
  <c r="C7503" i="4"/>
  <c r="C7504" i="4"/>
  <c r="C7505" i="4"/>
  <c r="C7506" i="4"/>
  <c r="C7507" i="4"/>
  <c r="C7508" i="4"/>
  <c r="C7509" i="4"/>
  <c r="C7510" i="4"/>
  <c r="C7511" i="4"/>
  <c r="C7512" i="4"/>
  <c r="C7513" i="4"/>
  <c r="C7514" i="4"/>
  <c r="C7515" i="4"/>
  <c r="C7516" i="4"/>
  <c r="C7517" i="4"/>
  <c r="C7518" i="4"/>
  <c r="C7519" i="4"/>
  <c r="C7520" i="4"/>
  <c r="C7521" i="4"/>
  <c r="C7522" i="4"/>
  <c r="C7523" i="4"/>
  <c r="C7524" i="4"/>
  <c r="C7525" i="4"/>
  <c r="C7526" i="4"/>
  <c r="C7527" i="4"/>
  <c r="C7528" i="4"/>
  <c r="C7529" i="4"/>
  <c r="C7530" i="4"/>
  <c r="C7531" i="4"/>
  <c r="C7532" i="4"/>
  <c r="C7533" i="4"/>
  <c r="C7534" i="4"/>
  <c r="C7535" i="4"/>
  <c r="C7536" i="4"/>
  <c r="C7537" i="4"/>
  <c r="C7538" i="4"/>
  <c r="C7539" i="4"/>
  <c r="C7540" i="4"/>
  <c r="C7541" i="4"/>
  <c r="C7542" i="4"/>
  <c r="C7543" i="4"/>
  <c r="C7544" i="4"/>
  <c r="C7545" i="4"/>
  <c r="C7546" i="4"/>
  <c r="C7547" i="4"/>
  <c r="C7548" i="4"/>
  <c r="C7549" i="4"/>
  <c r="C7550" i="4"/>
  <c r="C7551" i="4"/>
  <c r="C7552" i="4"/>
  <c r="C7553" i="4"/>
  <c r="C7554" i="4"/>
  <c r="C7555" i="4"/>
  <c r="C7556" i="4"/>
  <c r="C7557" i="4"/>
  <c r="C7558" i="4"/>
  <c r="C7559" i="4"/>
  <c r="C7560" i="4"/>
  <c r="C7561" i="4"/>
  <c r="C7562" i="4"/>
  <c r="C7563" i="4"/>
  <c r="C7564" i="4"/>
  <c r="C7565" i="4"/>
  <c r="C7566" i="4"/>
  <c r="C7567" i="4"/>
  <c r="C7568" i="4"/>
  <c r="C7569" i="4"/>
  <c r="C7570" i="4"/>
  <c r="C7571" i="4"/>
  <c r="C7572" i="4"/>
  <c r="C7573" i="4"/>
  <c r="C7574" i="4"/>
  <c r="C7575" i="4"/>
  <c r="C7576" i="4"/>
  <c r="C7577" i="4"/>
  <c r="C7578" i="4"/>
  <c r="C7579" i="4"/>
  <c r="C7580" i="4"/>
  <c r="C7581" i="4"/>
  <c r="C7582" i="4"/>
  <c r="C7583" i="4"/>
  <c r="C7584" i="4"/>
  <c r="C7585" i="4"/>
  <c r="C7586" i="4"/>
  <c r="C7587" i="4"/>
  <c r="C7588" i="4"/>
  <c r="C7589" i="4"/>
  <c r="C7590" i="4"/>
  <c r="C7591" i="4"/>
  <c r="C7592" i="4"/>
  <c r="C7593" i="4"/>
  <c r="C7594" i="4"/>
  <c r="C7595" i="4"/>
  <c r="C7596" i="4"/>
  <c r="C7597" i="4"/>
  <c r="C7598" i="4"/>
  <c r="C7599" i="4"/>
  <c r="C7600" i="4"/>
  <c r="C7601" i="4"/>
  <c r="C7602" i="4"/>
  <c r="C7603" i="4"/>
  <c r="C7604" i="4"/>
  <c r="C7605" i="4"/>
  <c r="C7606" i="4"/>
  <c r="C7607" i="4"/>
  <c r="C7608" i="4"/>
  <c r="C7609" i="4"/>
  <c r="C7610" i="4"/>
  <c r="C7611" i="4"/>
  <c r="C7612" i="4"/>
  <c r="C7613" i="4"/>
  <c r="C7614" i="4"/>
  <c r="C7615" i="4"/>
  <c r="C7616" i="4"/>
  <c r="C7617" i="4"/>
  <c r="C7618" i="4"/>
  <c r="C7619" i="4"/>
  <c r="C7620" i="4"/>
  <c r="C7621" i="4"/>
  <c r="C7622" i="4"/>
  <c r="C7623" i="4"/>
  <c r="C7624" i="4"/>
  <c r="C7625" i="4"/>
  <c r="C7626" i="4"/>
  <c r="C7627" i="4"/>
  <c r="C7628" i="4"/>
  <c r="C7629" i="4"/>
  <c r="C7630" i="4"/>
  <c r="C7631" i="4"/>
  <c r="C7632" i="4"/>
  <c r="C7633" i="4"/>
  <c r="C7634" i="4"/>
  <c r="C7635" i="4"/>
  <c r="C7636" i="4"/>
  <c r="C7637" i="4"/>
  <c r="C7638" i="4"/>
  <c r="C7639" i="4"/>
  <c r="C7640" i="4"/>
  <c r="C7641" i="4"/>
  <c r="C7642" i="4"/>
  <c r="C7643" i="4"/>
  <c r="C7644" i="4"/>
  <c r="C7645" i="4"/>
  <c r="C7646" i="4"/>
  <c r="C7647" i="4"/>
  <c r="C7648" i="4"/>
  <c r="C7649" i="4"/>
  <c r="C7650" i="4"/>
  <c r="C7651" i="4"/>
  <c r="C7652" i="4"/>
  <c r="C7653" i="4"/>
  <c r="C7654" i="4"/>
  <c r="C7655" i="4"/>
  <c r="C7656" i="4"/>
  <c r="C7657" i="4"/>
  <c r="C7658" i="4"/>
  <c r="C7659" i="4"/>
  <c r="C7660" i="4"/>
  <c r="C7661" i="4"/>
  <c r="C7662" i="4"/>
  <c r="C7663" i="4"/>
  <c r="C7664" i="4"/>
  <c r="C7665" i="4"/>
  <c r="C7666" i="4"/>
  <c r="C7667" i="4"/>
  <c r="C7668" i="4"/>
  <c r="C7669" i="4"/>
  <c r="C7670" i="4"/>
  <c r="C7671" i="4"/>
  <c r="C7672" i="4"/>
  <c r="C7673" i="4"/>
  <c r="C7674" i="4"/>
  <c r="C7675" i="4"/>
  <c r="C7676" i="4"/>
  <c r="C7677" i="4"/>
  <c r="C7678" i="4"/>
  <c r="C7679" i="4"/>
  <c r="C7680" i="4"/>
  <c r="C7681" i="4"/>
  <c r="C7682" i="4"/>
  <c r="C7683" i="4"/>
  <c r="C7684" i="4"/>
  <c r="C7685" i="4"/>
  <c r="C7686" i="4"/>
  <c r="C7687" i="4"/>
  <c r="C7688" i="4"/>
  <c r="C7689" i="4"/>
  <c r="C7690" i="4"/>
  <c r="C7691" i="4"/>
  <c r="C7692" i="4"/>
  <c r="C7693" i="4"/>
  <c r="C7694" i="4"/>
  <c r="C7695" i="4"/>
  <c r="C7696" i="4"/>
  <c r="C7697" i="4"/>
  <c r="C7698" i="4"/>
  <c r="C7699" i="4"/>
  <c r="C7700" i="4"/>
  <c r="C7701" i="4"/>
  <c r="C7702" i="4"/>
  <c r="C7703" i="4"/>
  <c r="C7704" i="4"/>
  <c r="C7705" i="4"/>
  <c r="C7706" i="4"/>
  <c r="C7707" i="4"/>
  <c r="C7708" i="4"/>
  <c r="C7709" i="4"/>
  <c r="C7710" i="4"/>
  <c r="C7711" i="4"/>
  <c r="C7712" i="4"/>
  <c r="C7713" i="4"/>
  <c r="C7714" i="4"/>
  <c r="C7715" i="4"/>
  <c r="C7716" i="4"/>
  <c r="C7717" i="4"/>
  <c r="C7718" i="4"/>
  <c r="C7719" i="4"/>
  <c r="C7720" i="4"/>
  <c r="C7721" i="4"/>
  <c r="C7722" i="4"/>
  <c r="C7723" i="4"/>
  <c r="C7724" i="4"/>
  <c r="C7725" i="4"/>
  <c r="C7726" i="4"/>
  <c r="C7727" i="4"/>
  <c r="C7728" i="4"/>
  <c r="C7729" i="4"/>
  <c r="C7730" i="4"/>
  <c r="C7731" i="4"/>
  <c r="C7732" i="4"/>
  <c r="C7733" i="4"/>
  <c r="C7734" i="4"/>
  <c r="C7735" i="4"/>
  <c r="C7736" i="4"/>
  <c r="C7737" i="4"/>
  <c r="C7738" i="4"/>
  <c r="C7739" i="4"/>
  <c r="C7740" i="4"/>
  <c r="C7741" i="4"/>
  <c r="C7742" i="4"/>
  <c r="C7743" i="4"/>
  <c r="C7744" i="4"/>
  <c r="C7745" i="4"/>
  <c r="C7746" i="4"/>
  <c r="C7747" i="4"/>
  <c r="C7748" i="4"/>
  <c r="C7749" i="4"/>
  <c r="C7750" i="4"/>
  <c r="C7751" i="4"/>
  <c r="C7752" i="4"/>
  <c r="C7753" i="4"/>
  <c r="C7754" i="4"/>
  <c r="C7755" i="4"/>
  <c r="C7756" i="4"/>
  <c r="C7757" i="4"/>
  <c r="C7758" i="4"/>
  <c r="C7759" i="4"/>
  <c r="C7760" i="4"/>
  <c r="C7761" i="4"/>
  <c r="C7762" i="4"/>
  <c r="C7763" i="4"/>
  <c r="C7764" i="4"/>
  <c r="C7765" i="4"/>
  <c r="C7766" i="4"/>
  <c r="C7767" i="4"/>
  <c r="C7768" i="4"/>
  <c r="C7769" i="4"/>
  <c r="C7770" i="4"/>
  <c r="C7771" i="4"/>
  <c r="C7772" i="4"/>
  <c r="C7773" i="4"/>
  <c r="C7774" i="4"/>
  <c r="C7775" i="4"/>
  <c r="C7776" i="4"/>
  <c r="C7777" i="4"/>
  <c r="C7778" i="4"/>
  <c r="C7779" i="4"/>
  <c r="C7780" i="4"/>
  <c r="C7781" i="4"/>
  <c r="C7782" i="4"/>
  <c r="C7783" i="4"/>
  <c r="C7784" i="4"/>
  <c r="C7785" i="4"/>
  <c r="C7786" i="4"/>
  <c r="C7787" i="4"/>
  <c r="C7788" i="4"/>
  <c r="C7789" i="4"/>
  <c r="C7790" i="4"/>
  <c r="C7791" i="4"/>
  <c r="C7792" i="4"/>
  <c r="C7793" i="4"/>
  <c r="C7794" i="4"/>
  <c r="C7795" i="4"/>
  <c r="C7796" i="4"/>
  <c r="C7797" i="4"/>
  <c r="C7798" i="4"/>
  <c r="C7799" i="4"/>
  <c r="C7800" i="4"/>
  <c r="C7801" i="4"/>
  <c r="C7802" i="4"/>
  <c r="C7803" i="4"/>
  <c r="C7804" i="4"/>
  <c r="C7805" i="4"/>
  <c r="C7806" i="4"/>
  <c r="C7807" i="4"/>
  <c r="C7808" i="4"/>
  <c r="C7809" i="4"/>
  <c r="C7810" i="4"/>
  <c r="C7811" i="4"/>
  <c r="C7812" i="4"/>
  <c r="C7813" i="4"/>
  <c r="C7814" i="4"/>
  <c r="C7815" i="4"/>
  <c r="C7816" i="4"/>
  <c r="C7817" i="4"/>
  <c r="C7818" i="4"/>
  <c r="C7819" i="4"/>
  <c r="C7820" i="4"/>
  <c r="C7821" i="4"/>
  <c r="C7822" i="4"/>
  <c r="C7823" i="4"/>
  <c r="C7824" i="4"/>
  <c r="C7825" i="4"/>
  <c r="C7826" i="4"/>
  <c r="C7827" i="4"/>
  <c r="C7828" i="4"/>
  <c r="C7829" i="4"/>
  <c r="C7830" i="4"/>
  <c r="C7831" i="4"/>
  <c r="C7832" i="4"/>
  <c r="C7833" i="4"/>
  <c r="C7834" i="4"/>
  <c r="C7835" i="4"/>
  <c r="C7836" i="4"/>
  <c r="C7837" i="4"/>
  <c r="C7838" i="4"/>
  <c r="C7839" i="4"/>
  <c r="C7840" i="4"/>
  <c r="C7841" i="4"/>
  <c r="C7842" i="4"/>
  <c r="C7843" i="4"/>
  <c r="C7844" i="4"/>
  <c r="C7845" i="4"/>
  <c r="C7846" i="4"/>
  <c r="C7847" i="4"/>
  <c r="C7848" i="4"/>
  <c r="C7849" i="4"/>
  <c r="C7850" i="4"/>
  <c r="C7851" i="4"/>
  <c r="C7852" i="4"/>
  <c r="C7853" i="4"/>
  <c r="C7854" i="4"/>
  <c r="C7855" i="4"/>
  <c r="C7856" i="4"/>
  <c r="C7857" i="4"/>
  <c r="C7858" i="4"/>
  <c r="C7859" i="4"/>
  <c r="C7860" i="4"/>
  <c r="C7861" i="4"/>
  <c r="C7862" i="4"/>
  <c r="C7863" i="4"/>
  <c r="C7864" i="4"/>
  <c r="C7865" i="4"/>
  <c r="C7866" i="4"/>
  <c r="C7867" i="4"/>
  <c r="C7868" i="4"/>
  <c r="C7869" i="4"/>
  <c r="C7870" i="4"/>
  <c r="C7871" i="4"/>
  <c r="C7872" i="4"/>
  <c r="C7873" i="4"/>
  <c r="C7874" i="4"/>
  <c r="C7875" i="4"/>
  <c r="C7876" i="4"/>
  <c r="C7877" i="4"/>
  <c r="C7878" i="4"/>
  <c r="C7879" i="4"/>
  <c r="C7880" i="4"/>
  <c r="C7881" i="4"/>
  <c r="C7882" i="4"/>
  <c r="C7883" i="4"/>
  <c r="C7884" i="4"/>
  <c r="C7885" i="4"/>
  <c r="C7886" i="4"/>
  <c r="C7887" i="4"/>
  <c r="C7888" i="4"/>
  <c r="C7889" i="4"/>
  <c r="C7890" i="4"/>
  <c r="C7891" i="4"/>
  <c r="C7892" i="4"/>
  <c r="C7893" i="4"/>
  <c r="C7894" i="4"/>
  <c r="C7895" i="4"/>
  <c r="C7896" i="4"/>
  <c r="C7897" i="4"/>
  <c r="C7898" i="4"/>
  <c r="C7899" i="4"/>
  <c r="C7900" i="4"/>
  <c r="C7901" i="4"/>
  <c r="C7902" i="4"/>
  <c r="C7903" i="4"/>
  <c r="C7904" i="4"/>
  <c r="C7905" i="4"/>
  <c r="C7906" i="4"/>
  <c r="C7907" i="4"/>
  <c r="C7908" i="4"/>
  <c r="C7909" i="4"/>
  <c r="C7910" i="4"/>
  <c r="C7911" i="4"/>
  <c r="C7912" i="4"/>
  <c r="C7913" i="4"/>
  <c r="C7914" i="4"/>
  <c r="C7915" i="4"/>
  <c r="C7916" i="4"/>
  <c r="C7917" i="4"/>
  <c r="C7918" i="4"/>
  <c r="C7919" i="4"/>
  <c r="C7920" i="4"/>
  <c r="C7921" i="4"/>
  <c r="C7922" i="4"/>
  <c r="C7923" i="4"/>
  <c r="C7924" i="4"/>
  <c r="C7925" i="4"/>
  <c r="C7926" i="4"/>
  <c r="C7927" i="4"/>
  <c r="C7928" i="4"/>
  <c r="C7929" i="4"/>
  <c r="C7930" i="4"/>
  <c r="C7931" i="4"/>
  <c r="C7932" i="4"/>
  <c r="C7933" i="4"/>
  <c r="C7934" i="4"/>
  <c r="C7935" i="4"/>
  <c r="C7936" i="4"/>
  <c r="C7937" i="4"/>
  <c r="C7938" i="4"/>
  <c r="C7939" i="4"/>
  <c r="C7940" i="4"/>
  <c r="C7941" i="4"/>
  <c r="C7942" i="4"/>
  <c r="C7943" i="4"/>
  <c r="C7944" i="4"/>
  <c r="C7945" i="4"/>
  <c r="C7946" i="4"/>
  <c r="C7947" i="4"/>
  <c r="C7948" i="4"/>
  <c r="C7949" i="4"/>
  <c r="C7950" i="4"/>
  <c r="C7951" i="4"/>
  <c r="C7952" i="4"/>
  <c r="C7953" i="4"/>
  <c r="C7954" i="4"/>
  <c r="C7955" i="4"/>
  <c r="C7956" i="4"/>
  <c r="C7957" i="4"/>
  <c r="C7958" i="4"/>
  <c r="C7959" i="4"/>
  <c r="C7960" i="4"/>
  <c r="C7961" i="4"/>
  <c r="C7962" i="4"/>
  <c r="C7963" i="4"/>
  <c r="C7964" i="4"/>
  <c r="C7965" i="4"/>
  <c r="C7966" i="4"/>
  <c r="C7967" i="4"/>
  <c r="C7968" i="4"/>
  <c r="C7969" i="4"/>
  <c r="C7970" i="4"/>
  <c r="C7971" i="4"/>
  <c r="C7972" i="4"/>
  <c r="C7973" i="4"/>
  <c r="C7974" i="4"/>
  <c r="C7975" i="4"/>
  <c r="C7976" i="4"/>
  <c r="C7977" i="4"/>
  <c r="C7978" i="4"/>
  <c r="C7979" i="4"/>
  <c r="C7980" i="4"/>
  <c r="C7981" i="4"/>
  <c r="C7982" i="4"/>
  <c r="C7983" i="4"/>
  <c r="C7984" i="4"/>
  <c r="C7985" i="4"/>
  <c r="C7986" i="4"/>
  <c r="C7987" i="4"/>
  <c r="C7988" i="4"/>
  <c r="C7989" i="4"/>
  <c r="C7990" i="4"/>
  <c r="C7991" i="4"/>
  <c r="C7992" i="4"/>
  <c r="C7993" i="4"/>
  <c r="C7994" i="4"/>
  <c r="C7995" i="4"/>
  <c r="C7996" i="4"/>
  <c r="C7997" i="4"/>
  <c r="C7998" i="4"/>
  <c r="C7999" i="4"/>
  <c r="C8000" i="4"/>
  <c r="C8001" i="4"/>
  <c r="C8002" i="4"/>
  <c r="C8003" i="4"/>
  <c r="C8004" i="4"/>
  <c r="C8005" i="4"/>
  <c r="C8006" i="4"/>
  <c r="C8007" i="4"/>
  <c r="C8008" i="4"/>
  <c r="C8009" i="4"/>
  <c r="C8010" i="4"/>
  <c r="C8011" i="4"/>
  <c r="C8012" i="4"/>
  <c r="C8013" i="4"/>
  <c r="C8014" i="4"/>
  <c r="C8015" i="4"/>
  <c r="C8016" i="4"/>
  <c r="C8017" i="4"/>
  <c r="C8018" i="4"/>
  <c r="C8019" i="4"/>
  <c r="C8020" i="4"/>
  <c r="C8021" i="4"/>
  <c r="C8022" i="4"/>
  <c r="C8023" i="4"/>
  <c r="C8024" i="4"/>
  <c r="C8025" i="4"/>
  <c r="C8026" i="4"/>
  <c r="C8027" i="4"/>
  <c r="C8028" i="4"/>
  <c r="C8029" i="4"/>
  <c r="C8030" i="4"/>
  <c r="C8031" i="4"/>
  <c r="C8032" i="4"/>
  <c r="C8033" i="4"/>
  <c r="C8034" i="4"/>
  <c r="C8035" i="4"/>
  <c r="C8036" i="4"/>
  <c r="C8037" i="4"/>
  <c r="C8038" i="4"/>
  <c r="C8039" i="4"/>
  <c r="C8040" i="4"/>
  <c r="C8041" i="4"/>
  <c r="C8042" i="4"/>
  <c r="C8043" i="4"/>
  <c r="C8044" i="4"/>
  <c r="C8045" i="4"/>
  <c r="C8046" i="4"/>
  <c r="C8047" i="4"/>
  <c r="C8048" i="4"/>
  <c r="C8049" i="4"/>
  <c r="C8050" i="4"/>
  <c r="C8051" i="4"/>
  <c r="C8052" i="4"/>
  <c r="C8053" i="4"/>
  <c r="C8054" i="4"/>
  <c r="C8055" i="4"/>
  <c r="C8056" i="4"/>
  <c r="C8057" i="4"/>
  <c r="C8058" i="4"/>
  <c r="C8059" i="4"/>
  <c r="C8060" i="4"/>
  <c r="C8061" i="4"/>
  <c r="C8062" i="4"/>
  <c r="C8063" i="4"/>
  <c r="C8064" i="4"/>
  <c r="C8065" i="4"/>
  <c r="C8066" i="4"/>
  <c r="C8067" i="4"/>
  <c r="C8068" i="4"/>
  <c r="C8069" i="4"/>
  <c r="C8070" i="4"/>
  <c r="C8071" i="4"/>
  <c r="C8072" i="4"/>
  <c r="C8073" i="4"/>
  <c r="C8074" i="4"/>
  <c r="C8075" i="4"/>
  <c r="C8076" i="4"/>
  <c r="C8077" i="4"/>
  <c r="C8078" i="4"/>
  <c r="C8079" i="4"/>
  <c r="C8080" i="4"/>
  <c r="C8081" i="4"/>
  <c r="C8082" i="4"/>
  <c r="C8083" i="4"/>
  <c r="C8084" i="4"/>
  <c r="C8085" i="4"/>
  <c r="C8086" i="4"/>
  <c r="C8087" i="4"/>
  <c r="C8088" i="4"/>
  <c r="C8089" i="4"/>
  <c r="C8090" i="4"/>
  <c r="C8091" i="4"/>
  <c r="C8092" i="4"/>
  <c r="C8093" i="4"/>
  <c r="C8094" i="4"/>
  <c r="C8095" i="4"/>
  <c r="C8096" i="4"/>
  <c r="C8097" i="4"/>
  <c r="C8098" i="4"/>
  <c r="C8099" i="4"/>
  <c r="C8100" i="4"/>
  <c r="C8101" i="4"/>
  <c r="C8102" i="4"/>
  <c r="C8103" i="4"/>
  <c r="C8104" i="4"/>
  <c r="C8105" i="4"/>
  <c r="C8106" i="4"/>
  <c r="C8107" i="4"/>
  <c r="C8108" i="4"/>
  <c r="C8109" i="4"/>
  <c r="C8110" i="4"/>
  <c r="C8111" i="4"/>
  <c r="C8112" i="4"/>
  <c r="C8113" i="4"/>
  <c r="C8114" i="4"/>
  <c r="C8115" i="4"/>
  <c r="C8116" i="4"/>
  <c r="C8117" i="4"/>
  <c r="C8118" i="4"/>
  <c r="C8119" i="4"/>
  <c r="C8120" i="4"/>
  <c r="C8121" i="4"/>
  <c r="C8122" i="4"/>
  <c r="C8123" i="4"/>
  <c r="C8124" i="4"/>
  <c r="C8125" i="4"/>
  <c r="C8126" i="4"/>
  <c r="C8127" i="4"/>
  <c r="C8128" i="4"/>
  <c r="C8129" i="4"/>
  <c r="C8130" i="4"/>
  <c r="C8131" i="4"/>
  <c r="C8132" i="4"/>
  <c r="C8133" i="4"/>
  <c r="C8134" i="4"/>
  <c r="C8135" i="4"/>
  <c r="C8136" i="4"/>
  <c r="C8137" i="4"/>
  <c r="C8138" i="4"/>
  <c r="C8139" i="4"/>
  <c r="C8140" i="4"/>
  <c r="C8141" i="4"/>
  <c r="C8142" i="4"/>
  <c r="C8143" i="4"/>
  <c r="C8144" i="4"/>
  <c r="C8145" i="4"/>
  <c r="C8146" i="4"/>
  <c r="C8147" i="4"/>
  <c r="C8148" i="4"/>
  <c r="C8149" i="4"/>
  <c r="C8150" i="4"/>
  <c r="C8151" i="4"/>
  <c r="C8152" i="4"/>
  <c r="C8153" i="4"/>
  <c r="C8154" i="4"/>
  <c r="C8155" i="4"/>
  <c r="C8156" i="4"/>
  <c r="C8157" i="4"/>
  <c r="C8158" i="4"/>
  <c r="C8159" i="4"/>
  <c r="C8160" i="4"/>
  <c r="C8161" i="4"/>
  <c r="C8162" i="4"/>
  <c r="C8163" i="4"/>
  <c r="C8164" i="4"/>
  <c r="C8165" i="4"/>
  <c r="C8166" i="4"/>
  <c r="C8167" i="4"/>
  <c r="C8168" i="4"/>
  <c r="C8169" i="4"/>
  <c r="C8170" i="4"/>
  <c r="C8171" i="4"/>
  <c r="C8172" i="4"/>
  <c r="C8173" i="4"/>
  <c r="C8174" i="4"/>
  <c r="C8175" i="4"/>
  <c r="C8176" i="4"/>
  <c r="C8177" i="4"/>
  <c r="C8178" i="4"/>
  <c r="C8179" i="4"/>
  <c r="C8180" i="4"/>
  <c r="C8181" i="4"/>
  <c r="C8182" i="4"/>
  <c r="C8183" i="4"/>
  <c r="C8184" i="4"/>
  <c r="C8185" i="4"/>
  <c r="C8186" i="4"/>
  <c r="C8187" i="4"/>
  <c r="C8188" i="4"/>
  <c r="C8189" i="4"/>
  <c r="C8190" i="4"/>
  <c r="C8191" i="4"/>
  <c r="C8192" i="4"/>
  <c r="C8193" i="4"/>
  <c r="C8194" i="4"/>
  <c r="C8195" i="4"/>
  <c r="C8196" i="4"/>
  <c r="C8197" i="4"/>
  <c r="C8198" i="4"/>
  <c r="C8199" i="4"/>
  <c r="C8200" i="4"/>
  <c r="C8201" i="4"/>
  <c r="C8202" i="4"/>
  <c r="C8203" i="4"/>
  <c r="C8204" i="4"/>
  <c r="C8205" i="4"/>
  <c r="C8206" i="4"/>
  <c r="C8207" i="4"/>
  <c r="C8208" i="4"/>
  <c r="C8209" i="4"/>
  <c r="C8210" i="4"/>
  <c r="C8211" i="4"/>
  <c r="C8212" i="4"/>
  <c r="C8213" i="4"/>
  <c r="C8214" i="4"/>
  <c r="C8215" i="4"/>
  <c r="C8216" i="4"/>
  <c r="C8217" i="4"/>
  <c r="C8218" i="4"/>
  <c r="C8219" i="4"/>
  <c r="C8220" i="4"/>
  <c r="C8221" i="4"/>
  <c r="C8222" i="4"/>
  <c r="C8223" i="4"/>
  <c r="C8224" i="4"/>
  <c r="C8225" i="4"/>
  <c r="C8226" i="4"/>
  <c r="C8227" i="4"/>
  <c r="C8228" i="4"/>
  <c r="C8229" i="4"/>
  <c r="C8230" i="4"/>
  <c r="C8231" i="4"/>
  <c r="C8232" i="4"/>
  <c r="C8233" i="4"/>
  <c r="C8234" i="4"/>
  <c r="C8235" i="4"/>
  <c r="C8236" i="4"/>
  <c r="C8237" i="4"/>
  <c r="C8238" i="4"/>
  <c r="C8239" i="4"/>
  <c r="C8240" i="4"/>
  <c r="C8241" i="4"/>
  <c r="C8242" i="4"/>
  <c r="C8243" i="4"/>
  <c r="C8244" i="4"/>
  <c r="C8245" i="4"/>
  <c r="C8246" i="4"/>
  <c r="C8247" i="4"/>
  <c r="C8248" i="4"/>
  <c r="C8249" i="4"/>
  <c r="C8250" i="4"/>
  <c r="C8251" i="4"/>
  <c r="C8252" i="4"/>
  <c r="C8253" i="4"/>
  <c r="C8254" i="4"/>
  <c r="C8255" i="4"/>
  <c r="C8256" i="4"/>
  <c r="C8257" i="4"/>
  <c r="C8258" i="4"/>
  <c r="C8259" i="4"/>
  <c r="C8260" i="4"/>
  <c r="C8261" i="4"/>
  <c r="C8262" i="4"/>
  <c r="C8263" i="4"/>
  <c r="C8264" i="4"/>
  <c r="C8265" i="4"/>
  <c r="C8266" i="4"/>
  <c r="C8267" i="4"/>
  <c r="C8268" i="4"/>
  <c r="C8269" i="4"/>
  <c r="C8270" i="4"/>
  <c r="C8271" i="4"/>
  <c r="C8272" i="4"/>
  <c r="C8273" i="4"/>
  <c r="C8274" i="4"/>
  <c r="C8275" i="4"/>
  <c r="C8276" i="4"/>
  <c r="C8277" i="4"/>
  <c r="C8278" i="4"/>
  <c r="C8279" i="4"/>
  <c r="C8280" i="4"/>
  <c r="C8281" i="4"/>
  <c r="C8282" i="4"/>
  <c r="C8283" i="4"/>
  <c r="C8284" i="4"/>
  <c r="C8285" i="4"/>
  <c r="C8286" i="4"/>
  <c r="C8287" i="4"/>
  <c r="C8288" i="4"/>
  <c r="C8289" i="4"/>
  <c r="C8290" i="4"/>
  <c r="C8291" i="4"/>
  <c r="C8292" i="4"/>
  <c r="C8293" i="4"/>
  <c r="C8294" i="4"/>
  <c r="C8295" i="4"/>
  <c r="C8296" i="4"/>
  <c r="C8297" i="4"/>
  <c r="C8298" i="4"/>
  <c r="C8299" i="4"/>
  <c r="C8300" i="4"/>
  <c r="C8301" i="4"/>
  <c r="C8302" i="4"/>
  <c r="C8303" i="4"/>
  <c r="C8304" i="4"/>
  <c r="C8305" i="4"/>
  <c r="C8306" i="4"/>
  <c r="C8307" i="4"/>
  <c r="C8308" i="4"/>
  <c r="C8309" i="4"/>
  <c r="C8310" i="4"/>
  <c r="C8311" i="4"/>
  <c r="C8312" i="4"/>
  <c r="C8313" i="4"/>
  <c r="C8314" i="4"/>
  <c r="C8315" i="4"/>
  <c r="C8316" i="4"/>
  <c r="C8317" i="4"/>
  <c r="C8318" i="4"/>
  <c r="C8319" i="4"/>
  <c r="C8320" i="4"/>
  <c r="C8321" i="4"/>
  <c r="C8322" i="4"/>
  <c r="C8323" i="4"/>
  <c r="C8324" i="4"/>
  <c r="C8325" i="4"/>
  <c r="C8326" i="4"/>
  <c r="C8327" i="4"/>
  <c r="C8328" i="4"/>
  <c r="C8329" i="4"/>
  <c r="C8330" i="4"/>
  <c r="C8331" i="4"/>
  <c r="C8332" i="4"/>
  <c r="C8333" i="4"/>
  <c r="C8334" i="4"/>
  <c r="C8335" i="4"/>
  <c r="C8336" i="4"/>
  <c r="C8337" i="4"/>
  <c r="C8338" i="4"/>
  <c r="C8339" i="4"/>
  <c r="C8340" i="4"/>
  <c r="C8341" i="4"/>
  <c r="C8342" i="4"/>
  <c r="C8343" i="4"/>
  <c r="C8344" i="4"/>
  <c r="C8345" i="4"/>
  <c r="C8346" i="4"/>
  <c r="C8347" i="4"/>
  <c r="C8348" i="4"/>
  <c r="C8349" i="4"/>
  <c r="C8350" i="4"/>
  <c r="C8351" i="4"/>
  <c r="C8352" i="4"/>
  <c r="C8353" i="4"/>
  <c r="C8354" i="4"/>
  <c r="C8355" i="4"/>
  <c r="C8356" i="4"/>
  <c r="C8357" i="4"/>
  <c r="C8358" i="4"/>
  <c r="C8359" i="4"/>
  <c r="C8360" i="4"/>
  <c r="C8361" i="4"/>
  <c r="C8362" i="4"/>
  <c r="C8363" i="4"/>
  <c r="C8364" i="4"/>
  <c r="C8365" i="4"/>
  <c r="C8366" i="4"/>
  <c r="C8367" i="4"/>
  <c r="C8368" i="4"/>
  <c r="C8369" i="4"/>
  <c r="C8370" i="4"/>
  <c r="C8371" i="4"/>
  <c r="C8372" i="4"/>
  <c r="C8373" i="4"/>
  <c r="C8374" i="4"/>
  <c r="C8375" i="4"/>
  <c r="C8376" i="4"/>
  <c r="C8377" i="4"/>
  <c r="C8378" i="4"/>
  <c r="C8379" i="4"/>
  <c r="C8380" i="4"/>
  <c r="C8381" i="4"/>
  <c r="C8382" i="4"/>
  <c r="C8383" i="4"/>
  <c r="C8384" i="4"/>
  <c r="C8385" i="4"/>
  <c r="C8386" i="4"/>
  <c r="C8387" i="4"/>
  <c r="C8388" i="4"/>
  <c r="C8389" i="4"/>
  <c r="C8390" i="4"/>
  <c r="C8391" i="4"/>
  <c r="C8392" i="4"/>
  <c r="C8393" i="4"/>
  <c r="C8394" i="4"/>
  <c r="C8395" i="4"/>
  <c r="C8396" i="4"/>
  <c r="C8397" i="4"/>
  <c r="C8398" i="4"/>
  <c r="C8399" i="4"/>
  <c r="C8400" i="4"/>
  <c r="C8401" i="4"/>
  <c r="C8402" i="4"/>
  <c r="C8403" i="4"/>
  <c r="C8404" i="4"/>
  <c r="C8405" i="4"/>
  <c r="C8406" i="4"/>
  <c r="C8407" i="4"/>
  <c r="C8408" i="4"/>
  <c r="C8409" i="4"/>
  <c r="C8410" i="4"/>
  <c r="C8411" i="4"/>
  <c r="C8412" i="4"/>
  <c r="C8413" i="4"/>
  <c r="C8414" i="4"/>
  <c r="C8415" i="4"/>
  <c r="C8416" i="4"/>
  <c r="C8417" i="4"/>
  <c r="C8418" i="4"/>
  <c r="C8419" i="4"/>
  <c r="C8420" i="4"/>
  <c r="C8421" i="4"/>
  <c r="C8422" i="4"/>
  <c r="C8423" i="4"/>
  <c r="C8424" i="4"/>
  <c r="C8425" i="4"/>
  <c r="C8426" i="4"/>
  <c r="C8427" i="4"/>
  <c r="C8428" i="4"/>
  <c r="C8429" i="4"/>
  <c r="C8430" i="4"/>
  <c r="C8431" i="4"/>
  <c r="C8432" i="4"/>
  <c r="C8433" i="4"/>
  <c r="C8434" i="4"/>
  <c r="C8435" i="4"/>
  <c r="C8436" i="4"/>
  <c r="C8437" i="4"/>
  <c r="C8438" i="4"/>
  <c r="C8439" i="4"/>
  <c r="C8440" i="4"/>
  <c r="C8441" i="4"/>
  <c r="C8442" i="4"/>
  <c r="C8443" i="4"/>
  <c r="C8444" i="4"/>
  <c r="C8445" i="4"/>
  <c r="C8446" i="4"/>
  <c r="C8447" i="4"/>
  <c r="C8448" i="4"/>
  <c r="C8449" i="4"/>
  <c r="C8450" i="4"/>
  <c r="C8451" i="4"/>
  <c r="C8452" i="4"/>
  <c r="C8453" i="4"/>
  <c r="C8454" i="4"/>
  <c r="C8455" i="4"/>
  <c r="C8456" i="4"/>
  <c r="C8457" i="4"/>
  <c r="C8458" i="4"/>
  <c r="C8459" i="4"/>
  <c r="C8460" i="4"/>
  <c r="C8461" i="4"/>
  <c r="C8462" i="4"/>
  <c r="C8463" i="4"/>
  <c r="C8464" i="4"/>
  <c r="C8465" i="4"/>
  <c r="C8466" i="4"/>
  <c r="C8467" i="4"/>
  <c r="C8468" i="4"/>
  <c r="C8469" i="4"/>
  <c r="C8470" i="4"/>
  <c r="C8471" i="4"/>
  <c r="C8472" i="4"/>
  <c r="C8473" i="4"/>
  <c r="C8474" i="4"/>
  <c r="C8475" i="4"/>
  <c r="C8476" i="4"/>
  <c r="C8477" i="4"/>
  <c r="C8478" i="4"/>
  <c r="C8479" i="4"/>
  <c r="C8480" i="4"/>
  <c r="C8481" i="4"/>
  <c r="C8482" i="4"/>
  <c r="C8483" i="4"/>
  <c r="C8484" i="4"/>
  <c r="C8485" i="4"/>
  <c r="C8486" i="4"/>
  <c r="C8487" i="4"/>
  <c r="C8488" i="4"/>
  <c r="C8489" i="4"/>
  <c r="C8490" i="4"/>
  <c r="C8491" i="4"/>
  <c r="C8492" i="4"/>
  <c r="C8493" i="4"/>
  <c r="C8494" i="4"/>
  <c r="C8495" i="4"/>
  <c r="C8496" i="4"/>
  <c r="C8497" i="4"/>
  <c r="C8498" i="4"/>
  <c r="C8499" i="4"/>
  <c r="C8500" i="4"/>
  <c r="C8501" i="4"/>
  <c r="C8502" i="4"/>
  <c r="C8503" i="4"/>
  <c r="C8504" i="4"/>
  <c r="C8505" i="4"/>
  <c r="C8506" i="4"/>
  <c r="C8507" i="4"/>
  <c r="C8508" i="4"/>
  <c r="C8509" i="4"/>
  <c r="C8510" i="4"/>
  <c r="C8511" i="4"/>
  <c r="C8512" i="4"/>
  <c r="C8513" i="4"/>
  <c r="C8514" i="4"/>
  <c r="C8515" i="4"/>
  <c r="C8516" i="4"/>
  <c r="C8517" i="4"/>
  <c r="C8518" i="4"/>
  <c r="C8519" i="4"/>
  <c r="C8520" i="4"/>
  <c r="C8521" i="4"/>
  <c r="C8522" i="4"/>
  <c r="C8523" i="4"/>
  <c r="C8524" i="4"/>
  <c r="C8525" i="4"/>
  <c r="C8526" i="4"/>
  <c r="C8527" i="4"/>
  <c r="C8528" i="4"/>
  <c r="C8529" i="4"/>
  <c r="C8530" i="4"/>
  <c r="C8531" i="4"/>
  <c r="C8532" i="4"/>
  <c r="C8533" i="4"/>
  <c r="C8534" i="4"/>
  <c r="C8535" i="4"/>
  <c r="C8536" i="4"/>
  <c r="C8537" i="4"/>
  <c r="C8538" i="4"/>
  <c r="C8539" i="4"/>
  <c r="C8540" i="4"/>
  <c r="C8541" i="4"/>
  <c r="C8542" i="4"/>
  <c r="C8543" i="4"/>
  <c r="C8544" i="4"/>
  <c r="C8545" i="4"/>
  <c r="C8546" i="4"/>
  <c r="C8547" i="4"/>
  <c r="C8548" i="4"/>
  <c r="C8549" i="4"/>
  <c r="C8550" i="4"/>
  <c r="C8551" i="4"/>
  <c r="C8552" i="4"/>
  <c r="C8553" i="4"/>
  <c r="C8554" i="4"/>
  <c r="C8555" i="4"/>
  <c r="C8556" i="4"/>
  <c r="C8557" i="4"/>
  <c r="C8558" i="4"/>
  <c r="C8559" i="4"/>
  <c r="C8560" i="4"/>
  <c r="C8561" i="4"/>
  <c r="C8562" i="4"/>
  <c r="C8563" i="4"/>
  <c r="C8564" i="4"/>
  <c r="C8565" i="4"/>
  <c r="C8566" i="4"/>
  <c r="C8567" i="4"/>
  <c r="C8568" i="4"/>
  <c r="C8569" i="4"/>
  <c r="C8570" i="4"/>
  <c r="C8571" i="4"/>
  <c r="C8572" i="4"/>
  <c r="C8573" i="4"/>
  <c r="C8574" i="4"/>
  <c r="C8575" i="4"/>
  <c r="C8576" i="4"/>
  <c r="C8577" i="4"/>
  <c r="C8578" i="4"/>
  <c r="C8579" i="4"/>
  <c r="C8580" i="4"/>
  <c r="C8581" i="4"/>
  <c r="C8582" i="4"/>
  <c r="C8583" i="4"/>
  <c r="C8584" i="4"/>
  <c r="C8585" i="4"/>
  <c r="C8586" i="4"/>
  <c r="C8587" i="4"/>
  <c r="C8588" i="4"/>
  <c r="C8589" i="4"/>
  <c r="C8590" i="4"/>
  <c r="C8591" i="4"/>
  <c r="C8592" i="4"/>
  <c r="C8593" i="4"/>
  <c r="C8594" i="4"/>
  <c r="C8595" i="4"/>
  <c r="C8596" i="4"/>
  <c r="C8597" i="4"/>
  <c r="C8598" i="4"/>
  <c r="C8599" i="4"/>
  <c r="C8600" i="4"/>
  <c r="C8601" i="4"/>
  <c r="C8602" i="4"/>
  <c r="C8603" i="4"/>
  <c r="C8604" i="4"/>
  <c r="C8605" i="4"/>
  <c r="C8606" i="4"/>
  <c r="C8607" i="4"/>
  <c r="C8608" i="4"/>
  <c r="C8609" i="4"/>
  <c r="C8610" i="4"/>
  <c r="C8611" i="4"/>
  <c r="C8612" i="4"/>
  <c r="C8613" i="4"/>
  <c r="C8614" i="4"/>
  <c r="C8615" i="4"/>
  <c r="C8616" i="4"/>
  <c r="C8617" i="4"/>
  <c r="C8618" i="4"/>
  <c r="C8619" i="4"/>
  <c r="C8620" i="4"/>
  <c r="C8621" i="4"/>
  <c r="C8622" i="4"/>
  <c r="C8623" i="4"/>
  <c r="C8624" i="4"/>
  <c r="C8625" i="4"/>
  <c r="C8626" i="4"/>
  <c r="C8627" i="4"/>
  <c r="C8628" i="4"/>
  <c r="C8629" i="4"/>
  <c r="C8630" i="4"/>
  <c r="C8631" i="4"/>
  <c r="C8632" i="4"/>
  <c r="C8633" i="4"/>
  <c r="C8634" i="4"/>
  <c r="C8635" i="4"/>
  <c r="C8636" i="4"/>
  <c r="C8637" i="4"/>
  <c r="C8638" i="4"/>
  <c r="C8639" i="4"/>
  <c r="C8640" i="4"/>
  <c r="C8641" i="4"/>
  <c r="C8642" i="4"/>
  <c r="C8643" i="4"/>
  <c r="C8644" i="4"/>
  <c r="C8645" i="4"/>
  <c r="C8646" i="4"/>
  <c r="C8647" i="4"/>
  <c r="C8648" i="4"/>
  <c r="C8649" i="4"/>
  <c r="C8650" i="4"/>
  <c r="C8651" i="4"/>
  <c r="C8652" i="4"/>
  <c r="C8653" i="4"/>
  <c r="C8654" i="4"/>
  <c r="C8655" i="4"/>
  <c r="C8656" i="4"/>
  <c r="C8657" i="4"/>
  <c r="C8658" i="4"/>
  <c r="C8659" i="4"/>
  <c r="C8660" i="4"/>
  <c r="C8661" i="4"/>
  <c r="C8662" i="4"/>
  <c r="C8663" i="4"/>
  <c r="C8664" i="4"/>
  <c r="C8665" i="4"/>
  <c r="C8666" i="4"/>
  <c r="C8667" i="4"/>
  <c r="C8668" i="4"/>
  <c r="C8669" i="4"/>
  <c r="C8670" i="4"/>
  <c r="C8671" i="4"/>
  <c r="C8672" i="4"/>
  <c r="C8673" i="4"/>
  <c r="C8674" i="4"/>
  <c r="C8675" i="4"/>
  <c r="C8676" i="4"/>
  <c r="C8677" i="4"/>
  <c r="C8678" i="4"/>
  <c r="C8679" i="4"/>
  <c r="C8680" i="4"/>
  <c r="C8681" i="4"/>
  <c r="C8682" i="4"/>
  <c r="C8683" i="4"/>
  <c r="C8684" i="4"/>
  <c r="C8685" i="4"/>
  <c r="C8686" i="4"/>
  <c r="C8687" i="4"/>
  <c r="C8688" i="4"/>
  <c r="C8689" i="4"/>
  <c r="C8690" i="4"/>
  <c r="C8691" i="4"/>
  <c r="C8692" i="4"/>
  <c r="C8693" i="4"/>
  <c r="C8694" i="4"/>
  <c r="C8695" i="4"/>
  <c r="C8696" i="4"/>
  <c r="C8697" i="4"/>
  <c r="C8698" i="4"/>
  <c r="C8699" i="4"/>
  <c r="C8700" i="4"/>
  <c r="C8701" i="4"/>
  <c r="C8702" i="4"/>
  <c r="C8703" i="4"/>
  <c r="C8704" i="4"/>
  <c r="C8705" i="4"/>
  <c r="C8706" i="4"/>
  <c r="C8707" i="4"/>
  <c r="C8708" i="4"/>
  <c r="C8709" i="4"/>
  <c r="C8710" i="4"/>
  <c r="C8711" i="4"/>
  <c r="C8712" i="4"/>
  <c r="C8713" i="4"/>
  <c r="C8714" i="4"/>
  <c r="C8715" i="4"/>
  <c r="C8716" i="4"/>
  <c r="C8717" i="4"/>
  <c r="C8718" i="4"/>
  <c r="C8719" i="4"/>
  <c r="C8720" i="4"/>
  <c r="C8721" i="4"/>
  <c r="C8722" i="4"/>
  <c r="C8723" i="4"/>
  <c r="C8724" i="4"/>
  <c r="C8725" i="4"/>
  <c r="C8726" i="4"/>
  <c r="C8727" i="4"/>
  <c r="C8728" i="4"/>
  <c r="C8729" i="4"/>
  <c r="C8730" i="4"/>
  <c r="C8731" i="4"/>
  <c r="C8732" i="4"/>
  <c r="C8733" i="4"/>
  <c r="C8734" i="4"/>
  <c r="C8735" i="4"/>
  <c r="C8736" i="4"/>
  <c r="C8737" i="4"/>
  <c r="C8738" i="4"/>
  <c r="C8739" i="4"/>
  <c r="C8740" i="4"/>
  <c r="C8741" i="4"/>
  <c r="C8742" i="4"/>
  <c r="C8743" i="4"/>
  <c r="C8744" i="4"/>
  <c r="C8745" i="4"/>
  <c r="C8746" i="4"/>
  <c r="C8747" i="4"/>
  <c r="C8748" i="4"/>
  <c r="C8749" i="4"/>
  <c r="C8750" i="4"/>
  <c r="C8751" i="4"/>
  <c r="C8752" i="4"/>
  <c r="C8753" i="4"/>
  <c r="C8754" i="4"/>
  <c r="C8755" i="4"/>
  <c r="C8756" i="4"/>
  <c r="C8757" i="4"/>
  <c r="C8758" i="4"/>
  <c r="C8759" i="4"/>
  <c r="C8760" i="4"/>
  <c r="C8761" i="4"/>
  <c r="C8762" i="4"/>
  <c r="C8763" i="4"/>
  <c r="C8764" i="4"/>
  <c r="C8765" i="4"/>
  <c r="C8766" i="4"/>
  <c r="C8767" i="4"/>
  <c r="C8768" i="4"/>
  <c r="C8769" i="4"/>
  <c r="C8770" i="4"/>
  <c r="C8771" i="4"/>
  <c r="C8772" i="4"/>
  <c r="C8773" i="4"/>
  <c r="C8774" i="4"/>
  <c r="C8775" i="4"/>
  <c r="C8776" i="4"/>
  <c r="C8777" i="4"/>
  <c r="C8778" i="4"/>
  <c r="C8779" i="4"/>
  <c r="C8780" i="4"/>
  <c r="C8781" i="4"/>
  <c r="C8782" i="4"/>
  <c r="C8783" i="4"/>
  <c r="C8784" i="4"/>
  <c r="C8785" i="4"/>
  <c r="C8786" i="4"/>
  <c r="C8787" i="4"/>
  <c r="C8788" i="4"/>
  <c r="C8789" i="4"/>
  <c r="C8790" i="4"/>
  <c r="C8791" i="4"/>
  <c r="C8792" i="4"/>
  <c r="C8793" i="4"/>
  <c r="C8794" i="4"/>
  <c r="C8795" i="4"/>
  <c r="C8796" i="4"/>
  <c r="C8797" i="4"/>
  <c r="C8798" i="4"/>
  <c r="C8799" i="4"/>
  <c r="C8800" i="4"/>
  <c r="C8801" i="4"/>
  <c r="C8802" i="4"/>
  <c r="C8803" i="4"/>
  <c r="C8804" i="4"/>
  <c r="C8805" i="4"/>
  <c r="C8806" i="4"/>
  <c r="C8807" i="4"/>
  <c r="C8808" i="4"/>
  <c r="C8809" i="4"/>
  <c r="C8810" i="4"/>
  <c r="C8811" i="4"/>
  <c r="C8812" i="4"/>
  <c r="C8813" i="4"/>
  <c r="C8814" i="4"/>
  <c r="C8815" i="4"/>
  <c r="C8816" i="4"/>
  <c r="C8817" i="4"/>
  <c r="C8818" i="4"/>
  <c r="C8819" i="4"/>
  <c r="C8820" i="4"/>
  <c r="C8821" i="4"/>
  <c r="C8822" i="4"/>
  <c r="C8823" i="4"/>
  <c r="C8824" i="4"/>
  <c r="C8825" i="4"/>
  <c r="C8826" i="4"/>
  <c r="C8827" i="4"/>
  <c r="C8828" i="4"/>
  <c r="C8829" i="4"/>
  <c r="C8830" i="4"/>
  <c r="C8831" i="4"/>
  <c r="C8832" i="4"/>
  <c r="C8833" i="4"/>
  <c r="C8834" i="4"/>
  <c r="C8835" i="4"/>
  <c r="C8836" i="4"/>
  <c r="C8837" i="4"/>
  <c r="C8838" i="4"/>
  <c r="C8839" i="4"/>
  <c r="C8840" i="4"/>
  <c r="C8841" i="4"/>
  <c r="C8842" i="4"/>
  <c r="C8843" i="4"/>
  <c r="C8844" i="4"/>
  <c r="C8845" i="4"/>
  <c r="C8846" i="4"/>
  <c r="C8847" i="4"/>
  <c r="C8848" i="4"/>
  <c r="C8849" i="4"/>
  <c r="C8850" i="4"/>
  <c r="C8851" i="4"/>
  <c r="C8852" i="4"/>
  <c r="C8853" i="4"/>
  <c r="C8854" i="4"/>
  <c r="C8855" i="4"/>
  <c r="C8856" i="4"/>
  <c r="C8857" i="4"/>
  <c r="C8858" i="4"/>
  <c r="C8859" i="4"/>
  <c r="C8860" i="4"/>
  <c r="C8861" i="4"/>
  <c r="C8862" i="4"/>
  <c r="C8863" i="4"/>
  <c r="C8864" i="4"/>
  <c r="C8865" i="4"/>
  <c r="C8866" i="4"/>
  <c r="C8867" i="4"/>
  <c r="C8868" i="4"/>
  <c r="C8869" i="4"/>
  <c r="C8870" i="4"/>
  <c r="C8871" i="4"/>
  <c r="C8872" i="4"/>
  <c r="C8873" i="4"/>
  <c r="C8874" i="4"/>
  <c r="C8875" i="4"/>
  <c r="C8876" i="4"/>
  <c r="C8877" i="4"/>
  <c r="C8878" i="4"/>
  <c r="C8879" i="4"/>
  <c r="C8880" i="4"/>
  <c r="C8881" i="4"/>
  <c r="C8882" i="4"/>
  <c r="C8883" i="4"/>
  <c r="C8884" i="4"/>
  <c r="C8885" i="4"/>
  <c r="C8886" i="4"/>
  <c r="C8887" i="4"/>
  <c r="C8888" i="4"/>
  <c r="C8889" i="4"/>
  <c r="C8890" i="4"/>
  <c r="C8891" i="4"/>
  <c r="C8892" i="4"/>
  <c r="C8893" i="4"/>
  <c r="C8894" i="4"/>
  <c r="C8895" i="4"/>
  <c r="C8896" i="4"/>
  <c r="C8897" i="4"/>
  <c r="C8898" i="4"/>
  <c r="C8899" i="4"/>
  <c r="C8900" i="4"/>
  <c r="C8901" i="4"/>
  <c r="C8902" i="4"/>
  <c r="C8903" i="4"/>
  <c r="C8904" i="4"/>
  <c r="C8905" i="4"/>
  <c r="C8906" i="4"/>
  <c r="C8907" i="4"/>
  <c r="C8908" i="4"/>
  <c r="C8909" i="4"/>
  <c r="C8910" i="4"/>
  <c r="C8911" i="4"/>
  <c r="C8912" i="4"/>
  <c r="C8913" i="4"/>
  <c r="C8914" i="4"/>
  <c r="C8915" i="4"/>
  <c r="C8916" i="4"/>
  <c r="C8917" i="4"/>
  <c r="C8918" i="4"/>
  <c r="C8919" i="4"/>
  <c r="C8920" i="4"/>
  <c r="C8921" i="4"/>
  <c r="C8922" i="4"/>
  <c r="C8923" i="4"/>
  <c r="C8924" i="4"/>
  <c r="C8925" i="4"/>
  <c r="C8926" i="4"/>
  <c r="C8927" i="4"/>
  <c r="C8928" i="4"/>
  <c r="C8929" i="4"/>
  <c r="C8930" i="4"/>
  <c r="C8931" i="4"/>
  <c r="C8932" i="4"/>
  <c r="C8933" i="4"/>
  <c r="C8934" i="4"/>
  <c r="C8935" i="4"/>
  <c r="C8936" i="4"/>
  <c r="C8937" i="4"/>
  <c r="C8938" i="4"/>
  <c r="C8939" i="4"/>
  <c r="C8940" i="4"/>
  <c r="C8941" i="4"/>
  <c r="C8942" i="4"/>
  <c r="C8943" i="4"/>
  <c r="C8944" i="4"/>
  <c r="C8945" i="4"/>
  <c r="C8946" i="4"/>
  <c r="C8947" i="4"/>
  <c r="C8948" i="4"/>
  <c r="C8949" i="4"/>
  <c r="C8950" i="4"/>
  <c r="C8951" i="4"/>
  <c r="C8952" i="4"/>
  <c r="C8953" i="4"/>
  <c r="C8954" i="4"/>
  <c r="C8955" i="4"/>
  <c r="C8956" i="4"/>
  <c r="C8957" i="4"/>
  <c r="C8958" i="4"/>
  <c r="C8959" i="4"/>
  <c r="C8960" i="4"/>
  <c r="C8961" i="4"/>
  <c r="C8962" i="4"/>
  <c r="C8963" i="4"/>
  <c r="C8964" i="4"/>
  <c r="C8965" i="4"/>
  <c r="C8966" i="4"/>
  <c r="C8967" i="4"/>
  <c r="C8968" i="4"/>
  <c r="C8969" i="4"/>
  <c r="C8970" i="4"/>
  <c r="C8971" i="4"/>
  <c r="C8972" i="4"/>
  <c r="C8973" i="4"/>
  <c r="C8974" i="4"/>
  <c r="C8975" i="4"/>
  <c r="C8976" i="4"/>
  <c r="C8977" i="4"/>
  <c r="C8978" i="4"/>
  <c r="C8979" i="4"/>
  <c r="C8980" i="4"/>
  <c r="C8981" i="4"/>
  <c r="C8982" i="4"/>
  <c r="C8983" i="4"/>
  <c r="C8984" i="4"/>
  <c r="C8985" i="4"/>
  <c r="C8986" i="4"/>
  <c r="C8987" i="4"/>
  <c r="C8988" i="4"/>
  <c r="C8989" i="4"/>
  <c r="C8990" i="4"/>
  <c r="C8991" i="4"/>
  <c r="C8992" i="4"/>
  <c r="C8993" i="4"/>
  <c r="C8994" i="4"/>
  <c r="C8995" i="4"/>
  <c r="C8996" i="4"/>
  <c r="C8997" i="4"/>
  <c r="C8998" i="4"/>
  <c r="C8999" i="4"/>
  <c r="C9000" i="4"/>
  <c r="C9001" i="4"/>
  <c r="C9002" i="4"/>
  <c r="C9003" i="4"/>
  <c r="C9004" i="4"/>
  <c r="C9005" i="4"/>
  <c r="C9006" i="4"/>
  <c r="C9007" i="4"/>
  <c r="C9008" i="4"/>
  <c r="C9009" i="4"/>
  <c r="C9010" i="4"/>
  <c r="C9011" i="4"/>
  <c r="C9012" i="4"/>
  <c r="C9013" i="4"/>
  <c r="C9014" i="4"/>
  <c r="C9015" i="4"/>
  <c r="C9016" i="4"/>
  <c r="C9017" i="4"/>
  <c r="C9018" i="4"/>
  <c r="C9019" i="4"/>
  <c r="C9020" i="4"/>
  <c r="C9021" i="4"/>
  <c r="C9022" i="4"/>
  <c r="C9023" i="4"/>
  <c r="C9024" i="4"/>
  <c r="C9025" i="4"/>
  <c r="C9026" i="4"/>
  <c r="C9027" i="4"/>
  <c r="C9028" i="4"/>
  <c r="C9029" i="4"/>
  <c r="C9030" i="4"/>
  <c r="C9031" i="4"/>
  <c r="C9032" i="4"/>
  <c r="C9033" i="4"/>
  <c r="C9034" i="4"/>
  <c r="C9035" i="4"/>
  <c r="C9036" i="4"/>
  <c r="C9037" i="4"/>
  <c r="C9038" i="4"/>
  <c r="C9039" i="4"/>
  <c r="C9040" i="4"/>
  <c r="C9041" i="4"/>
  <c r="C9042" i="4"/>
  <c r="C9043" i="4"/>
  <c r="C9044" i="4"/>
  <c r="C9045" i="4"/>
  <c r="C9046" i="4"/>
  <c r="C9047" i="4"/>
  <c r="C9048" i="4"/>
  <c r="C9049" i="4"/>
  <c r="C9050" i="4"/>
  <c r="C9051" i="4"/>
  <c r="C9052" i="4"/>
  <c r="C9053" i="4"/>
  <c r="C9054" i="4"/>
  <c r="C9055" i="4"/>
  <c r="C9056" i="4"/>
  <c r="C9057" i="4"/>
  <c r="C9058" i="4"/>
  <c r="C9059" i="4"/>
  <c r="C9060" i="4"/>
  <c r="C9061" i="4"/>
  <c r="C9062" i="4"/>
  <c r="C9063" i="4"/>
  <c r="C9064" i="4"/>
  <c r="C9065" i="4"/>
  <c r="C9066" i="4"/>
  <c r="C9067" i="4"/>
  <c r="C9068" i="4"/>
  <c r="C9069" i="4"/>
  <c r="C9070" i="4"/>
  <c r="C9071" i="4"/>
  <c r="C9072" i="4"/>
  <c r="C9073" i="4"/>
  <c r="C9074" i="4"/>
  <c r="C9075" i="4"/>
  <c r="C9076" i="4"/>
  <c r="C9077" i="4"/>
  <c r="C9078" i="4"/>
  <c r="C9079" i="4"/>
  <c r="C9080" i="4"/>
  <c r="C9081" i="4"/>
  <c r="C9082" i="4"/>
  <c r="C9083" i="4"/>
  <c r="C9084" i="4"/>
  <c r="C9085" i="4"/>
  <c r="C9086" i="4"/>
  <c r="C9087" i="4"/>
  <c r="C9088" i="4"/>
  <c r="C9089" i="4"/>
  <c r="C9090" i="4"/>
  <c r="C9091" i="4"/>
  <c r="C9092" i="4"/>
  <c r="C9093" i="4"/>
  <c r="C9094" i="4"/>
  <c r="C9095" i="4"/>
  <c r="C9096" i="4"/>
  <c r="C9097" i="4"/>
  <c r="C9098" i="4"/>
  <c r="C9099" i="4"/>
  <c r="C9100" i="4"/>
  <c r="C9101" i="4"/>
  <c r="C9102" i="4"/>
  <c r="C9103" i="4"/>
  <c r="C9104" i="4"/>
  <c r="C9105" i="4"/>
  <c r="C9106" i="4"/>
  <c r="C9107" i="4"/>
  <c r="C9108" i="4"/>
  <c r="C9109" i="4"/>
  <c r="C9110" i="4"/>
  <c r="C9111" i="4"/>
  <c r="C9112" i="4"/>
  <c r="C9113" i="4"/>
  <c r="C9114" i="4"/>
  <c r="C9115" i="4"/>
  <c r="C9116" i="4"/>
  <c r="C9117" i="4"/>
  <c r="C9118" i="4"/>
  <c r="C9119" i="4"/>
  <c r="C9120" i="4"/>
  <c r="C9121" i="4"/>
  <c r="C9122" i="4"/>
  <c r="C9123" i="4"/>
  <c r="C9124" i="4"/>
  <c r="C9125" i="4"/>
  <c r="C9126" i="4"/>
  <c r="C9127" i="4"/>
  <c r="C9128" i="4"/>
  <c r="C9129" i="4"/>
  <c r="C9130" i="4"/>
  <c r="C9131" i="4"/>
  <c r="C9132" i="4"/>
  <c r="C9133" i="4"/>
  <c r="C9134" i="4"/>
  <c r="C9135" i="4"/>
  <c r="C9136" i="4"/>
  <c r="C9137" i="4"/>
  <c r="C9138" i="4"/>
  <c r="C9139" i="4"/>
  <c r="C9140" i="4"/>
  <c r="C9141" i="4"/>
  <c r="C9142" i="4"/>
  <c r="C9143" i="4"/>
  <c r="C9144" i="4"/>
  <c r="C9145" i="4"/>
  <c r="C9146" i="4"/>
  <c r="C9147" i="4"/>
  <c r="C9148" i="4"/>
  <c r="C9149" i="4"/>
  <c r="C9150" i="4"/>
  <c r="C9151" i="4"/>
  <c r="C9152" i="4"/>
  <c r="C9153" i="4"/>
  <c r="C9154" i="4"/>
  <c r="C9155" i="4"/>
  <c r="C9156" i="4"/>
  <c r="C9157" i="4"/>
  <c r="C9158" i="4"/>
  <c r="C9159" i="4"/>
  <c r="C9160" i="4"/>
  <c r="C9161" i="4"/>
  <c r="C9162" i="4"/>
  <c r="C9163" i="4"/>
  <c r="C9164" i="4"/>
  <c r="C9165" i="4"/>
  <c r="C9166" i="4"/>
  <c r="C9167" i="4"/>
  <c r="C9168" i="4"/>
  <c r="C9169" i="4"/>
  <c r="C9170" i="4"/>
  <c r="C9171" i="4"/>
  <c r="C9172" i="4"/>
  <c r="C9173" i="4"/>
  <c r="C9174" i="4"/>
  <c r="C9175" i="4"/>
  <c r="C9176" i="4"/>
  <c r="C9177" i="4"/>
  <c r="C9178" i="4"/>
  <c r="C9179" i="4"/>
  <c r="C9180" i="4"/>
  <c r="C9181" i="4"/>
  <c r="C9182" i="4"/>
  <c r="C9183" i="4"/>
  <c r="C9184" i="4"/>
  <c r="C9185" i="4"/>
  <c r="C9186" i="4"/>
  <c r="C9187" i="4"/>
  <c r="C9188" i="4"/>
  <c r="C9189" i="4"/>
  <c r="C9190" i="4"/>
  <c r="C9191" i="4"/>
  <c r="C9192" i="4"/>
  <c r="C9193" i="4"/>
  <c r="C9194" i="4"/>
  <c r="C9195" i="4"/>
  <c r="C9196" i="4"/>
  <c r="C9197" i="4"/>
  <c r="C9198" i="4"/>
  <c r="C9199" i="4"/>
  <c r="C9200" i="4"/>
  <c r="C9201" i="4"/>
  <c r="C9202" i="4"/>
  <c r="C9203" i="4"/>
  <c r="C9204" i="4"/>
  <c r="C9205" i="4"/>
  <c r="C9206" i="4"/>
  <c r="C9207" i="4"/>
  <c r="C9208" i="4"/>
  <c r="C9209" i="4"/>
  <c r="C9210" i="4"/>
  <c r="C9211" i="4"/>
  <c r="C9212" i="4"/>
  <c r="C9213" i="4"/>
  <c r="C9214" i="4"/>
  <c r="C9215" i="4"/>
  <c r="C9216" i="4"/>
  <c r="C9217" i="4"/>
  <c r="C9218" i="4"/>
  <c r="C9219" i="4"/>
  <c r="C9220" i="4"/>
  <c r="C9221" i="4"/>
  <c r="C9222" i="4"/>
  <c r="C9223" i="4"/>
  <c r="C9224" i="4"/>
  <c r="C9225" i="4"/>
  <c r="C9226" i="4"/>
  <c r="C9227" i="4"/>
  <c r="C9228" i="4"/>
  <c r="C9229" i="4"/>
  <c r="C9230" i="4"/>
  <c r="C9231" i="4"/>
  <c r="C9232" i="4"/>
  <c r="C9233" i="4"/>
  <c r="C9234" i="4"/>
  <c r="C9235" i="4"/>
  <c r="C9236" i="4"/>
  <c r="C9237" i="4"/>
  <c r="C9238" i="4"/>
  <c r="C9239" i="4"/>
  <c r="C9240" i="4"/>
  <c r="C9241" i="4"/>
  <c r="C9242" i="4"/>
  <c r="C9243" i="4"/>
  <c r="C9244" i="4"/>
  <c r="C9245" i="4"/>
  <c r="C9246" i="4"/>
  <c r="C9247" i="4"/>
  <c r="C9248" i="4"/>
  <c r="C9249" i="4"/>
  <c r="C9250" i="4"/>
  <c r="C9251" i="4"/>
  <c r="C9252" i="4"/>
  <c r="C9253" i="4"/>
  <c r="C9254" i="4"/>
  <c r="C9255" i="4"/>
  <c r="C9256" i="4"/>
  <c r="C9257" i="4"/>
  <c r="C9258" i="4"/>
  <c r="C9259" i="4"/>
  <c r="C9260" i="4"/>
  <c r="C9261" i="4"/>
  <c r="C9262" i="4"/>
  <c r="C9263" i="4"/>
  <c r="C9264" i="4"/>
  <c r="C9265" i="4"/>
  <c r="C9266" i="4"/>
  <c r="C9267" i="4"/>
  <c r="C9268" i="4"/>
  <c r="C9269" i="4"/>
  <c r="C9270" i="4"/>
  <c r="C9271" i="4"/>
  <c r="C9272" i="4"/>
  <c r="C9273" i="4"/>
  <c r="C9274" i="4"/>
  <c r="C9275" i="4"/>
  <c r="C9276" i="4"/>
  <c r="C9277" i="4"/>
  <c r="C9278" i="4"/>
  <c r="C9279" i="4"/>
  <c r="C9280" i="4"/>
  <c r="C9281" i="4"/>
  <c r="C9282" i="4"/>
  <c r="C9283" i="4"/>
  <c r="C9284" i="4"/>
  <c r="C9285" i="4"/>
  <c r="C9286" i="4"/>
  <c r="C9287" i="4"/>
  <c r="C9288" i="4"/>
  <c r="C9289" i="4"/>
  <c r="C9290" i="4"/>
  <c r="C9291" i="4"/>
  <c r="C9292" i="4"/>
  <c r="C9293" i="4"/>
  <c r="C9294" i="4"/>
  <c r="C9295" i="4"/>
  <c r="C9296" i="4"/>
  <c r="C9297" i="4"/>
  <c r="C9298" i="4"/>
  <c r="C9299" i="4"/>
  <c r="C9300" i="4"/>
  <c r="C9301" i="4"/>
  <c r="C9302" i="4"/>
  <c r="C9303" i="4"/>
  <c r="C9304" i="4"/>
  <c r="C9305" i="4"/>
  <c r="C9306" i="4"/>
  <c r="C9307" i="4"/>
  <c r="C9308" i="4"/>
  <c r="C9309" i="4"/>
  <c r="C9310" i="4"/>
  <c r="C9311" i="4"/>
  <c r="C9312" i="4"/>
  <c r="C9313" i="4"/>
  <c r="C9314" i="4"/>
  <c r="C9315" i="4"/>
  <c r="C9316" i="4"/>
  <c r="C9317" i="4"/>
  <c r="C9318" i="4"/>
  <c r="C9319" i="4"/>
  <c r="C9320" i="4"/>
  <c r="C9321" i="4"/>
  <c r="C9322" i="4"/>
  <c r="C9323" i="4"/>
  <c r="C9324" i="4"/>
  <c r="C9325" i="4"/>
  <c r="C9326" i="4"/>
  <c r="C9327" i="4"/>
  <c r="C9328" i="4"/>
  <c r="C9329" i="4"/>
  <c r="C9330" i="4"/>
  <c r="C9331" i="4"/>
  <c r="C9332" i="4"/>
  <c r="C9333" i="4"/>
  <c r="C9334" i="4"/>
  <c r="C9335" i="4"/>
  <c r="C9336" i="4"/>
  <c r="C9337" i="4"/>
  <c r="C9338" i="4"/>
  <c r="C9339" i="4"/>
  <c r="C9340" i="4"/>
  <c r="C9341" i="4"/>
  <c r="C9342" i="4"/>
  <c r="C9343" i="4"/>
  <c r="C9344" i="4"/>
  <c r="C9345" i="4"/>
  <c r="C9346" i="4"/>
  <c r="C9347" i="4"/>
  <c r="C9348" i="4"/>
  <c r="C9349" i="4"/>
  <c r="C9350" i="4"/>
  <c r="C9351" i="4"/>
  <c r="C9352" i="4"/>
  <c r="C9353" i="4"/>
  <c r="C9354" i="4"/>
  <c r="C9355" i="4"/>
  <c r="C9356" i="4"/>
  <c r="C9357" i="4"/>
  <c r="C9358" i="4"/>
  <c r="C9359" i="4"/>
  <c r="C9360" i="4"/>
  <c r="C9361" i="4"/>
  <c r="C9362" i="4"/>
  <c r="C9363" i="4"/>
  <c r="C9364" i="4"/>
  <c r="C9365" i="4"/>
  <c r="C9366" i="4"/>
  <c r="C9367" i="4"/>
  <c r="C9368" i="4"/>
  <c r="C9369" i="4"/>
  <c r="C9370" i="4"/>
  <c r="C9371" i="4"/>
  <c r="C9372" i="4"/>
  <c r="C9373" i="4"/>
  <c r="C9374" i="4"/>
  <c r="C9375" i="4"/>
  <c r="C9376" i="4"/>
  <c r="C9377" i="4"/>
  <c r="C9378" i="4"/>
  <c r="C9379" i="4"/>
  <c r="C9380" i="4"/>
  <c r="C9381" i="4"/>
  <c r="C9382" i="4"/>
  <c r="C9383" i="4"/>
  <c r="C9384" i="4"/>
  <c r="C9385" i="4"/>
  <c r="C9386" i="4"/>
  <c r="C9387" i="4"/>
  <c r="C9388" i="4"/>
  <c r="C9389" i="4"/>
  <c r="C9390" i="4"/>
  <c r="C9391" i="4"/>
  <c r="C9392" i="4"/>
  <c r="C9393" i="4"/>
  <c r="C9394" i="4"/>
  <c r="C9395" i="4"/>
  <c r="C9396" i="4"/>
  <c r="C9397" i="4"/>
  <c r="C9398" i="4"/>
  <c r="C9399" i="4"/>
  <c r="C9400" i="4"/>
  <c r="C9401" i="4"/>
  <c r="C9402" i="4"/>
  <c r="C9403" i="4"/>
  <c r="C9404" i="4"/>
  <c r="C9405" i="4"/>
  <c r="C9406" i="4"/>
  <c r="C9407" i="4"/>
  <c r="C9408" i="4"/>
  <c r="C9409" i="4"/>
  <c r="C9410" i="4"/>
  <c r="C9411" i="4"/>
  <c r="C9412" i="4"/>
  <c r="C9413" i="4"/>
  <c r="C9414" i="4"/>
  <c r="C9415" i="4"/>
  <c r="C9416" i="4"/>
  <c r="C9417" i="4"/>
  <c r="C9418" i="4"/>
  <c r="C9419" i="4"/>
  <c r="C9420" i="4"/>
  <c r="C9421" i="4"/>
  <c r="C9422" i="4"/>
  <c r="C9423" i="4"/>
  <c r="C9424" i="4"/>
  <c r="C9425" i="4"/>
  <c r="C9426" i="4"/>
  <c r="C9427" i="4"/>
  <c r="C9428" i="4"/>
  <c r="C9429" i="4"/>
  <c r="C9430" i="4"/>
  <c r="C9431" i="4"/>
  <c r="C9432" i="4"/>
  <c r="C9433" i="4"/>
  <c r="C9434" i="4"/>
  <c r="C9435" i="4"/>
  <c r="C9436" i="4"/>
  <c r="C9437" i="4"/>
  <c r="C9438" i="4"/>
  <c r="C9439" i="4"/>
  <c r="C9440" i="4"/>
  <c r="C9441" i="4"/>
  <c r="C9442" i="4"/>
  <c r="C9443" i="4"/>
  <c r="C9444" i="4"/>
  <c r="C9445" i="4"/>
  <c r="C9446" i="4"/>
  <c r="C9447" i="4"/>
  <c r="C9448" i="4"/>
  <c r="C9449" i="4"/>
  <c r="C9450" i="4"/>
  <c r="C9451" i="4"/>
  <c r="C9452" i="4"/>
  <c r="C9453" i="4"/>
  <c r="C9454" i="4"/>
  <c r="C9455" i="4"/>
  <c r="C9456" i="4"/>
  <c r="C9457" i="4"/>
  <c r="C9458" i="4"/>
  <c r="C9459" i="4"/>
  <c r="C9460" i="4"/>
  <c r="C9461" i="4"/>
  <c r="C9462" i="4"/>
  <c r="C9463" i="4"/>
  <c r="C9464" i="4"/>
  <c r="C9465" i="4"/>
  <c r="C9466" i="4"/>
  <c r="C9467" i="4"/>
  <c r="C9468" i="4"/>
  <c r="C9469" i="4"/>
  <c r="C9470" i="4"/>
  <c r="C9471" i="4"/>
  <c r="C9472" i="4"/>
  <c r="C9473" i="4"/>
  <c r="C9474" i="4"/>
  <c r="C9475" i="4"/>
  <c r="C9476" i="4"/>
  <c r="C9477" i="4"/>
  <c r="C9478" i="4"/>
  <c r="C9479" i="4"/>
  <c r="C9480" i="4"/>
  <c r="C9481" i="4"/>
  <c r="C9482" i="4"/>
  <c r="C9483" i="4"/>
  <c r="C9484" i="4"/>
  <c r="C9485" i="4"/>
  <c r="C9486" i="4"/>
  <c r="C9487" i="4"/>
  <c r="C9488" i="4"/>
  <c r="C9489" i="4"/>
  <c r="C9490" i="4"/>
  <c r="C9491" i="4"/>
  <c r="C9492" i="4"/>
  <c r="C9493" i="4"/>
  <c r="C9494" i="4"/>
  <c r="C9495" i="4"/>
  <c r="C9496" i="4"/>
  <c r="C9497" i="4"/>
  <c r="C9498" i="4"/>
  <c r="C9499" i="4"/>
  <c r="C9500" i="4"/>
  <c r="C9501" i="4"/>
  <c r="C9502" i="4"/>
  <c r="C9503" i="4"/>
  <c r="C9504" i="4"/>
  <c r="C9505" i="4"/>
  <c r="C9506" i="4"/>
  <c r="C9507" i="4"/>
  <c r="C9508" i="4"/>
  <c r="C9509" i="4"/>
  <c r="C9510" i="4"/>
  <c r="C9511" i="4"/>
  <c r="C9512" i="4"/>
  <c r="C9513" i="4"/>
  <c r="C9514" i="4"/>
  <c r="C9515" i="4"/>
  <c r="C9516" i="4"/>
  <c r="C9517" i="4"/>
  <c r="C9518" i="4"/>
  <c r="C9519" i="4"/>
  <c r="C9520" i="4"/>
  <c r="C9521" i="4"/>
  <c r="C9522" i="4"/>
  <c r="C9523" i="4"/>
  <c r="C9524" i="4"/>
  <c r="C9525" i="4"/>
  <c r="C9526" i="4"/>
  <c r="C9527" i="4"/>
  <c r="C9528" i="4"/>
  <c r="C9529" i="4"/>
  <c r="C9530" i="4"/>
  <c r="C9531" i="4"/>
  <c r="C9532" i="4"/>
  <c r="C9533" i="4"/>
  <c r="C9534" i="4"/>
  <c r="C9535" i="4"/>
  <c r="C9536" i="4"/>
  <c r="C9537" i="4"/>
  <c r="C9538" i="4"/>
  <c r="C9539" i="4"/>
  <c r="C9540" i="4"/>
  <c r="C9541" i="4"/>
  <c r="C9542" i="4"/>
  <c r="C9543" i="4"/>
  <c r="C9544" i="4"/>
  <c r="C9545" i="4"/>
  <c r="C9546" i="4"/>
  <c r="C9547" i="4"/>
  <c r="C9548" i="4"/>
  <c r="C9549" i="4"/>
  <c r="C9550" i="4"/>
  <c r="C9551" i="4"/>
  <c r="C9552" i="4"/>
  <c r="C9553" i="4"/>
  <c r="C9554" i="4"/>
  <c r="C9555" i="4"/>
  <c r="C9556" i="4"/>
  <c r="C9557" i="4"/>
  <c r="C9558" i="4"/>
  <c r="C9559" i="4"/>
  <c r="C9560" i="4"/>
  <c r="C9561" i="4"/>
  <c r="C9562" i="4"/>
  <c r="C9563" i="4"/>
  <c r="C9564" i="4"/>
  <c r="C9565" i="4"/>
  <c r="C9566" i="4"/>
  <c r="C9567" i="4"/>
  <c r="C9568" i="4"/>
  <c r="C9569" i="4"/>
  <c r="C9570" i="4"/>
  <c r="C9571" i="4"/>
  <c r="C9572" i="4"/>
  <c r="C9573" i="4"/>
  <c r="C9574" i="4"/>
  <c r="C9575" i="4"/>
  <c r="C9576" i="4"/>
  <c r="C9577" i="4"/>
  <c r="C9578" i="4"/>
  <c r="C9579" i="4"/>
  <c r="C9580" i="4"/>
  <c r="C9581" i="4"/>
  <c r="C9582" i="4"/>
  <c r="C9583" i="4"/>
  <c r="C9584" i="4"/>
  <c r="C9585" i="4"/>
  <c r="C9586" i="4"/>
  <c r="C9587" i="4"/>
  <c r="C9588" i="4"/>
  <c r="C9589" i="4"/>
  <c r="C9590" i="4"/>
  <c r="C9591" i="4"/>
  <c r="C9592" i="4"/>
  <c r="C9593" i="4"/>
  <c r="C9594" i="4"/>
  <c r="C9595" i="4"/>
  <c r="C9596" i="4"/>
  <c r="C9597" i="4"/>
  <c r="C9598" i="4"/>
  <c r="C9599" i="4"/>
  <c r="C9600" i="4"/>
  <c r="C9601" i="4"/>
  <c r="C9602" i="4"/>
  <c r="C9603" i="4"/>
  <c r="C9604" i="4"/>
  <c r="C9605" i="4"/>
  <c r="C9606" i="4"/>
  <c r="C9607" i="4"/>
  <c r="C9608" i="4"/>
  <c r="C9609" i="4"/>
  <c r="C9610" i="4"/>
  <c r="C9611" i="4"/>
  <c r="C9612" i="4"/>
  <c r="C9613" i="4"/>
  <c r="C9614" i="4"/>
  <c r="C9615" i="4"/>
  <c r="C9616" i="4"/>
  <c r="C9617" i="4"/>
  <c r="C9618" i="4"/>
  <c r="C9619" i="4"/>
  <c r="C9620" i="4"/>
  <c r="C9621" i="4"/>
  <c r="C9622" i="4"/>
  <c r="C9623" i="4"/>
  <c r="C9624" i="4"/>
  <c r="C9625" i="4"/>
  <c r="C9626" i="4"/>
  <c r="C9627" i="4"/>
  <c r="C9628" i="4"/>
  <c r="C9629" i="4"/>
  <c r="C9630" i="4"/>
  <c r="C9631" i="4"/>
  <c r="C9632" i="4"/>
  <c r="C9633" i="4"/>
  <c r="C9634" i="4"/>
  <c r="C9635" i="4"/>
  <c r="C9636" i="4"/>
  <c r="C9637" i="4"/>
  <c r="C9638" i="4"/>
  <c r="C9639" i="4"/>
  <c r="C9640" i="4"/>
  <c r="C9641" i="4"/>
  <c r="C9642" i="4"/>
  <c r="C9643" i="4"/>
  <c r="C9644" i="4"/>
  <c r="C9645" i="4"/>
  <c r="C9646" i="4"/>
  <c r="C9647" i="4"/>
  <c r="C9648" i="4"/>
  <c r="C9649" i="4"/>
  <c r="C9650" i="4"/>
  <c r="C9651" i="4"/>
  <c r="C9652" i="4"/>
  <c r="C9653" i="4"/>
  <c r="C9654" i="4"/>
  <c r="C9655" i="4"/>
  <c r="C9656" i="4"/>
  <c r="C9657" i="4"/>
  <c r="C9658" i="4"/>
  <c r="C9659" i="4"/>
  <c r="C9660" i="4"/>
  <c r="C9661" i="4"/>
  <c r="C9662" i="4"/>
  <c r="C9663" i="4"/>
  <c r="C9664" i="4"/>
  <c r="C9665" i="4"/>
  <c r="C9666" i="4"/>
  <c r="C9667" i="4"/>
  <c r="C9668" i="4"/>
  <c r="C9669" i="4"/>
  <c r="C9670" i="4"/>
  <c r="C9671" i="4"/>
  <c r="C9672" i="4"/>
  <c r="C9673" i="4"/>
  <c r="C9674" i="4"/>
  <c r="C9675" i="4"/>
  <c r="C9676" i="4"/>
  <c r="C9677" i="4"/>
  <c r="C9678" i="4"/>
  <c r="C9679" i="4"/>
  <c r="C9680" i="4"/>
  <c r="C9681" i="4"/>
  <c r="C9682" i="4"/>
  <c r="C9683" i="4"/>
  <c r="C9684" i="4"/>
  <c r="C9685" i="4"/>
  <c r="C9686" i="4"/>
  <c r="C9687" i="4"/>
  <c r="C9688" i="4"/>
  <c r="C9689" i="4"/>
  <c r="C9690" i="4"/>
  <c r="C9691" i="4"/>
  <c r="C9692" i="4"/>
  <c r="C9693" i="4"/>
  <c r="C9694" i="4"/>
  <c r="C9695" i="4"/>
  <c r="C9696" i="4"/>
  <c r="C9697" i="4"/>
  <c r="C9698" i="4"/>
  <c r="C9699" i="4"/>
  <c r="C9700" i="4"/>
  <c r="C9701" i="4"/>
  <c r="C9702" i="4"/>
  <c r="C9703" i="4"/>
  <c r="C9704" i="4"/>
  <c r="C9705" i="4"/>
  <c r="C9706" i="4"/>
  <c r="C9707" i="4"/>
  <c r="C9708" i="4"/>
  <c r="C9709" i="4"/>
  <c r="C9710" i="4"/>
  <c r="C9711" i="4"/>
  <c r="C9712" i="4"/>
  <c r="C9713" i="4"/>
  <c r="C9714" i="4"/>
  <c r="C9715" i="4"/>
  <c r="C9716" i="4"/>
  <c r="C9717" i="4"/>
  <c r="C9718" i="4"/>
  <c r="C9719" i="4"/>
  <c r="C9720" i="4"/>
  <c r="C9721" i="4"/>
  <c r="C9722" i="4"/>
  <c r="C9723" i="4"/>
  <c r="C9724" i="4"/>
  <c r="C9725" i="4"/>
  <c r="C9726" i="4"/>
  <c r="C9727" i="4"/>
  <c r="C9728" i="4"/>
  <c r="C9729" i="4"/>
  <c r="C9730" i="4"/>
  <c r="C9731" i="4"/>
  <c r="C9732" i="4"/>
  <c r="C9733" i="4"/>
  <c r="C9734" i="4"/>
  <c r="C9735" i="4"/>
  <c r="C9736" i="4"/>
  <c r="C9737" i="4"/>
  <c r="C9738" i="4"/>
  <c r="C9739" i="4"/>
  <c r="C9740" i="4"/>
  <c r="C9741" i="4"/>
  <c r="C9742" i="4"/>
  <c r="C9743" i="4"/>
  <c r="C9744" i="4"/>
  <c r="C9745" i="4"/>
  <c r="C9746" i="4"/>
  <c r="C9747" i="4"/>
  <c r="C9748" i="4"/>
  <c r="C9749" i="4"/>
  <c r="C9750" i="4"/>
  <c r="C9751" i="4"/>
  <c r="C9752" i="4"/>
  <c r="C9753" i="4"/>
  <c r="C9754" i="4"/>
  <c r="C9755" i="4"/>
  <c r="C9756" i="4"/>
  <c r="C9757" i="4"/>
  <c r="C9758" i="4"/>
  <c r="C9759" i="4"/>
  <c r="C9760" i="4"/>
  <c r="C9761" i="4"/>
  <c r="C9762" i="4"/>
  <c r="C9763" i="4"/>
  <c r="C9764" i="4"/>
  <c r="C9765" i="4"/>
  <c r="C9766" i="4"/>
  <c r="C9767" i="4"/>
  <c r="C9768" i="4"/>
  <c r="C9769" i="4"/>
  <c r="C9770" i="4"/>
  <c r="C9771" i="4"/>
  <c r="C9772" i="4"/>
  <c r="C9773" i="4"/>
  <c r="C9774" i="4"/>
  <c r="C9775" i="4"/>
  <c r="C9776" i="4"/>
  <c r="C9777" i="4"/>
  <c r="C9778" i="4"/>
  <c r="C9779" i="4"/>
  <c r="C9780" i="4"/>
  <c r="C9781" i="4"/>
  <c r="C9782" i="4"/>
  <c r="C9783" i="4"/>
  <c r="C9784" i="4"/>
  <c r="C9785" i="4"/>
  <c r="C9786" i="4"/>
  <c r="C9787" i="4"/>
  <c r="C9788" i="4"/>
  <c r="C9789" i="4"/>
  <c r="C9790" i="4"/>
  <c r="C9791" i="4"/>
  <c r="C9792" i="4"/>
  <c r="C9793" i="4"/>
  <c r="C9794" i="4"/>
  <c r="C9795" i="4"/>
  <c r="C9796" i="4"/>
  <c r="C9797" i="4"/>
  <c r="C9798" i="4"/>
  <c r="C9799" i="4"/>
  <c r="C9800" i="4"/>
  <c r="C9801" i="4"/>
  <c r="C9802" i="4"/>
  <c r="C9803" i="4"/>
  <c r="C9804" i="4"/>
  <c r="C9805" i="4"/>
  <c r="C9806" i="4"/>
  <c r="C9807" i="4"/>
  <c r="C9808" i="4"/>
  <c r="C9809" i="4"/>
  <c r="C9810" i="4"/>
  <c r="C9811" i="4"/>
  <c r="C9812" i="4"/>
  <c r="C9813" i="4"/>
  <c r="C9814" i="4"/>
  <c r="C9815" i="4"/>
  <c r="C9816" i="4"/>
  <c r="C9817" i="4"/>
  <c r="C9818" i="4"/>
  <c r="C9819" i="4"/>
  <c r="C9820" i="4"/>
  <c r="C9821" i="4"/>
  <c r="C9822" i="4"/>
  <c r="C9823" i="4"/>
  <c r="C9824" i="4"/>
  <c r="C9825" i="4"/>
  <c r="C9826" i="4"/>
  <c r="C9827" i="4"/>
  <c r="C9828" i="4"/>
  <c r="C9829" i="4"/>
  <c r="C9830" i="4"/>
  <c r="C9831" i="4"/>
  <c r="C9832" i="4"/>
  <c r="C9833" i="4"/>
  <c r="C9834" i="4"/>
  <c r="C9835" i="4"/>
  <c r="C9836" i="4"/>
  <c r="C9837" i="4"/>
  <c r="C9838" i="4"/>
  <c r="C9839" i="4"/>
  <c r="C9840" i="4"/>
  <c r="C9841" i="4"/>
  <c r="C9842" i="4"/>
  <c r="C9843" i="4"/>
  <c r="C9844" i="4"/>
  <c r="C9845" i="4"/>
  <c r="C9846" i="4"/>
  <c r="C9847" i="4"/>
  <c r="C9848" i="4"/>
  <c r="C9849" i="4"/>
  <c r="C9850" i="4"/>
  <c r="C9851" i="4"/>
  <c r="C9852" i="4"/>
  <c r="C9853" i="4"/>
  <c r="C9854" i="4"/>
  <c r="C9855" i="4"/>
  <c r="C9856" i="4"/>
  <c r="C9857" i="4"/>
  <c r="C9858" i="4"/>
  <c r="C9859" i="4"/>
  <c r="C9860" i="4"/>
  <c r="C9861" i="4"/>
  <c r="C9862" i="4"/>
  <c r="C9863" i="4"/>
  <c r="C9864" i="4"/>
  <c r="C9865" i="4"/>
  <c r="C9866" i="4"/>
  <c r="C9867" i="4"/>
  <c r="C9868" i="4"/>
  <c r="C9869" i="4"/>
  <c r="C9870" i="4"/>
  <c r="C9871" i="4"/>
  <c r="C9872" i="4"/>
  <c r="C9873" i="4"/>
  <c r="C9874" i="4"/>
  <c r="C9875" i="4"/>
  <c r="C9876" i="4"/>
  <c r="C9877" i="4"/>
  <c r="C9878" i="4"/>
  <c r="C9879" i="4"/>
  <c r="C9880" i="4"/>
  <c r="C9881" i="4"/>
  <c r="C9882" i="4"/>
  <c r="C9883" i="4"/>
  <c r="C9884" i="4"/>
  <c r="C9885" i="4"/>
  <c r="C9886" i="4"/>
  <c r="C9887" i="4"/>
  <c r="C9888" i="4"/>
  <c r="C9889" i="4"/>
  <c r="C9890" i="4"/>
  <c r="C9891" i="4"/>
  <c r="C9892" i="4"/>
  <c r="C9893" i="4"/>
  <c r="C9894" i="4"/>
  <c r="C9895" i="4"/>
  <c r="C9896" i="4"/>
  <c r="C9897" i="4"/>
  <c r="C9898" i="4"/>
  <c r="C9899" i="4"/>
  <c r="C9900" i="4"/>
  <c r="C9901" i="4"/>
  <c r="C9902" i="4"/>
  <c r="C9903" i="4"/>
  <c r="C9904" i="4"/>
  <c r="C9905" i="4"/>
  <c r="C9906" i="4"/>
  <c r="C9907" i="4"/>
  <c r="C9908" i="4"/>
  <c r="C9909" i="4"/>
  <c r="C9910" i="4"/>
  <c r="C9911" i="4"/>
  <c r="C9912" i="4"/>
  <c r="C9913" i="4"/>
  <c r="C9914" i="4"/>
  <c r="C9915" i="4"/>
  <c r="C9916" i="4"/>
  <c r="C9917" i="4"/>
  <c r="C9918" i="4"/>
  <c r="C9919" i="4"/>
  <c r="C9920" i="4"/>
  <c r="C9921" i="4"/>
  <c r="C9922" i="4"/>
  <c r="C9923" i="4"/>
  <c r="C9924" i="4"/>
  <c r="C9925" i="4"/>
  <c r="C9926" i="4"/>
  <c r="C9927" i="4"/>
  <c r="C9928" i="4"/>
  <c r="C9929" i="4"/>
  <c r="C9930" i="4"/>
  <c r="C9931" i="4"/>
  <c r="C9932" i="4"/>
  <c r="C9933" i="4"/>
  <c r="C9934" i="4"/>
  <c r="C9935" i="4"/>
  <c r="C9936" i="4"/>
  <c r="C9937" i="4"/>
  <c r="C9938" i="4"/>
  <c r="C9939" i="4"/>
  <c r="C9940" i="4"/>
  <c r="C9941" i="4"/>
  <c r="C9942" i="4"/>
  <c r="C9943" i="4"/>
  <c r="C9944" i="4"/>
  <c r="C9945" i="4"/>
  <c r="C9946" i="4"/>
  <c r="C9947" i="4"/>
  <c r="C9948" i="4"/>
  <c r="C9949" i="4"/>
  <c r="C9950" i="4"/>
  <c r="C9951" i="4"/>
  <c r="C9952" i="4"/>
  <c r="C9953" i="4"/>
  <c r="C9954" i="4"/>
  <c r="C9955" i="4"/>
  <c r="C9956" i="4"/>
  <c r="C9957" i="4"/>
  <c r="C9958" i="4"/>
  <c r="C9959" i="4"/>
  <c r="C9960" i="4"/>
  <c r="C9961" i="4"/>
  <c r="C9962" i="4"/>
  <c r="C9963" i="4"/>
  <c r="C9964" i="4"/>
  <c r="C9965" i="4"/>
  <c r="C9966" i="4"/>
  <c r="C9967" i="4"/>
  <c r="C9968" i="4"/>
  <c r="C9969" i="4"/>
  <c r="C9970" i="4"/>
  <c r="C9971" i="4"/>
  <c r="C9972" i="4"/>
  <c r="C9973" i="4"/>
  <c r="C9974" i="4"/>
  <c r="C9975" i="4"/>
  <c r="C9976" i="4"/>
  <c r="C9977" i="4"/>
  <c r="C9978" i="4"/>
  <c r="C9979" i="4"/>
  <c r="C9980" i="4"/>
  <c r="C9981" i="4"/>
  <c r="C9982" i="4"/>
  <c r="C9983" i="4"/>
  <c r="C9984" i="4"/>
  <c r="C9985" i="4"/>
  <c r="C9986" i="4"/>
  <c r="C9987" i="4"/>
  <c r="C9988" i="4"/>
  <c r="C9989" i="4"/>
  <c r="C9990" i="4"/>
  <c r="C9991" i="4"/>
  <c r="C9992" i="4"/>
  <c r="C9993" i="4"/>
  <c r="C9994" i="4"/>
  <c r="C9995" i="4"/>
  <c r="C9996" i="4"/>
  <c r="C9997" i="4"/>
  <c r="C9998" i="4"/>
  <c r="C9999" i="4"/>
  <c r="C10000" i="4"/>
  <c r="C10001" i="4"/>
  <c r="C10002" i="4"/>
  <c r="C10003" i="4"/>
  <c r="C10004" i="4"/>
  <c r="C10005" i="4"/>
  <c r="C10006" i="4"/>
  <c r="C10007" i="4"/>
  <c r="C10008" i="4"/>
  <c r="C10009" i="4"/>
  <c r="C10010" i="4"/>
  <c r="C10011" i="4"/>
  <c r="C10012" i="4"/>
  <c r="C10013" i="4"/>
  <c r="C10014" i="4"/>
  <c r="C10015" i="4"/>
  <c r="C10016" i="4"/>
  <c r="C10017" i="4"/>
  <c r="C10018" i="4"/>
  <c r="C10019" i="4"/>
  <c r="C10020" i="4"/>
  <c r="C10021" i="4"/>
  <c r="C10022" i="4"/>
  <c r="C10023" i="4"/>
  <c r="C10024" i="4"/>
  <c r="C10025" i="4"/>
  <c r="C10026" i="4"/>
  <c r="C10027" i="4"/>
  <c r="C10028" i="4"/>
  <c r="C10029" i="4"/>
  <c r="C10030" i="4"/>
  <c r="C10031" i="4"/>
  <c r="C10032" i="4"/>
  <c r="C10033" i="4"/>
  <c r="C10034" i="4"/>
  <c r="C10035" i="4"/>
  <c r="C10036" i="4"/>
  <c r="C10037" i="4"/>
  <c r="C10038" i="4"/>
  <c r="C10039" i="4"/>
  <c r="C10040" i="4"/>
  <c r="C10041" i="4"/>
  <c r="C10042" i="4"/>
  <c r="C10043" i="4"/>
  <c r="C10044" i="4"/>
  <c r="C10045" i="4"/>
  <c r="C10046" i="4"/>
  <c r="C10047" i="4"/>
  <c r="C10048" i="4"/>
  <c r="C10049" i="4"/>
  <c r="C10050" i="4"/>
  <c r="C10051" i="4"/>
  <c r="C10052" i="4"/>
  <c r="C10053" i="4"/>
  <c r="C10054" i="4"/>
  <c r="C10055" i="4"/>
  <c r="C10056" i="4"/>
  <c r="C10057" i="4"/>
  <c r="C10058" i="4"/>
  <c r="C10059" i="4"/>
  <c r="C10060" i="4"/>
  <c r="C10061" i="4"/>
  <c r="C10062" i="4"/>
  <c r="C10063" i="4"/>
  <c r="C10064" i="4"/>
  <c r="C10065" i="4"/>
  <c r="C10066" i="4"/>
  <c r="C10067" i="4"/>
  <c r="C10068" i="4"/>
  <c r="C10069" i="4"/>
  <c r="C10070" i="4"/>
  <c r="C10071" i="4"/>
  <c r="C10072" i="4"/>
  <c r="C10073" i="4"/>
  <c r="C10074" i="4"/>
  <c r="C10075" i="4"/>
  <c r="C10076" i="4"/>
  <c r="C10077" i="4"/>
  <c r="C10078" i="4"/>
  <c r="C10079" i="4"/>
  <c r="C10080" i="4"/>
  <c r="C10081" i="4"/>
  <c r="C10082" i="4"/>
  <c r="C10083" i="4"/>
  <c r="C10084" i="4"/>
  <c r="C10085" i="4"/>
  <c r="C10086" i="4"/>
  <c r="C10087" i="4"/>
  <c r="C10088" i="4"/>
  <c r="C10089" i="4"/>
  <c r="C10090" i="4"/>
  <c r="C10091" i="4"/>
  <c r="C10092" i="4"/>
  <c r="C10093" i="4"/>
  <c r="C10094" i="4"/>
  <c r="C10095" i="4"/>
  <c r="C10096" i="4"/>
  <c r="C10097" i="4"/>
  <c r="C10098" i="4"/>
  <c r="C10099" i="4"/>
  <c r="C10100" i="4"/>
  <c r="C10101" i="4"/>
  <c r="C10102" i="4"/>
  <c r="C10103" i="4"/>
  <c r="C10104" i="4"/>
  <c r="C10105" i="4"/>
  <c r="C10106" i="4"/>
  <c r="C10107" i="4"/>
  <c r="C10108" i="4"/>
  <c r="C10109" i="4"/>
  <c r="C10110" i="4"/>
  <c r="C10111" i="4"/>
  <c r="C10112" i="4"/>
  <c r="C10113" i="4"/>
  <c r="C10114" i="4"/>
  <c r="C10115" i="4"/>
  <c r="C10116" i="4"/>
  <c r="C10117" i="4"/>
  <c r="C10118" i="4"/>
  <c r="C10119" i="4"/>
  <c r="C10120" i="4"/>
  <c r="C10121" i="4"/>
  <c r="C10122" i="4"/>
  <c r="C10123" i="4"/>
  <c r="C10124" i="4"/>
  <c r="C10125" i="4"/>
  <c r="C10126" i="4"/>
  <c r="C10127" i="4"/>
  <c r="C10128" i="4"/>
  <c r="C10129" i="4"/>
  <c r="C10130" i="4"/>
  <c r="C10131" i="4"/>
  <c r="C10132" i="4"/>
  <c r="C10133" i="4"/>
  <c r="C10134" i="4"/>
  <c r="C10135" i="4"/>
  <c r="C10136" i="4"/>
  <c r="C10137" i="4"/>
  <c r="C10138" i="4"/>
  <c r="C10139" i="4"/>
  <c r="C10140" i="4"/>
  <c r="C10141" i="4"/>
  <c r="C10142" i="4"/>
  <c r="C10143" i="4"/>
  <c r="C10144" i="4"/>
  <c r="C10145" i="4"/>
  <c r="C10146" i="4"/>
  <c r="C10147" i="4"/>
  <c r="C10148" i="4"/>
  <c r="C10149" i="4"/>
  <c r="C10150" i="4"/>
  <c r="C10151" i="4"/>
  <c r="C10152" i="4"/>
  <c r="C10153" i="4"/>
  <c r="C10154" i="4"/>
  <c r="C10155" i="4"/>
  <c r="C10156" i="4"/>
  <c r="C10157" i="4"/>
  <c r="C10158" i="4"/>
  <c r="C10159" i="4"/>
  <c r="C10160" i="4"/>
  <c r="C10161" i="4"/>
  <c r="C10162" i="4"/>
  <c r="C10163" i="4"/>
  <c r="C10164" i="4"/>
  <c r="C10165" i="4"/>
  <c r="C10166" i="4"/>
  <c r="C10167" i="4"/>
  <c r="C10168" i="4"/>
  <c r="C10169" i="4"/>
  <c r="C10170" i="4"/>
  <c r="C10171" i="4"/>
  <c r="C10172" i="4"/>
  <c r="C10173" i="4"/>
  <c r="C10174" i="4"/>
  <c r="C10175" i="4"/>
  <c r="C10176" i="4"/>
  <c r="C10177" i="4"/>
  <c r="C10178" i="4"/>
  <c r="C10179" i="4"/>
  <c r="C10180" i="4"/>
  <c r="C10181" i="4"/>
  <c r="C10182" i="4"/>
  <c r="C10183" i="4"/>
  <c r="C10184" i="4"/>
  <c r="C10185" i="4"/>
  <c r="C10186" i="4"/>
  <c r="C10187" i="4"/>
  <c r="C10188" i="4"/>
  <c r="C10189" i="4"/>
  <c r="C10190" i="4"/>
  <c r="C10191" i="4"/>
  <c r="C10192" i="4"/>
  <c r="C10193" i="4"/>
  <c r="C10194" i="4"/>
  <c r="C10195" i="4"/>
  <c r="C10196" i="4"/>
  <c r="C10197" i="4"/>
  <c r="C10198" i="4"/>
  <c r="C10199" i="4"/>
  <c r="C10200" i="4"/>
  <c r="C10201" i="4"/>
  <c r="C10202" i="4"/>
  <c r="C10203" i="4"/>
  <c r="C10204" i="4"/>
  <c r="C10205" i="4"/>
  <c r="C10206" i="4"/>
  <c r="C10207" i="4"/>
  <c r="C10208" i="4"/>
  <c r="C10209" i="4"/>
  <c r="C10210" i="4"/>
  <c r="C10211" i="4"/>
  <c r="C10212" i="4"/>
  <c r="C10213" i="4"/>
  <c r="C10214" i="4"/>
  <c r="C10215" i="4"/>
  <c r="C10216" i="4"/>
  <c r="C10217" i="4"/>
  <c r="C10218" i="4"/>
  <c r="C10219" i="4"/>
  <c r="C10220" i="4"/>
  <c r="C10221" i="4"/>
  <c r="C10222" i="4"/>
  <c r="C10223" i="4"/>
  <c r="C10224" i="4"/>
  <c r="C10225" i="4"/>
  <c r="C10226" i="4"/>
  <c r="C10227" i="4"/>
  <c r="C10228" i="4"/>
  <c r="C10229" i="4"/>
  <c r="C10230" i="4"/>
  <c r="C10231" i="4"/>
  <c r="C10232" i="4"/>
  <c r="C10233" i="4"/>
  <c r="C10234" i="4"/>
  <c r="C10235" i="4"/>
  <c r="C10236" i="4"/>
  <c r="C10237" i="4"/>
  <c r="C10238" i="4"/>
  <c r="C10239" i="4"/>
  <c r="C10240" i="4"/>
  <c r="C10241" i="4"/>
  <c r="C10242" i="4"/>
  <c r="C10243" i="4"/>
  <c r="C10244" i="4"/>
  <c r="C10245" i="4"/>
  <c r="C10246" i="4"/>
  <c r="C10247" i="4"/>
  <c r="C10248" i="4"/>
  <c r="C10249" i="4"/>
  <c r="C10250" i="4"/>
  <c r="C10251" i="4"/>
  <c r="C10252" i="4"/>
  <c r="C10253" i="4"/>
  <c r="C10254" i="4"/>
  <c r="C10255" i="4"/>
  <c r="C10256" i="4"/>
  <c r="C10257" i="4"/>
  <c r="C10258" i="4"/>
  <c r="C10259" i="4"/>
  <c r="C10260" i="4"/>
  <c r="C10261" i="4"/>
  <c r="C10262" i="4"/>
  <c r="C10263" i="4"/>
  <c r="C10264" i="4"/>
  <c r="C10265" i="4"/>
  <c r="C10266" i="4"/>
  <c r="C10267" i="4"/>
  <c r="C10268" i="4"/>
  <c r="C10269" i="4"/>
  <c r="C10270" i="4"/>
  <c r="C10271" i="4"/>
  <c r="C10272" i="4"/>
  <c r="C10273" i="4"/>
  <c r="C10274" i="4"/>
  <c r="C10275" i="4"/>
  <c r="C10276" i="4"/>
  <c r="C10277" i="4"/>
  <c r="C10278" i="4"/>
  <c r="C10279" i="4"/>
  <c r="C10280" i="4"/>
  <c r="C10281" i="4"/>
  <c r="C10282" i="4"/>
  <c r="C10283" i="4"/>
  <c r="C10284" i="4"/>
  <c r="C10285" i="4"/>
  <c r="C10286" i="4"/>
  <c r="C10287" i="4"/>
  <c r="C10288" i="4"/>
  <c r="C10289" i="4"/>
  <c r="C10290" i="4"/>
  <c r="C10291" i="4"/>
  <c r="C10292" i="4"/>
  <c r="C10293" i="4"/>
  <c r="C10294" i="4"/>
  <c r="C10295" i="4"/>
  <c r="C10296" i="4"/>
  <c r="C10297" i="4"/>
  <c r="C10298" i="4"/>
  <c r="C10299" i="4"/>
  <c r="C10300" i="4"/>
  <c r="C10301" i="4"/>
  <c r="C10302" i="4"/>
  <c r="C10303" i="4"/>
  <c r="C10304" i="4"/>
  <c r="C10305" i="4"/>
  <c r="C10306" i="4"/>
  <c r="C10307" i="4"/>
  <c r="C10308" i="4"/>
  <c r="C10309" i="4"/>
  <c r="C10310" i="4"/>
  <c r="C10311" i="4"/>
  <c r="C10312" i="4"/>
  <c r="C10313" i="4"/>
  <c r="C10314" i="4"/>
  <c r="C10315" i="4"/>
  <c r="C10316" i="4"/>
  <c r="C10317" i="4"/>
  <c r="C10318" i="4"/>
  <c r="C10319" i="4"/>
  <c r="C10320" i="4"/>
  <c r="C10321" i="4"/>
  <c r="C10322" i="4"/>
  <c r="C10323" i="4"/>
  <c r="C10324" i="4"/>
  <c r="C10325" i="4"/>
  <c r="C10326" i="4"/>
  <c r="C10327" i="4"/>
  <c r="C10328" i="4"/>
  <c r="C10329" i="4"/>
  <c r="C10330" i="4"/>
  <c r="C10331" i="4"/>
  <c r="C10332" i="4"/>
  <c r="C10333" i="4"/>
  <c r="C10334" i="4"/>
  <c r="C10335" i="4"/>
  <c r="C10336" i="4"/>
  <c r="C10337" i="4"/>
  <c r="C10338" i="4"/>
  <c r="C10339" i="4"/>
  <c r="C10340" i="4"/>
  <c r="C10341" i="4"/>
  <c r="C10342" i="4"/>
  <c r="C10343" i="4"/>
  <c r="C10344" i="4"/>
  <c r="C10345" i="4"/>
  <c r="C10346" i="4"/>
  <c r="C10347" i="4"/>
  <c r="C10348" i="4"/>
  <c r="C10349" i="4"/>
  <c r="C10350" i="4"/>
  <c r="C10351" i="4"/>
  <c r="C10352" i="4"/>
  <c r="C10353" i="4"/>
  <c r="C10354" i="4"/>
  <c r="C10355" i="4"/>
  <c r="C10356" i="4"/>
  <c r="C10357" i="4"/>
  <c r="C10358" i="4"/>
  <c r="C10359" i="4"/>
  <c r="C10360" i="4"/>
  <c r="C10361" i="4"/>
  <c r="C10362" i="4"/>
  <c r="C10363" i="4"/>
  <c r="C10364" i="4"/>
  <c r="C10365" i="4"/>
  <c r="C10366" i="4"/>
  <c r="C10367" i="4"/>
  <c r="C10368" i="4"/>
  <c r="C10369" i="4"/>
  <c r="C10370" i="4"/>
  <c r="C10371" i="4"/>
  <c r="C10372" i="4"/>
  <c r="C10373" i="4"/>
  <c r="C10374" i="4"/>
  <c r="C10375" i="4"/>
  <c r="C10376" i="4"/>
  <c r="C10377" i="4"/>
  <c r="C10378" i="4"/>
  <c r="C10379" i="4"/>
  <c r="C10380" i="4"/>
  <c r="C10381" i="4"/>
  <c r="C10382" i="4"/>
  <c r="C10383" i="4"/>
  <c r="C10384" i="4"/>
  <c r="C10385" i="4"/>
  <c r="C10386" i="4"/>
  <c r="C10387" i="4"/>
  <c r="C10388" i="4"/>
  <c r="C10389" i="4"/>
  <c r="C10390" i="4"/>
  <c r="C10391" i="4"/>
  <c r="C10392" i="4"/>
  <c r="C10393" i="4"/>
  <c r="C10394" i="4"/>
  <c r="C10395" i="4"/>
  <c r="C10396" i="4"/>
  <c r="C10397" i="4"/>
  <c r="C10398" i="4"/>
  <c r="C10399" i="4"/>
  <c r="C10400" i="4"/>
  <c r="C10401" i="4"/>
  <c r="C10402" i="4"/>
  <c r="C10403" i="4"/>
  <c r="C10404" i="4"/>
  <c r="C10405" i="4"/>
  <c r="C10406" i="4"/>
  <c r="C10407" i="4"/>
  <c r="C10408" i="4"/>
  <c r="C10409" i="4"/>
  <c r="C10410" i="4"/>
  <c r="C10411" i="4"/>
  <c r="C10412" i="4"/>
  <c r="C10413" i="4"/>
  <c r="C10414" i="4"/>
  <c r="C10415" i="4"/>
  <c r="C10416" i="4"/>
  <c r="C10417" i="4"/>
  <c r="C10418" i="4"/>
  <c r="C10419" i="4"/>
  <c r="C10420" i="4"/>
  <c r="C10421" i="4"/>
  <c r="C10422" i="4"/>
  <c r="C10423" i="4"/>
  <c r="C10424" i="4"/>
  <c r="C10425" i="4"/>
  <c r="C10426" i="4"/>
  <c r="C10427" i="4"/>
  <c r="C10428" i="4"/>
  <c r="C10429" i="4"/>
  <c r="C10430" i="4"/>
  <c r="C10431" i="4"/>
  <c r="C10432" i="4"/>
  <c r="C10433" i="4"/>
  <c r="C10434" i="4"/>
  <c r="C10435" i="4"/>
  <c r="C10436" i="4"/>
  <c r="C10437" i="4"/>
  <c r="C10438" i="4"/>
  <c r="C10439" i="4"/>
  <c r="C10440" i="4"/>
  <c r="C10441" i="4"/>
  <c r="C10442" i="4"/>
  <c r="C10443" i="4"/>
  <c r="C10444" i="4"/>
  <c r="C10445" i="4"/>
  <c r="C10446" i="4"/>
  <c r="C10447" i="4"/>
  <c r="C10448" i="4"/>
  <c r="C10449" i="4"/>
  <c r="C10450" i="4"/>
  <c r="C10451" i="4"/>
  <c r="C10452" i="4"/>
  <c r="C10453" i="4"/>
  <c r="C10454" i="4"/>
  <c r="C10455" i="4"/>
  <c r="C10456" i="4"/>
  <c r="C10457" i="4"/>
  <c r="C10458" i="4"/>
  <c r="C10459" i="4"/>
  <c r="C10460" i="4"/>
  <c r="C10461" i="4"/>
  <c r="C10462" i="4"/>
  <c r="C10463" i="4"/>
  <c r="C10464" i="4"/>
  <c r="C10465" i="4"/>
  <c r="C10466" i="4"/>
  <c r="C10467" i="4"/>
  <c r="C10468" i="4"/>
  <c r="C10469" i="4"/>
  <c r="C10470" i="4"/>
  <c r="C10471" i="4"/>
  <c r="C10472" i="4"/>
  <c r="C10473" i="4"/>
  <c r="C10474" i="4"/>
  <c r="C10475" i="4"/>
  <c r="C10476" i="4"/>
  <c r="C10477" i="4"/>
  <c r="C10478" i="4"/>
  <c r="C10479" i="4"/>
  <c r="C10480" i="4"/>
  <c r="C10481" i="4"/>
  <c r="C10482" i="4"/>
  <c r="C10483" i="4"/>
  <c r="C10484" i="4"/>
  <c r="C10485" i="4"/>
  <c r="C10486" i="4"/>
  <c r="C10487" i="4"/>
  <c r="C10488" i="4"/>
  <c r="C10489" i="4"/>
  <c r="C10490" i="4"/>
  <c r="C10491" i="4"/>
  <c r="C10492" i="4"/>
  <c r="C10493" i="4"/>
  <c r="C10494" i="4"/>
  <c r="C10495" i="4"/>
  <c r="C10496" i="4"/>
  <c r="C10497" i="4"/>
  <c r="C10498" i="4"/>
  <c r="C10499" i="4"/>
  <c r="C10500" i="4"/>
  <c r="C10501" i="4"/>
  <c r="C10502" i="4"/>
  <c r="C10503" i="4"/>
  <c r="C10504" i="4"/>
  <c r="C10505" i="4"/>
  <c r="C10506" i="4"/>
  <c r="C10507" i="4"/>
  <c r="C10508" i="4"/>
  <c r="C10509" i="4"/>
  <c r="C10510" i="4"/>
  <c r="C10511" i="4"/>
  <c r="C10512" i="4"/>
  <c r="C10513" i="4"/>
  <c r="C10514" i="4"/>
  <c r="C10515" i="4"/>
  <c r="C10516" i="4"/>
  <c r="C10517" i="4"/>
  <c r="C10518" i="4"/>
  <c r="C10519" i="4"/>
  <c r="C10520" i="4"/>
  <c r="C10521" i="4"/>
  <c r="C10522" i="4"/>
  <c r="C10523" i="4"/>
  <c r="C10524" i="4"/>
  <c r="C10525" i="4"/>
  <c r="C10526" i="4"/>
  <c r="C10527" i="4"/>
  <c r="C10528" i="4"/>
  <c r="C10529" i="4"/>
  <c r="C10530" i="4"/>
  <c r="C10531" i="4"/>
  <c r="C10532" i="4"/>
  <c r="C10533" i="4"/>
  <c r="C10534" i="4"/>
  <c r="C10535" i="4"/>
  <c r="C10536" i="4"/>
  <c r="C10537" i="4"/>
  <c r="C10538" i="4"/>
  <c r="C10539" i="4"/>
  <c r="C10540" i="4"/>
  <c r="C10541" i="4"/>
  <c r="C10542" i="4"/>
  <c r="C10543" i="4"/>
  <c r="C10544" i="4"/>
  <c r="C10545" i="4"/>
  <c r="C10546" i="4"/>
  <c r="C10547" i="4"/>
  <c r="C10548" i="4"/>
  <c r="C10549" i="4"/>
  <c r="C10550" i="4"/>
  <c r="C10551" i="4"/>
  <c r="C10552" i="4"/>
  <c r="C10553" i="4"/>
  <c r="C10554" i="4"/>
  <c r="C10555" i="4"/>
  <c r="C10556" i="4"/>
  <c r="C10557" i="4"/>
  <c r="C10558" i="4"/>
  <c r="C10559" i="4"/>
  <c r="C10560" i="4"/>
  <c r="C10561" i="4"/>
  <c r="C10562" i="4"/>
  <c r="C10563" i="4"/>
  <c r="C10564" i="4"/>
  <c r="C10565" i="4"/>
  <c r="C10566" i="4"/>
  <c r="C10567" i="4"/>
  <c r="C10568" i="4"/>
  <c r="C10569" i="4"/>
  <c r="C10570" i="4"/>
  <c r="C10571" i="4"/>
  <c r="C10572" i="4"/>
  <c r="C10573" i="4"/>
  <c r="C10574" i="4"/>
  <c r="C10575" i="4"/>
  <c r="C10576" i="4"/>
  <c r="C10577" i="4"/>
  <c r="C10578" i="4"/>
  <c r="C10579" i="4"/>
  <c r="C10580" i="4"/>
  <c r="C10581" i="4"/>
  <c r="C10582" i="4"/>
  <c r="C10583" i="4"/>
  <c r="C10584" i="4"/>
  <c r="C10585" i="4"/>
  <c r="C10586" i="4"/>
  <c r="C10587" i="4"/>
  <c r="C10588" i="4"/>
  <c r="C10589" i="4"/>
  <c r="C10590" i="4"/>
  <c r="C10591" i="4"/>
  <c r="C10592" i="4"/>
  <c r="C10593" i="4"/>
  <c r="C10594" i="4"/>
  <c r="C10595" i="4"/>
  <c r="C10596" i="4"/>
  <c r="C10597" i="4"/>
  <c r="C10598" i="4"/>
  <c r="C10599" i="4"/>
  <c r="C10600" i="4"/>
  <c r="C10601" i="4"/>
  <c r="C10602" i="4"/>
  <c r="C10603" i="4"/>
  <c r="C10604" i="4"/>
  <c r="C10605" i="4"/>
  <c r="C10606" i="4"/>
  <c r="C10607" i="4"/>
  <c r="C10608" i="4"/>
  <c r="C10609" i="4"/>
  <c r="C10610" i="4"/>
  <c r="C10611" i="4"/>
  <c r="C10612" i="4"/>
  <c r="C10613" i="4"/>
  <c r="C10614" i="4"/>
  <c r="C10615" i="4"/>
  <c r="C10616" i="4"/>
  <c r="C10617" i="4"/>
  <c r="C10618" i="4"/>
  <c r="C10619" i="4"/>
  <c r="C10620" i="4"/>
  <c r="C10621" i="4"/>
  <c r="C10622" i="4"/>
  <c r="C10623" i="4"/>
  <c r="C10624" i="4"/>
  <c r="C10625" i="4"/>
  <c r="C10626" i="4"/>
  <c r="C10627" i="4"/>
  <c r="C10628" i="4"/>
  <c r="C10629" i="4"/>
  <c r="C10630" i="4"/>
  <c r="C10631" i="4"/>
  <c r="C10632" i="4"/>
  <c r="C10633" i="4"/>
  <c r="C10634" i="4"/>
  <c r="C10635" i="4"/>
  <c r="C10636" i="4"/>
  <c r="C10637" i="4"/>
  <c r="C10638" i="4"/>
  <c r="C10639" i="4"/>
  <c r="C10640" i="4"/>
  <c r="C10641" i="4"/>
  <c r="C10642" i="4"/>
  <c r="C10643" i="4"/>
  <c r="C10644" i="4"/>
  <c r="C10645" i="4"/>
  <c r="C10646" i="4"/>
  <c r="C10647" i="4"/>
  <c r="C10648" i="4"/>
  <c r="C10649" i="4"/>
  <c r="C10650" i="4"/>
  <c r="C10651" i="4"/>
  <c r="C10652" i="4"/>
  <c r="C10653" i="4"/>
  <c r="C10654" i="4"/>
  <c r="C10655" i="4"/>
  <c r="C10656" i="4"/>
  <c r="C10657" i="4"/>
  <c r="C10658" i="4"/>
  <c r="C10659" i="4"/>
  <c r="C10660" i="4"/>
  <c r="C10661" i="4"/>
  <c r="C10662" i="4"/>
  <c r="C10663" i="4"/>
  <c r="C10664" i="4"/>
  <c r="C10665" i="4"/>
  <c r="C10666" i="4"/>
  <c r="C10667" i="4"/>
  <c r="C10668" i="4"/>
  <c r="C10669" i="4"/>
  <c r="C10670" i="4"/>
  <c r="C10671" i="4"/>
  <c r="C10672" i="4"/>
  <c r="C10673" i="4"/>
  <c r="C10674" i="4"/>
  <c r="C10675" i="4"/>
  <c r="C10676" i="4"/>
  <c r="C10677" i="4"/>
  <c r="C10678" i="4"/>
  <c r="C10679" i="4"/>
  <c r="C10680" i="4"/>
  <c r="C10681" i="4"/>
  <c r="C10682" i="4"/>
  <c r="C10683" i="4"/>
  <c r="C10684" i="4"/>
  <c r="C10685" i="4"/>
  <c r="C10686" i="4"/>
  <c r="C10687" i="4"/>
  <c r="C10688" i="4"/>
  <c r="C10689" i="4"/>
  <c r="C10690" i="4"/>
  <c r="C10691" i="4"/>
  <c r="C10692" i="4"/>
  <c r="C10693" i="4"/>
  <c r="C10694" i="4"/>
  <c r="C10695" i="4"/>
  <c r="C10696" i="4"/>
  <c r="C10697" i="4"/>
  <c r="C10698" i="4"/>
  <c r="C10699" i="4"/>
  <c r="C10700" i="4"/>
  <c r="C10701" i="4"/>
  <c r="C10702" i="4"/>
  <c r="C10703" i="4"/>
  <c r="C10704" i="4"/>
  <c r="C10705" i="4"/>
  <c r="C10706" i="4"/>
  <c r="C10707" i="4"/>
  <c r="C10708" i="4"/>
  <c r="C10709" i="4"/>
  <c r="C10710" i="4"/>
  <c r="C10711" i="4"/>
  <c r="C10712" i="4"/>
  <c r="C10713" i="4"/>
  <c r="C10714" i="4"/>
  <c r="C10715" i="4"/>
  <c r="C10716" i="4"/>
  <c r="C10717" i="4"/>
  <c r="C10718" i="4"/>
  <c r="C10719" i="4"/>
  <c r="C10720" i="4"/>
  <c r="C10721" i="4"/>
  <c r="C10722" i="4"/>
  <c r="C10723" i="4"/>
  <c r="C10724" i="4"/>
  <c r="C10725" i="4"/>
  <c r="C10726" i="4"/>
  <c r="C10727" i="4"/>
  <c r="C10728" i="4"/>
  <c r="C10729" i="4"/>
  <c r="C10730" i="4"/>
  <c r="C10731" i="4"/>
  <c r="C10732" i="4"/>
  <c r="C10733" i="4"/>
  <c r="C10734" i="4"/>
  <c r="C10735" i="4"/>
  <c r="C10736" i="4"/>
  <c r="C10737" i="4"/>
  <c r="C10738" i="4"/>
  <c r="C10739" i="4"/>
  <c r="C10740" i="4"/>
  <c r="C10741" i="4"/>
  <c r="C10742" i="4"/>
  <c r="C10743" i="4"/>
  <c r="C10744" i="4"/>
  <c r="C10745" i="4"/>
  <c r="C10746" i="4"/>
  <c r="C10747" i="4"/>
  <c r="C10748" i="4"/>
  <c r="C10749" i="4"/>
  <c r="C10750" i="4"/>
  <c r="C10751" i="4"/>
  <c r="C10752" i="4"/>
  <c r="C10753" i="4"/>
  <c r="C10754" i="4"/>
  <c r="C10755" i="4"/>
  <c r="C10756" i="4"/>
  <c r="C10757" i="4"/>
  <c r="C10758" i="4"/>
  <c r="C10759" i="4"/>
  <c r="C10760" i="4"/>
  <c r="C10761" i="4"/>
  <c r="C10762" i="4"/>
  <c r="C10763" i="4"/>
  <c r="C10764" i="4"/>
  <c r="C10765" i="4"/>
  <c r="C10766" i="4"/>
  <c r="C10767" i="4"/>
  <c r="C10768" i="4"/>
  <c r="C10769" i="4"/>
  <c r="C10770" i="4"/>
  <c r="C10771" i="4"/>
  <c r="C10772" i="4"/>
  <c r="C10773" i="4"/>
  <c r="C10774" i="4"/>
  <c r="C10775" i="4"/>
  <c r="C10776" i="4"/>
  <c r="C10777" i="4"/>
  <c r="C10778" i="4"/>
  <c r="C10779" i="4"/>
  <c r="C10780" i="4"/>
  <c r="C10781" i="4"/>
  <c r="C10782" i="4"/>
  <c r="C10783" i="4"/>
  <c r="C10784" i="4"/>
  <c r="C10785" i="4"/>
  <c r="C10786" i="4"/>
  <c r="C10787" i="4"/>
  <c r="C10788" i="4"/>
  <c r="C10789" i="4"/>
  <c r="C10790" i="4"/>
  <c r="C10791" i="4"/>
  <c r="C10792" i="4"/>
  <c r="C10793" i="4"/>
  <c r="C10794" i="4"/>
  <c r="C10795" i="4"/>
  <c r="C10796" i="4"/>
  <c r="C10797" i="4"/>
  <c r="C10798" i="4"/>
  <c r="C10799" i="4"/>
  <c r="C10800" i="4"/>
  <c r="C10801" i="4"/>
  <c r="C10802" i="4"/>
  <c r="C10803" i="4"/>
  <c r="C10804" i="4"/>
  <c r="C10805" i="4"/>
  <c r="C10806" i="4"/>
  <c r="C10807" i="4"/>
  <c r="C10808" i="4"/>
  <c r="C10809" i="4"/>
  <c r="C10810" i="4"/>
  <c r="C10811" i="4"/>
  <c r="C10812" i="4"/>
  <c r="C10813" i="4"/>
  <c r="C10814" i="4"/>
  <c r="C10815" i="4"/>
  <c r="C10816" i="4"/>
  <c r="C10817" i="4"/>
  <c r="C10818" i="4"/>
  <c r="C10819" i="4"/>
  <c r="C10820" i="4"/>
  <c r="C10821" i="4"/>
  <c r="C10822" i="4"/>
  <c r="C10823" i="4"/>
  <c r="C10824" i="4"/>
  <c r="C10825" i="4"/>
  <c r="C10826" i="4"/>
  <c r="C10827" i="4"/>
  <c r="C10828" i="4"/>
  <c r="C10829" i="4"/>
  <c r="C10830" i="4"/>
  <c r="C10831" i="4"/>
  <c r="C10832" i="4"/>
  <c r="C10833" i="4"/>
  <c r="C10834" i="4"/>
  <c r="C10835" i="4"/>
  <c r="C10836" i="4"/>
  <c r="C10837" i="4"/>
  <c r="C10838" i="4"/>
  <c r="C10839" i="4"/>
  <c r="C10840" i="4"/>
  <c r="C10841" i="4"/>
  <c r="C10842" i="4"/>
  <c r="C10843" i="4"/>
  <c r="C10844" i="4"/>
  <c r="C10845" i="4"/>
  <c r="C10846" i="4"/>
  <c r="C10847" i="4"/>
  <c r="C10848" i="4"/>
  <c r="C10849" i="4"/>
  <c r="C10850" i="4"/>
  <c r="C10851" i="4"/>
  <c r="C10852" i="4"/>
  <c r="C10853" i="4"/>
  <c r="C10854" i="4"/>
  <c r="C10855" i="4"/>
  <c r="C10856" i="4"/>
  <c r="C10857" i="4"/>
  <c r="C10858" i="4"/>
  <c r="C10859" i="4"/>
  <c r="C10860" i="4"/>
  <c r="C10861" i="4"/>
  <c r="C10862" i="4"/>
  <c r="C10863" i="4"/>
  <c r="C10864" i="4"/>
  <c r="C10865" i="4"/>
  <c r="C10866" i="4"/>
  <c r="C10867" i="4"/>
  <c r="C10868" i="4"/>
  <c r="C10869" i="4"/>
  <c r="C10870" i="4"/>
  <c r="C10871" i="4"/>
  <c r="C10872" i="4"/>
  <c r="C10873" i="4"/>
  <c r="C10874" i="4"/>
  <c r="C10875" i="4"/>
  <c r="C10876" i="4"/>
  <c r="C10877" i="4"/>
  <c r="C10878" i="4"/>
  <c r="C10879" i="4"/>
  <c r="C10880" i="4"/>
  <c r="C10881" i="4"/>
  <c r="C10882" i="4"/>
  <c r="C10883" i="4"/>
  <c r="C10884" i="4"/>
  <c r="C10885" i="4"/>
  <c r="C10886" i="4"/>
  <c r="C10887" i="4"/>
  <c r="C10888" i="4"/>
  <c r="C10889" i="4"/>
  <c r="C10890" i="4"/>
  <c r="C10891" i="4"/>
  <c r="C10892" i="4"/>
  <c r="C10893" i="4"/>
  <c r="C10894" i="4"/>
  <c r="C10895" i="4"/>
  <c r="C10896" i="4"/>
  <c r="C10897" i="4"/>
  <c r="C10898" i="4"/>
  <c r="C10899" i="4"/>
  <c r="C10900" i="4"/>
  <c r="C10901" i="4"/>
  <c r="C10902" i="4"/>
  <c r="C10903" i="4"/>
  <c r="C10904" i="4"/>
  <c r="C10905" i="4"/>
  <c r="C10906" i="4"/>
  <c r="C10907" i="4"/>
  <c r="C10908" i="4"/>
  <c r="C10909" i="4"/>
  <c r="C10910" i="4"/>
  <c r="C10911" i="4"/>
  <c r="C10912" i="4"/>
  <c r="C10913" i="4"/>
  <c r="C10914" i="4"/>
  <c r="C10915" i="4"/>
  <c r="C10916" i="4"/>
  <c r="C10917" i="4"/>
  <c r="C10918" i="4"/>
  <c r="C10919" i="4"/>
  <c r="C10920" i="4"/>
  <c r="C10921" i="4"/>
  <c r="C10922" i="4"/>
  <c r="C10923" i="4"/>
  <c r="C10924" i="4"/>
  <c r="C10925" i="4"/>
  <c r="C10926" i="4"/>
  <c r="C10927" i="4"/>
  <c r="C10928" i="4"/>
  <c r="C10929" i="4"/>
  <c r="C10930" i="4"/>
  <c r="C10931" i="4"/>
  <c r="C10932" i="4"/>
  <c r="C10933" i="4"/>
  <c r="C10934" i="4"/>
  <c r="C10935" i="4"/>
  <c r="C10936" i="4"/>
  <c r="C10937" i="4"/>
  <c r="C10938" i="4"/>
  <c r="C10939" i="4"/>
  <c r="C10940" i="4"/>
  <c r="C10941" i="4"/>
  <c r="C10942" i="4"/>
  <c r="C10943" i="4"/>
  <c r="C10944" i="4"/>
  <c r="C10945" i="4"/>
  <c r="C10946" i="4"/>
  <c r="C10947" i="4"/>
  <c r="C10948" i="4"/>
  <c r="C10949" i="4"/>
  <c r="C10950" i="4"/>
  <c r="C10951" i="4"/>
  <c r="C10952" i="4"/>
  <c r="C10953" i="4"/>
  <c r="C10954" i="4"/>
  <c r="C10955" i="4"/>
  <c r="C10956" i="4"/>
  <c r="C10957" i="4"/>
  <c r="C10958" i="4"/>
  <c r="C10959" i="4"/>
  <c r="C10960" i="4"/>
  <c r="C10961" i="4"/>
  <c r="C10962" i="4"/>
  <c r="C10963" i="4"/>
  <c r="C10964" i="4"/>
  <c r="C10965" i="4"/>
  <c r="C10966" i="4"/>
  <c r="C10967" i="4"/>
  <c r="C10968" i="4"/>
  <c r="C10969" i="4"/>
  <c r="C10970" i="4"/>
  <c r="C10971" i="4"/>
  <c r="C10972" i="4"/>
  <c r="C10973" i="4"/>
  <c r="C10974" i="4"/>
  <c r="C10975" i="4"/>
  <c r="C10976" i="4"/>
  <c r="C10977" i="4"/>
  <c r="C10978" i="4"/>
  <c r="C10979" i="4"/>
  <c r="C10980" i="4"/>
  <c r="C10981" i="4"/>
  <c r="C10982" i="4"/>
  <c r="C10983" i="4"/>
  <c r="C10984" i="4"/>
  <c r="C10985" i="4"/>
  <c r="C10986" i="4"/>
  <c r="C10987" i="4"/>
  <c r="C10988" i="4"/>
  <c r="C10989" i="4"/>
  <c r="C10990" i="4"/>
  <c r="C10991" i="4"/>
  <c r="C10992" i="4"/>
  <c r="C10993" i="4"/>
  <c r="C10994" i="4"/>
  <c r="C10995" i="4"/>
  <c r="C10996" i="4"/>
  <c r="C10997" i="4"/>
  <c r="C10998" i="4"/>
  <c r="C10999" i="4"/>
  <c r="C11000" i="4"/>
  <c r="C11001" i="4"/>
  <c r="C11002" i="4"/>
  <c r="C11003" i="4"/>
  <c r="C11004" i="4"/>
  <c r="C11005" i="4"/>
  <c r="C11006" i="4"/>
  <c r="C11007" i="4"/>
  <c r="C11008" i="4"/>
  <c r="C11009" i="4"/>
  <c r="C11010" i="4"/>
  <c r="C11011" i="4"/>
  <c r="C11012" i="4"/>
  <c r="C11013" i="4"/>
  <c r="C11014" i="4"/>
  <c r="C11015" i="4"/>
  <c r="C11016" i="4"/>
  <c r="C11017" i="4"/>
  <c r="C11018" i="4"/>
  <c r="C11019" i="4"/>
  <c r="C11020" i="4"/>
  <c r="C11021" i="4"/>
  <c r="C11022" i="4"/>
  <c r="C11023" i="4"/>
  <c r="C11024" i="4"/>
  <c r="C11025" i="4"/>
  <c r="C11026" i="4"/>
  <c r="C11027" i="4"/>
  <c r="C11028" i="4"/>
  <c r="C11029" i="4"/>
  <c r="C11030" i="4"/>
  <c r="C11031" i="4"/>
  <c r="C11032" i="4"/>
  <c r="C11033" i="4"/>
  <c r="C11034" i="4"/>
  <c r="C11035" i="4"/>
  <c r="C11036" i="4"/>
  <c r="C11037" i="4"/>
  <c r="C11038" i="4"/>
  <c r="C11039" i="4"/>
  <c r="C11040" i="4"/>
  <c r="C11041" i="4"/>
  <c r="C11042" i="4"/>
  <c r="C11043" i="4"/>
  <c r="C11044" i="4"/>
  <c r="C11045" i="4"/>
  <c r="C11046" i="4"/>
  <c r="C11047" i="4"/>
  <c r="C11048" i="4"/>
  <c r="C11049" i="4"/>
  <c r="C11050" i="4"/>
  <c r="C11051" i="4"/>
  <c r="C11052" i="4"/>
  <c r="C11053" i="4"/>
  <c r="C11054" i="4"/>
  <c r="C11055" i="4"/>
  <c r="C11056" i="4"/>
  <c r="C11057" i="4"/>
  <c r="C11058" i="4"/>
  <c r="C11059" i="4"/>
  <c r="C11060" i="4"/>
  <c r="C11061" i="4"/>
  <c r="C11062" i="4"/>
  <c r="C11063" i="4"/>
  <c r="C11064" i="4"/>
  <c r="C11065" i="4"/>
  <c r="C11066" i="4"/>
  <c r="C11067" i="4"/>
  <c r="C11068" i="4"/>
  <c r="C11069" i="4"/>
  <c r="C11070" i="4"/>
  <c r="C11071" i="4"/>
  <c r="C11072" i="4"/>
  <c r="C11073" i="4"/>
  <c r="C11074" i="4"/>
  <c r="C11075" i="4"/>
  <c r="C11076" i="4"/>
  <c r="C11077" i="4"/>
  <c r="C11078" i="4"/>
  <c r="C11079" i="4"/>
  <c r="C11080" i="4"/>
  <c r="C11081" i="4"/>
  <c r="C11082" i="4"/>
  <c r="C11083" i="4"/>
  <c r="C11084" i="4"/>
  <c r="C11085" i="4"/>
  <c r="C11086" i="4"/>
  <c r="C11087" i="4"/>
  <c r="C11088" i="4"/>
  <c r="C11089" i="4"/>
  <c r="C11090" i="4"/>
  <c r="C11091" i="4"/>
  <c r="C11092" i="4"/>
  <c r="C11093" i="4"/>
  <c r="C11094" i="4"/>
  <c r="C11095" i="4"/>
  <c r="C11096" i="4"/>
  <c r="C11097" i="4"/>
  <c r="C11098" i="4"/>
  <c r="C11099" i="4"/>
  <c r="C11100" i="4"/>
  <c r="C11101" i="4"/>
  <c r="C11102" i="4"/>
  <c r="C11103" i="4"/>
  <c r="C11104" i="4"/>
  <c r="C11105" i="4"/>
  <c r="C11106" i="4"/>
  <c r="C11107" i="4"/>
  <c r="C11108" i="4"/>
  <c r="C11109" i="4"/>
  <c r="C11110" i="4"/>
  <c r="C11111" i="4"/>
  <c r="C11112" i="4"/>
  <c r="C11113" i="4"/>
  <c r="C11114" i="4"/>
  <c r="C11115" i="4"/>
  <c r="C11116" i="4"/>
  <c r="C11117" i="4"/>
  <c r="C11118" i="4"/>
  <c r="C11119" i="4"/>
  <c r="C11120" i="4"/>
  <c r="C11121" i="4"/>
  <c r="C11122" i="4"/>
  <c r="C11123" i="4"/>
  <c r="C11124" i="4"/>
  <c r="C11125" i="4"/>
  <c r="C11126" i="4"/>
  <c r="C11127" i="4"/>
  <c r="C11128" i="4"/>
  <c r="C11129" i="4"/>
  <c r="C11130" i="4"/>
  <c r="C11131" i="4"/>
  <c r="C11132" i="4"/>
  <c r="C11133" i="4"/>
  <c r="C11134" i="4"/>
  <c r="C11135" i="4"/>
  <c r="C11136" i="4"/>
  <c r="C11137" i="4"/>
  <c r="C11138" i="4"/>
  <c r="C11139" i="4"/>
  <c r="C11140" i="4"/>
  <c r="C11141" i="4"/>
  <c r="C11142" i="4"/>
  <c r="C11143" i="4"/>
  <c r="C11144" i="4"/>
  <c r="C11145" i="4"/>
  <c r="C11146" i="4"/>
  <c r="C11147" i="4"/>
  <c r="C11148" i="4"/>
  <c r="C11149" i="4"/>
  <c r="C11150" i="4"/>
  <c r="C11151" i="4"/>
  <c r="C11152" i="4"/>
  <c r="C11153" i="4"/>
  <c r="C11154" i="4"/>
  <c r="C11155" i="4"/>
  <c r="C11156" i="4"/>
  <c r="C11157" i="4"/>
  <c r="C11158" i="4"/>
  <c r="C11159" i="4"/>
  <c r="C11160" i="4"/>
  <c r="C11161" i="4"/>
  <c r="C11162" i="4"/>
  <c r="C11163" i="4"/>
  <c r="C11164" i="4"/>
  <c r="C11165" i="4"/>
  <c r="C11166" i="4"/>
  <c r="C11167" i="4"/>
  <c r="C11168" i="4"/>
  <c r="C11169" i="4"/>
  <c r="C11170" i="4"/>
  <c r="C11171" i="4"/>
  <c r="C11172" i="4"/>
  <c r="C11173" i="4"/>
  <c r="C11174" i="4"/>
  <c r="C11175" i="4"/>
  <c r="C11176" i="4"/>
  <c r="C11177" i="4"/>
  <c r="C11178" i="4"/>
  <c r="C11179" i="4"/>
  <c r="C11180" i="4"/>
  <c r="C11181" i="4"/>
  <c r="C11182" i="4"/>
  <c r="C11183" i="4"/>
  <c r="C11184" i="4"/>
  <c r="C11185" i="4"/>
  <c r="C11186" i="4"/>
  <c r="C11187" i="4"/>
  <c r="C11188" i="4"/>
  <c r="C11189" i="4"/>
  <c r="C11190" i="4"/>
  <c r="C11191" i="4"/>
  <c r="C11192" i="4"/>
  <c r="C11193" i="4"/>
  <c r="C11194" i="4"/>
  <c r="C11195" i="4"/>
  <c r="C11196" i="4"/>
  <c r="C11197" i="4"/>
  <c r="C11198" i="4"/>
  <c r="C11199" i="4"/>
  <c r="C11200" i="4"/>
  <c r="C11201" i="4"/>
  <c r="C11202" i="4"/>
  <c r="C11203" i="4"/>
  <c r="C11204" i="4"/>
  <c r="C11205" i="4"/>
  <c r="C11206" i="4"/>
  <c r="C11207" i="4"/>
  <c r="C11208" i="4"/>
  <c r="C11209" i="4"/>
  <c r="C11210" i="4"/>
  <c r="C11211" i="4"/>
  <c r="C11212" i="4"/>
  <c r="C11213" i="4"/>
  <c r="C11214" i="4"/>
  <c r="C11215" i="4"/>
  <c r="C11216" i="4"/>
  <c r="C11217" i="4"/>
  <c r="C11218" i="4"/>
  <c r="C11219" i="4"/>
  <c r="C11220" i="4"/>
  <c r="C11221" i="4"/>
  <c r="C11222" i="4"/>
  <c r="C11223" i="4"/>
  <c r="C11224" i="4"/>
  <c r="C11225" i="4"/>
  <c r="C11226" i="4"/>
  <c r="C11227" i="4"/>
  <c r="C11228" i="4"/>
  <c r="C11229" i="4"/>
  <c r="C11230" i="4"/>
  <c r="C11231" i="4"/>
  <c r="C11232" i="4"/>
  <c r="C11233" i="4"/>
  <c r="C11234" i="4"/>
  <c r="C11235" i="4"/>
  <c r="C11236" i="4"/>
  <c r="C11237" i="4"/>
  <c r="C11238" i="4"/>
  <c r="C11239" i="4"/>
  <c r="C11240" i="4"/>
  <c r="C11241" i="4"/>
  <c r="C11242" i="4"/>
  <c r="C11243" i="4"/>
  <c r="C11244" i="4"/>
  <c r="C11245" i="4"/>
  <c r="C11246" i="4"/>
  <c r="C11247" i="4"/>
  <c r="C11248" i="4"/>
  <c r="C11249" i="4"/>
  <c r="C11250" i="4"/>
  <c r="C11251" i="4"/>
  <c r="C11252" i="4"/>
  <c r="C11253" i="4"/>
  <c r="C11254" i="4"/>
  <c r="C11255" i="4"/>
  <c r="C11256" i="4"/>
  <c r="C11257" i="4"/>
  <c r="C11258" i="4"/>
  <c r="C11259" i="4"/>
  <c r="C11260" i="4"/>
  <c r="C11261" i="4"/>
  <c r="C11262" i="4"/>
  <c r="C11263" i="4"/>
  <c r="C11264" i="4"/>
  <c r="C11265" i="4"/>
  <c r="C11266" i="4"/>
  <c r="C11267" i="4"/>
  <c r="C11268" i="4"/>
  <c r="C11269" i="4"/>
  <c r="C11270" i="4"/>
  <c r="C11271" i="4"/>
  <c r="C11272" i="4"/>
  <c r="C11273" i="4"/>
  <c r="C11274" i="4"/>
  <c r="C11275" i="4"/>
  <c r="C11276" i="4"/>
  <c r="C11277" i="4"/>
  <c r="C11278" i="4"/>
  <c r="C11279" i="4"/>
  <c r="C11280" i="4"/>
  <c r="C11281" i="4"/>
  <c r="C11282" i="4"/>
  <c r="C11283" i="4"/>
  <c r="C11284" i="4"/>
  <c r="C11285" i="4"/>
  <c r="C11286" i="4"/>
  <c r="C11287" i="4"/>
  <c r="C11288" i="4"/>
  <c r="C11289" i="4"/>
  <c r="C11290" i="4"/>
  <c r="C11291" i="4"/>
  <c r="C11292" i="4"/>
  <c r="C11293" i="4"/>
  <c r="C11294" i="4"/>
  <c r="C11295" i="4"/>
  <c r="C11296" i="4"/>
  <c r="C11297" i="4"/>
  <c r="C11298" i="4"/>
  <c r="C11299" i="4"/>
  <c r="C11300" i="4"/>
  <c r="C11301" i="4"/>
  <c r="C11302" i="4"/>
  <c r="C11303" i="4"/>
  <c r="C11304" i="4"/>
  <c r="C11305" i="4"/>
  <c r="C11306" i="4"/>
  <c r="C11307" i="4"/>
  <c r="C11308" i="4"/>
  <c r="C11309" i="4"/>
  <c r="C11310" i="4"/>
  <c r="C11311" i="4"/>
  <c r="C11312" i="4"/>
  <c r="C11313" i="4"/>
  <c r="C11314" i="4"/>
  <c r="C11315" i="4"/>
  <c r="C11316" i="4"/>
  <c r="C11317" i="4"/>
  <c r="C11318" i="4"/>
  <c r="C11319" i="4"/>
  <c r="C11320" i="4"/>
  <c r="C11321" i="4"/>
  <c r="C11322" i="4"/>
  <c r="C11323" i="4"/>
  <c r="C11324" i="4"/>
  <c r="C11325" i="4"/>
  <c r="C11326" i="4"/>
  <c r="C11327" i="4"/>
  <c r="C11328" i="4"/>
  <c r="C11329" i="4"/>
  <c r="C11330" i="4"/>
  <c r="C11331" i="4"/>
  <c r="C11332" i="4"/>
  <c r="C11333" i="4"/>
  <c r="C11334" i="4"/>
  <c r="C11335" i="4"/>
  <c r="C11336" i="4"/>
  <c r="C11337" i="4"/>
  <c r="C11338" i="4"/>
  <c r="C11339" i="4"/>
  <c r="C11340" i="4"/>
  <c r="C11341" i="4"/>
  <c r="C11342" i="4"/>
  <c r="C11343" i="4"/>
  <c r="C11344" i="4"/>
  <c r="C11345" i="4"/>
  <c r="C11346" i="4"/>
  <c r="C11347" i="4"/>
  <c r="C11348" i="4"/>
  <c r="C11349" i="4"/>
  <c r="C11350" i="4"/>
  <c r="C11351" i="4"/>
  <c r="C11352" i="4"/>
  <c r="C11353" i="4"/>
  <c r="C11354" i="4"/>
  <c r="C11355" i="4"/>
  <c r="C11356" i="4"/>
  <c r="C11357" i="4"/>
  <c r="C11358" i="4"/>
  <c r="C11359" i="4"/>
  <c r="C11360" i="4"/>
  <c r="C11361" i="4"/>
  <c r="C11362" i="4"/>
  <c r="C11363" i="4"/>
  <c r="C11364" i="4"/>
  <c r="C11365" i="4"/>
  <c r="C11366" i="4"/>
  <c r="C11367" i="4"/>
  <c r="C11368" i="4"/>
  <c r="C11369" i="4"/>
  <c r="C11370" i="4"/>
  <c r="C11371" i="4"/>
  <c r="C11372" i="4"/>
  <c r="C11373" i="4"/>
  <c r="C11374" i="4"/>
  <c r="C11375" i="4"/>
  <c r="C11376" i="4"/>
  <c r="C11377" i="4"/>
  <c r="C11378" i="4"/>
  <c r="C11379" i="4"/>
  <c r="C11380" i="4"/>
  <c r="C11381" i="4"/>
  <c r="C11382" i="4"/>
  <c r="C11383" i="4"/>
  <c r="C11384" i="4"/>
  <c r="C11385" i="4"/>
  <c r="C11386" i="4"/>
  <c r="C11387" i="4"/>
  <c r="C11388" i="4"/>
  <c r="C11389" i="4"/>
  <c r="C11390" i="4"/>
  <c r="C11391" i="4"/>
  <c r="C11392" i="4"/>
  <c r="C11393" i="4"/>
  <c r="C11394" i="4"/>
  <c r="C11395" i="4"/>
  <c r="C11396" i="4"/>
  <c r="C11397" i="4"/>
  <c r="C11398" i="4"/>
  <c r="C11399" i="4"/>
  <c r="C11400" i="4"/>
  <c r="C11401" i="4"/>
  <c r="C11402" i="4"/>
  <c r="C11403" i="4"/>
  <c r="C11404" i="4"/>
  <c r="C11405" i="4"/>
  <c r="C11406" i="4"/>
  <c r="C11407" i="4"/>
  <c r="C11408" i="4"/>
  <c r="C11409" i="4"/>
  <c r="C11410" i="4"/>
  <c r="C11411" i="4"/>
  <c r="C11412" i="4"/>
  <c r="C11413" i="4"/>
  <c r="C11414" i="4"/>
  <c r="C11415" i="4"/>
  <c r="C11416" i="4"/>
  <c r="C11417" i="4"/>
  <c r="C11418" i="4"/>
  <c r="C11419" i="4"/>
  <c r="C11420" i="4"/>
  <c r="C11421" i="4"/>
  <c r="C11422" i="4"/>
  <c r="C11423" i="4"/>
  <c r="C11424" i="4"/>
  <c r="C11425" i="4"/>
  <c r="C11426" i="4"/>
  <c r="C11427" i="4"/>
  <c r="C11428" i="4"/>
  <c r="C11429" i="4"/>
  <c r="C11430" i="4"/>
  <c r="C11431" i="4"/>
  <c r="C11432" i="4"/>
  <c r="C11433" i="4"/>
  <c r="C11434" i="4"/>
  <c r="C11435" i="4"/>
  <c r="C11436" i="4"/>
  <c r="C11437" i="4"/>
  <c r="C11438" i="4"/>
  <c r="C11439" i="4"/>
  <c r="C11440" i="4"/>
  <c r="C11441" i="4"/>
  <c r="C11442" i="4"/>
  <c r="C11443" i="4"/>
  <c r="C11444" i="4"/>
  <c r="C11445" i="4"/>
  <c r="C11446" i="4"/>
  <c r="C11447" i="4"/>
  <c r="C11448" i="4"/>
  <c r="C11449" i="4"/>
  <c r="C11450" i="4"/>
  <c r="C11451" i="4"/>
  <c r="C11452" i="4"/>
  <c r="C11453" i="4"/>
  <c r="C11454" i="4"/>
  <c r="C11455" i="4"/>
  <c r="C11456" i="4"/>
  <c r="C11457" i="4"/>
  <c r="C11458" i="4"/>
  <c r="C11459" i="4"/>
  <c r="C11460" i="4"/>
  <c r="C11461" i="4"/>
  <c r="C11462" i="4"/>
  <c r="C11463" i="4"/>
  <c r="C11464" i="4"/>
  <c r="C11465" i="4"/>
  <c r="C11466" i="4"/>
  <c r="C11467" i="4"/>
  <c r="C11468" i="4"/>
  <c r="C11469" i="4"/>
  <c r="C11470" i="4"/>
  <c r="C11471" i="4"/>
  <c r="C11472" i="4"/>
  <c r="C11473" i="4"/>
  <c r="C11474" i="4"/>
  <c r="C11475" i="4"/>
  <c r="C11476" i="4"/>
  <c r="C11477" i="4"/>
  <c r="C11478" i="4"/>
  <c r="C11479" i="4"/>
  <c r="C11480" i="4"/>
  <c r="C11481" i="4"/>
  <c r="C11482" i="4"/>
  <c r="C11483" i="4"/>
  <c r="C11484" i="4"/>
  <c r="C11485" i="4"/>
  <c r="C11486" i="4"/>
  <c r="C11487" i="4"/>
  <c r="C11488" i="4"/>
  <c r="C11489" i="4"/>
  <c r="C11490" i="4"/>
  <c r="C11491" i="4"/>
  <c r="C11492" i="4"/>
  <c r="C11493" i="4"/>
  <c r="C11494" i="4"/>
  <c r="C11495" i="4"/>
  <c r="C11496" i="4"/>
  <c r="C11497" i="4"/>
  <c r="C11498" i="4"/>
  <c r="C11499" i="4"/>
  <c r="C11500" i="4"/>
  <c r="C11501" i="4"/>
  <c r="C11502" i="4"/>
  <c r="C11503" i="4"/>
  <c r="C11504" i="4"/>
  <c r="C11505" i="4"/>
  <c r="C11506" i="4"/>
  <c r="C11507" i="4"/>
  <c r="C11508" i="4"/>
  <c r="C11509" i="4"/>
  <c r="C11510" i="4"/>
  <c r="C11511" i="4"/>
  <c r="C11512" i="4"/>
  <c r="C11513" i="4"/>
  <c r="C11514" i="4"/>
  <c r="C11515" i="4"/>
  <c r="C11516" i="4"/>
  <c r="C11517" i="4"/>
  <c r="C11518" i="4"/>
  <c r="C11519" i="4"/>
  <c r="C11520" i="4"/>
  <c r="C11521" i="4"/>
  <c r="C11522" i="4"/>
  <c r="C11523" i="4"/>
  <c r="C11524" i="4"/>
  <c r="C11525" i="4"/>
  <c r="C11526" i="4"/>
  <c r="C11527" i="4"/>
  <c r="C11528" i="4"/>
  <c r="C11529" i="4"/>
  <c r="C11530" i="4"/>
  <c r="C11531" i="4"/>
  <c r="C11532" i="4"/>
  <c r="C11533" i="4"/>
  <c r="C11534" i="4"/>
  <c r="C11535" i="4"/>
  <c r="C11536" i="4"/>
  <c r="C11537" i="4"/>
  <c r="C11538" i="4"/>
  <c r="C11539" i="4"/>
  <c r="C11540" i="4"/>
  <c r="C11541" i="4"/>
  <c r="C11542" i="4"/>
  <c r="C11543" i="4"/>
  <c r="C11544" i="4"/>
  <c r="C11545" i="4"/>
  <c r="C11546" i="4"/>
  <c r="C11547" i="4"/>
  <c r="C11548" i="4"/>
  <c r="C11549" i="4"/>
  <c r="C11550" i="4"/>
  <c r="C11551" i="4"/>
  <c r="C11552" i="4"/>
  <c r="C11553" i="4"/>
  <c r="C11554" i="4"/>
  <c r="C11555" i="4"/>
  <c r="C11556" i="4"/>
  <c r="C11557" i="4"/>
  <c r="C11558" i="4"/>
  <c r="C11559" i="4"/>
  <c r="C11560" i="4"/>
  <c r="C11561" i="4"/>
  <c r="C11562" i="4"/>
  <c r="C11563" i="4"/>
  <c r="C11564" i="4"/>
  <c r="C11565" i="4"/>
  <c r="C11566" i="4"/>
  <c r="C11567" i="4"/>
  <c r="C11568" i="4"/>
  <c r="C11569" i="4"/>
  <c r="C11570" i="4"/>
  <c r="C11571" i="4"/>
  <c r="C11572" i="4"/>
  <c r="C11573" i="4"/>
  <c r="C11574" i="4"/>
  <c r="C11575" i="4"/>
  <c r="C11576" i="4"/>
  <c r="C11577" i="4"/>
  <c r="C11578" i="4"/>
  <c r="C11579" i="4"/>
  <c r="C11580" i="4"/>
  <c r="C11581" i="4"/>
  <c r="C11582" i="4"/>
  <c r="C11583" i="4"/>
  <c r="C11584" i="4"/>
  <c r="C11585" i="4"/>
  <c r="C11586" i="4"/>
  <c r="C11587" i="4"/>
  <c r="C11588" i="4"/>
  <c r="C11589" i="4"/>
  <c r="C11590" i="4"/>
  <c r="C11591" i="4"/>
  <c r="C11592" i="4"/>
  <c r="C11593" i="4"/>
  <c r="C11594" i="4"/>
  <c r="C11595" i="4"/>
  <c r="C11596" i="4"/>
  <c r="C11597" i="4"/>
  <c r="C11598" i="4"/>
  <c r="C11599" i="4"/>
  <c r="C11600" i="4"/>
  <c r="C11601" i="4"/>
  <c r="C11602" i="4"/>
  <c r="C11603" i="4"/>
  <c r="C11604" i="4"/>
  <c r="C11605" i="4"/>
  <c r="C11606" i="4"/>
  <c r="C11607" i="4"/>
  <c r="C11608" i="4"/>
  <c r="C11609" i="4"/>
  <c r="C11610" i="4"/>
  <c r="C11611" i="4"/>
  <c r="C11612" i="4"/>
  <c r="C11613" i="4"/>
  <c r="C11614" i="4"/>
  <c r="C11615" i="4"/>
  <c r="C11616" i="4"/>
  <c r="C11617" i="4"/>
  <c r="C11618" i="4"/>
  <c r="C11619" i="4"/>
  <c r="C11620" i="4"/>
  <c r="C11621" i="4"/>
  <c r="C11622" i="4"/>
  <c r="C11623" i="4"/>
  <c r="C11624" i="4"/>
  <c r="C11625" i="4"/>
  <c r="C11626" i="4"/>
  <c r="C11627" i="4"/>
  <c r="C11628" i="4"/>
  <c r="C11629" i="4"/>
  <c r="C11630" i="4"/>
  <c r="C11631" i="4"/>
  <c r="C11632" i="4"/>
  <c r="C11633" i="4"/>
  <c r="C11634" i="4"/>
  <c r="C11635" i="4"/>
  <c r="C11636" i="4"/>
  <c r="C11637" i="4"/>
  <c r="C11638" i="4"/>
  <c r="C11639" i="4"/>
  <c r="C11640" i="4"/>
  <c r="C11641" i="4"/>
  <c r="C11642" i="4"/>
  <c r="C11643" i="4"/>
  <c r="C11644" i="4"/>
  <c r="C11645" i="4"/>
  <c r="C11646" i="4"/>
  <c r="C11647" i="4"/>
  <c r="C11648" i="4"/>
  <c r="C11649" i="4"/>
  <c r="C11650" i="4"/>
  <c r="C11651" i="4"/>
  <c r="C11652" i="4"/>
  <c r="C11653" i="4"/>
  <c r="C11654" i="4"/>
  <c r="C11655" i="4"/>
  <c r="C11656" i="4"/>
  <c r="C11657" i="4"/>
  <c r="C11658" i="4"/>
  <c r="C11659" i="4"/>
  <c r="C11660" i="4"/>
  <c r="C11661" i="4"/>
  <c r="C11662" i="4"/>
  <c r="C11663" i="4"/>
  <c r="C11664" i="4"/>
  <c r="C11665" i="4"/>
  <c r="C11666" i="4"/>
  <c r="C11667" i="4"/>
  <c r="C11668" i="4"/>
  <c r="C11669" i="4"/>
  <c r="C11670" i="4"/>
  <c r="C11671" i="4"/>
  <c r="C11672" i="4"/>
  <c r="C11673" i="4"/>
  <c r="C11674" i="4"/>
  <c r="C11675" i="4"/>
  <c r="C11676" i="4"/>
  <c r="C11677" i="4"/>
  <c r="C11678" i="4"/>
  <c r="C11679" i="4"/>
  <c r="C11680" i="4"/>
  <c r="C11681" i="4"/>
  <c r="C11682" i="4"/>
  <c r="C11683" i="4"/>
  <c r="C11684" i="4"/>
  <c r="C11685" i="4"/>
  <c r="C11686" i="4"/>
  <c r="C11687" i="4"/>
  <c r="C11688" i="4"/>
  <c r="C11689" i="4"/>
  <c r="C11690" i="4"/>
  <c r="C11691" i="4"/>
  <c r="C11692" i="4"/>
  <c r="C11693" i="4"/>
  <c r="C11694" i="4"/>
  <c r="C11695" i="4"/>
  <c r="C11696" i="4"/>
  <c r="C11697" i="4"/>
  <c r="C11698" i="4"/>
  <c r="C11699" i="4"/>
  <c r="C11700" i="4"/>
  <c r="C11701" i="4"/>
  <c r="C11702" i="4"/>
  <c r="C11703" i="4"/>
  <c r="C11704" i="4"/>
  <c r="C11705" i="4"/>
  <c r="C11706" i="4"/>
  <c r="C11707" i="4"/>
  <c r="C11708" i="4"/>
  <c r="C11709" i="4"/>
  <c r="C11710" i="4"/>
  <c r="C11711" i="4"/>
  <c r="C11712" i="4"/>
  <c r="C11713" i="4"/>
  <c r="C11714" i="4"/>
  <c r="C11715" i="4"/>
  <c r="C11716" i="4"/>
  <c r="C11717" i="4"/>
  <c r="C11718" i="4"/>
  <c r="C11719" i="4"/>
  <c r="C11720" i="4"/>
  <c r="C11721" i="4"/>
  <c r="C11722" i="4"/>
  <c r="C11723" i="4"/>
  <c r="C11724" i="4"/>
  <c r="C11725" i="4"/>
  <c r="C11726" i="4"/>
  <c r="C11727" i="4"/>
  <c r="C11728" i="4"/>
  <c r="C11729" i="4"/>
  <c r="C11730" i="4"/>
  <c r="C11731" i="4"/>
  <c r="C11732" i="4"/>
  <c r="C11733" i="4"/>
  <c r="C11734" i="4"/>
  <c r="C11735" i="4"/>
  <c r="C11736" i="4"/>
  <c r="C11737" i="4"/>
  <c r="C11738" i="4"/>
  <c r="C11739" i="4"/>
  <c r="C11740" i="4"/>
  <c r="C11741" i="4"/>
  <c r="C11742" i="4"/>
  <c r="C11743" i="4"/>
  <c r="C11744" i="4"/>
  <c r="C11745" i="4"/>
  <c r="C11746" i="4"/>
  <c r="C11747" i="4"/>
  <c r="C11748" i="4"/>
  <c r="C11749" i="4"/>
  <c r="C11750" i="4"/>
  <c r="C11751" i="4"/>
  <c r="C11752" i="4"/>
  <c r="C11753" i="4"/>
  <c r="C11754" i="4"/>
  <c r="C11755" i="4"/>
  <c r="C11756" i="4"/>
  <c r="C11757" i="4"/>
  <c r="C11758" i="4"/>
  <c r="C11759" i="4"/>
  <c r="C11760" i="4"/>
  <c r="C11761" i="4"/>
  <c r="C11762" i="4"/>
  <c r="C11763" i="4"/>
  <c r="C11764" i="4"/>
  <c r="C11765" i="4"/>
  <c r="C11766" i="4"/>
  <c r="C11767" i="4"/>
  <c r="C11768" i="4"/>
  <c r="C11769" i="4"/>
  <c r="C11770" i="4"/>
  <c r="C11771" i="4"/>
  <c r="C11772" i="4"/>
  <c r="C11773" i="4"/>
  <c r="C11774" i="4"/>
  <c r="C11775" i="4"/>
  <c r="C11776" i="4"/>
  <c r="C11777" i="4"/>
  <c r="C11778" i="4"/>
  <c r="C11779" i="4"/>
  <c r="C11780" i="4"/>
  <c r="C11781" i="4"/>
  <c r="C11782" i="4"/>
  <c r="C11783" i="4"/>
  <c r="C11784" i="4"/>
  <c r="C11785" i="4"/>
  <c r="C11786" i="4"/>
  <c r="C11787" i="4"/>
  <c r="C11788" i="4"/>
  <c r="C11789" i="4"/>
  <c r="C11790" i="4"/>
  <c r="C11791" i="4"/>
  <c r="C11792" i="4"/>
  <c r="C11793" i="4"/>
  <c r="C11794" i="4"/>
  <c r="C11795" i="4"/>
  <c r="C11796" i="4"/>
  <c r="C11797" i="4"/>
  <c r="C11798" i="4"/>
  <c r="C11799" i="4"/>
  <c r="C11800" i="4"/>
  <c r="C11801" i="4"/>
  <c r="C11802" i="4"/>
  <c r="C11803" i="4"/>
  <c r="C11804" i="4"/>
  <c r="C11805" i="4"/>
  <c r="C11806" i="4"/>
  <c r="C11807" i="4"/>
  <c r="C11808" i="4"/>
  <c r="C11809" i="4"/>
  <c r="C11810" i="4"/>
  <c r="C11811" i="4"/>
  <c r="C11812" i="4"/>
  <c r="C11813" i="4"/>
  <c r="C11814" i="4"/>
  <c r="C11815" i="4"/>
  <c r="C11816" i="4"/>
  <c r="C11817" i="4"/>
  <c r="C11818" i="4"/>
  <c r="C11819" i="4"/>
  <c r="C11820" i="4"/>
  <c r="C11821" i="4"/>
  <c r="C11822" i="4"/>
  <c r="C11823" i="4"/>
  <c r="C11824" i="4"/>
  <c r="C11825" i="4"/>
  <c r="C11826" i="4"/>
  <c r="C11827" i="4"/>
  <c r="C11828" i="4"/>
  <c r="C11829" i="4"/>
  <c r="C11830" i="4"/>
  <c r="C11831" i="4"/>
  <c r="C11832" i="4"/>
  <c r="C11833" i="4"/>
  <c r="C11834" i="4"/>
  <c r="C11835" i="4"/>
  <c r="C11836" i="4"/>
  <c r="C11837" i="4"/>
  <c r="C11838" i="4"/>
  <c r="C11839" i="4"/>
  <c r="C11840" i="4"/>
  <c r="C11841" i="4"/>
  <c r="C11842" i="4"/>
  <c r="C11843" i="4"/>
  <c r="C11844" i="4"/>
  <c r="C11845" i="4"/>
  <c r="C11846" i="4"/>
  <c r="C11847" i="4"/>
  <c r="C11848" i="4"/>
  <c r="C11849" i="4"/>
  <c r="C11850" i="4"/>
  <c r="C11851" i="4"/>
  <c r="C11852" i="4"/>
  <c r="C11853" i="4"/>
  <c r="C11854" i="4"/>
  <c r="C11855" i="4"/>
  <c r="C11856" i="4"/>
  <c r="C11857" i="4"/>
  <c r="C11858" i="4"/>
  <c r="C11859" i="4"/>
  <c r="C11860" i="4"/>
  <c r="C11861" i="4"/>
  <c r="C11862" i="4"/>
  <c r="C11863" i="4"/>
  <c r="C11864" i="4"/>
  <c r="C11865" i="4"/>
  <c r="C11866" i="4"/>
  <c r="C11867" i="4"/>
  <c r="C11868" i="4"/>
  <c r="C11869" i="4"/>
  <c r="C11870" i="4"/>
  <c r="C11871" i="4"/>
  <c r="C11872" i="4"/>
  <c r="C11873" i="4"/>
  <c r="C11874" i="4"/>
  <c r="C11875" i="4"/>
  <c r="C11876" i="4"/>
  <c r="C11877" i="4"/>
  <c r="C11878" i="4"/>
  <c r="C11879" i="4"/>
  <c r="C11880" i="4"/>
  <c r="C11881" i="4"/>
  <c r="C11882" i="4"/>
  <c r="C11883" i="4"/>
  <c r="C11884" i="4"/>
  <c r="C11885" i="4"/>
  <c r="C11886" i="4"/>
  <c r="C11887" i="4"/>
  <c r="C11888" i="4"/>
  <c r="C11889" i="4"/>
  <c r="C11890" i="4"/>
  <c r="C11891" i="4"/>
  <c r="C11892" i="4"/>
  <c r="C11893" i="4"/>
  <c r="C11894" i="4"/>
  <c r="C11895" i="4"/>
  <c r="C11896" i="4"/>
  <c r="C11897" i="4"/>
  <c r="C11898" i="4"/>
  <c r="C11899" i="4"/>
  <c r="C11900" i="4"/>
  <c r="C11901" i="4"/>
  <c r="C11902" i="4"/>
  <c r="C11903" i="4"/>
  <c r="C11904" i="4"/>
  <c r="C11905" i="4"/>
  <c r="C11906" i="4"/>
  <c r="C11907" i="4"/>
  <c r="C11908" i="4"/>
  <c r="C11909" i="4"/>
  <c r="C11910" i="4"/>
  <c r="C11911" i="4"/>
  <c r="C11912" i="4"/>
  <c r="C11913" i="4"/>
  <c r="C11914" i="4"/>
  <c r="C11915" i="4"/>
  <c r="C11916" i="4"/>
  <c r="C11917" i="4"/>
  <c r="C11918" i="4"/>
  <c r="C11919" i="4"/>
  <c r="C11920" i="4"/>
  <c r="C11921" i="4"/>
  <c r="C11922" i="4"/>
  <c r="C11923" i="4"/>
  <c r="C11924" i="4"/>
  <c r="C11925" i="4"/>
  <c r="C11926" i="4"/>
  <c r="C11927" i="4"/>
  <c r="C11928" i="4"/>
  <c r="C11929" i="4"/>
  <c r="C11930" i="4"/>
  <c r="C11931" i="4"/>
  <c r="C11932" i="4"/>
  <c r="C11933" i="4"/>
  <c r="C11934" i="4"/>
  <c r="C11935" i="4"/>
  <c r="C11936" i="4"/>
  <c r="C11937" i="4"/>
  <c r="C11938" i="4"/>
  <c r="C11939" i="4"/>
  <c r="C11940" i="4"/>
  <c r="C11941" i="4"/>
  <c r="C11942" i="4"/>
  <c r="C11943" i="4"/>
  <c r="C11944" i="4"/>
  <c r="C11945" i="4"/>
  <c r="C11946" i="4"/>
  <c r="C11947" i="4"/>
  <c r="C11948" i="4"/>
  <c r="C11949" i="4"/>
  <c r="C11950" i="4"/>
  <c r="C11951" i="4"/>
  <c r="C11952" i="4"/>
  <c r="C11953" i="4"/>
  <c r="C11954" i="4"/>
  <c r="C11955" i="4"/>
  <c r="C11956" i="4"/>
  <c r="C11957" i="4"/>
  <c r="C11958" i="4"/>
  <c r="C11959" i="4"/>
  <c r="C11960" i="4"/>
  <c r="C11961" i="4"/>
  <c r="C11962" i="4"/>
  <c r="C11963" i="4"/>
  <c r="C11964" i="4"/>
  <c r="C11965" i="4"/>
  <c r="C11966" i="4"/>
  <c r="C11967" i="4"/>
  <c r="C11968" i="4"/>
  <c r="C11969" i="4"/>
  <c r="C11970" i="4"/>
  <c r="C11971" i="4"/>
  <c r="C11972" i="4"/>
  <c r="C11973" i="4"/>
  <c r="C11974" i="4"/>
  <c r="C11975" i="4"/>
  <c r="C11976" i="4"/>
  <c r="C11977" i="4"/>
  <c r="C11978" i="4"/>
  <c r="C11979" i="4"/>
  <c r="C11980" i="4"/>
  <c r="C11981" i="4"/>
  <c r="C11982" i="4"/>
  <c r="C11983" i="4"/>
  <c r="C11984" i="4"/>
  <c r="C11985" i="4"/>
  <c r="C11986" i="4"/>
  <c r="C11987" i="4"/>
  <c r="C11988" i="4"/>
  <c r="C11989" i="4"/>
  <c r="C11990" i="4"/>
  <c r="C11991" i="4"/>
  <c r="C11992" i="4"/>
  <c r="C11993" i="4"/>
  <c r="C11994" i="4"/>
  <c r="C11995" i="4"/>
  <c r="C11996" i="4"/>
  <c r="C11997" i="4"/>
  <c r="C11998" i="4"/>
  <c r="C11999" i="4"/>
  <c r="C12000" i="4"/>
  <c r="C12001" i="4"/>
  <c r="C12002" i="4"/>
  <c r="C12003" i="4"/>
  <c r="C12004" i="4"/>
  <c r="C12005" i="4"/>
  <c r="C12006" i="4"/>
  <c r="C12007" i="4"/>
  <c r="C12008" i="4"/>
  <c r="C12009" i="4"/>
  <c r="C12010" i="4"/>
  <c r="C12011" i="4"/>
  <c r="C12012" i="4"/>
  <c r="C12013" i="4"/>
  <c r="C12014" i="4"/>
  <c r="C12015" i="4"/>
  <c r="C12016" i="4"/>
  <c r="C12017" i="4"/>
  <c r="C12018" i="4"/>
  <c r="C12019" i="4"/>
  <c r="C12020" i="4"/>
  <c r="C12021" i="4"/>
  <c r="C12022" i="4"/>
  <c r="C12023" i="4"/>
  <c r="C12024" i="4"/>
  <c r="C12025" i="4"/>
  <c r="C12026" i="4"/>
  <c r="C12027" i="4"/>
  <c r="C12028" i="4"/>
  <c r="C12029" i="4"/>
  <c r="C12030" i="4"/>
  <c r="C12031" i="4"/>
  <c r="C12032" i="4"/>
  <c r="C12033" i="4"/>
  <c r="C12034" i="4"/>
  <c r="C12035" i="4"/>
  <c r="C12036" i="4"/>
  <c r="C12037" i="4"/>
  <c r="C12038" i="4"/>
  <c r="C12039" i="4"/>
  <c r="C12040" i="4"/>
  <c r="C12041" i="4"/>
  <c r="C12042" i="4"/>
  <c r="C12043" i="4"/>
  <c r="C12044" i="4"/>
  <c r="C12045" i="4"/>
  <c r="C12046" i="4"/>
  <c r="C12047" i="4"/>
  <c r="C12048" i="4"/>
  <c r="C12049" i="4"/>
  <c r="C12050" i="4"/>
  <c r="C12051" i="4"/>
  <c r="C12052" i="4"/>
  <c r="C12053" i="4"/>
  <c r="C12054" i="4"/>
  <c r="C12055" i="4"/>
  <c r="C12056" i="4"/>
  <c r="C12057" i="4"/>
  <c r="C12058" i="4"/>
  <c r="C12059" i="4"/>
  <c r="C12060" i="4"/>
  <c r="C12061" i="4"/>
  <c r="C12062" i="4"/>
  <c r="C12063" i="4"/>
  <c r="C12064" i="4"/>
  <c r="C12065" i="4"/>
  <c r="C12066" i="4"/>
  <c r="C12067" i="4"/>
  <c r="C12068" i="4"/>
  <c r="C12069" i="4"/>
  <c r="C12070" i="4"/>
  <c r="C12071" i="4"/>
  <c r="C12072" i="4"/>
  <c r="C12073" i="4"/>
  <c r="C12074" i="4"/>
  <c r="C12075" i="4"/>
  <c r="C12076" i="4"/>
  <c r="C12077" i="4"/>
  <c r="C12078" i="4"/>
  <c r="C12079" i="4"/>
  <c r="C12080" i="4"/>
  <c r="C12081" i="4"/>
  <c r="C12082" i="4"/>
  <c r="C12083" i="4"/>
  <c r="C12084" i="4"/>
  <c r="C12085" i="4"/>
  <c r="C12086" i="4"/>
  <c r="C12087" i="4"/>
  <c r="C12088" i="4"/>
  <c r="C12089" i="4"/>
  <c r="C12090" i="4"/>
  <c r="C12091" i="4"/>
  <c r="C12092" i="4"/>
  <c r="C12093" i="4"/>
  <c r="C12094" i="4"/>
  <c r="C12095" i="4"/>
  <c r="C12096" i="4"/>
  <c r="C12097" i="4"/>
  <c r="C12098" i="4"/>
  <c r="C12099" i="4"/>
  <c r="C12100" i="4"/>
  <c r="C12101" i="4"/>
  <c r="C12102" i="4"/>
  <c r="C12103" i="4"/>
  <c r="C12104" i="4"/>
  <c r="C12105" i="4"/>
  <c r="C12106" i="4"/>
  <c r="C12107" i="4"/>
  <c r="C12108" i="4"/>
  <c r="C12109" i="4"/>
  <c r="C12110" i="4"/>
  <c r="C12111" i="4"/>
  <c r="C12112" i="4"/>
  <c r="C12113" i="4"/>
  <c r="C12114" i="4"/>
  <c r="C12115" i="4"/>
  <c r="C12116" i="4"/>
  <c r="C12117" i="4"/>
  <c r="C12118" i="4"/>
  <c r="C12119" i="4"/>
  <c r="C12120" i="4"/>
  <c r="C12121" i="4"/>
  <c r="C12122" i="4"/>
  <c r="C12123" i="4"/>
  <c r="C12124" i="4"/>
  <c r="C12125" i="4"/>
  <c r="C12126" i="4"/>
  <c r="C12127" i="4"/>
  <c r="C12128" i="4"/>
  <c r="C12129" i="4"/>
  <c r="C12130" i="4"/>
  <c r="C12131" i="4"/>
  <c r="C12132" i="4"/>
  <c r="C12133" i="4"/>
  <c r="C12134" i="4"/>
  <c r="C12135" i="4"/>
  <c r="C12136" i="4"/>
  <c r="C12137" i="4"/>
  <c r="C12138" i="4"/>
  <c r="C12139" i="4"/>
  <c r="C12140" i="4"/>
  <c r="C12141" i="4"/>
  <c r="C12142" i="4"/>
  <c r="C12143" i="4"/>
  <c r="C12144" i="4"/>
  <c r="C12145" i="4"/>
  <c r="C12146" i="4"/>
  <c r="C12147" i="4"/>
  <c r="C12148" i="4"/>
  <c r="C12149" i="4"/>
  <c r="C12150" i="4"/>
  <c r="C12151" i="4"/>
  <c r="C12152" i="4"/>
  <c r="C12153" i="4"/>
  <c r="C12154" i="4"/>
  <c r="C12155" i="4"/>
  <c r="C12156" i="4"/>
  <c r="C12157" i="4"/>
  <c r="C12158" i="4"/>
  <c r="C12159" i="4"/>
  <c r="C12160" i="4"/>
  <c r="C12161" i="4"/>
  <c r="C12162" i="4"/>
  <c r="C12163" i="4"/>
  <c r="C12164" i="4"/>
  <c r="C12165" i="4"/>
  <c r="C12166" i="4"/>
  <c r="C12167" i="4"/>
  <c r="C12168" i="4"/>
  <c r="C12169" i="4"/>
  <c r="C12170" i="4"/>
  <c r="C12171" i="4"/>
  <c r="C12172" i="4"/>
  <c r="C12173" i="4"/>
  <c r="C12174" i="4"/>
  <c r="C12175" i="4"/>
  <c r="C12176" i="4"/>
  <c r="C12177" i="4"/>
  <c r="C12178" i="4"/>
  <c r="C12179" i="4"/>
  <c r="C12180" i="4"/>
  <c r="C12181" i="4"/>
  <c r="C12182" i="4"/>
  <c r="C12183" i="4"/>
  <c r="C12184" i="4"/>
  <c r="C12185" i="4"/>
  <c r="C12186" i="4"/>
  <c r="C12187" i="4"/>
  <c r="C12188" i="4"/>
  <c r="C12189" i="4"/>
  <c r="C12190" i="4"/>
  <c r="C12191" i="4"/>
  <c r="C12192" i="4"/>
  <c r="C12193" i="4"/>
  <c r="C12194" i="4"/>
  <c r="C12195" i="4"/>
  <c r="C12196" i="4"/>
  <c r="C12197" i="4"/>
  <c r="C12198" i="4"/>
  <c r="C12199" i="4"/>
  <c r="C12200" i="4"/>
  <c r="C12201" i="4"/>
  <c r="C12202" i="4"/>
  <c r="C12203" i="4"/>
  <c r="C12204" i="4"/>
  <c r="C12205" i="4"/>
  <c r="C12206" i="4"/>
  <c r="C12207" i="4"/>
  <c r="C12208" i="4"/>
  <c r="C12209" i="4"/>
  <c r="C12210" i="4"/>
  <c r="C12211" i="4"/>
  <c r="C12212" i="4"/>
  <c r="C12213" i="4"/>
  <c r="C12214" i="4"/>
  <c r="C12215" i="4"/>
  <c r="C12216" i="4"/>
  <c r="C12217" i="4"/>
  <c r="C12218" i="4"/>
  <c r="C12219" i="4"/>
  <c r="C12220" i="4"/>
  <c r="C12221" i="4"/>
  <c r="C12222" i="4"/>
  <c r="C12223" i="4"/>
  <c r="C12224" i="4"/>
  <c r="C12225" i="4"/>
  <c r="C12226" i="4"/>
  <c r="C12227" i="4"/>
  <c r="C12228" i="4"/>
  <c r="C12229" i="4"/>
  <c r="C12230" i="4"/>
  <c r="C12231" i="4"/>
  <c r="C12232" i="4"/>
  <c r="C12233" i="4"/>
  <c r="C12234" i="4"/>
  <c r="C12235" i="4"/>
  <c r="C12236" i="4"/>
  <c r="C12237" i="4"/>
  <c r="C12238" i="4"/>
  <c r="C12239" i="4"/>
  <c r="C12240" i="4"/>
  <c r="C12241" i="4"/>
  <c r="C12242" i="4"/>
  <c r="C12243" i="4"/>
  <c r="C12244" i="4"/>
  <c r="C12245" i="4"/>
  <c r="C12246" i="4"/>
  <c r="C12247" i="4"/>
  <c r="C12248" i="4"/>
  <c r="C12249" i="4"/>
  <c r="C12250" i="4"/>
  <c r="C12251" i="4"/>
  <c r="C12252" i="4"/>
  <c r="C12253" i="4"/>
  <c r="C12254" i="4"/>
  <c r="C12255" i="4"/>
  <c r="C12256" i="4"/>
  <c r="C12257" i="4"/>
  <c r="C12258" i="4"/>
  <c r="C12259" i="4"/>
  <c r="C12260" i="4"/>
  <c r="C12261" i="4"/>
  <c r="C12262" i="4"/>
  <c r="C12263" i="4"/>
  <c r="C12264" i="4"/>
  <c r="C12265" i="4"/>
  <c r="C12266" i="4"/>
  <c r="C12267" i="4"/>
  <c r="C12268" i="4"/>
  <c r="C12269" i="4"/>
  <c r="C12270" i="4"/>
  <c r="C12271" i="4"/>
  <c r="C12272" i="4"/>
  <c r="C12273" i="4"/>
  <c r="C12274" i="4"/>
  <c r="C12275" i="4"/>
  <c r="C12276" i="4"/>
  <c r="C12277" i="4"/>
  <c r="C12278" i="4"/>
  <c r="C12279" i="4"/>
  <c r="C12280" i="4"/>
  <c r="C12281" i="4"/>
  <c r="C12282" i="4"/>
  <c r="C12283" i="4"/>
  <c r="C12284" i="4"/>
  <c r="C12285" i="4"/>
  <c r="C12286" i="4"/>
  <c r="C12287" i="4"/>
  <c r="C12288" i="4"/>
  <c r="C12289" i="4"/>
  <c r="C12290" i="4"/>
  <c r="C12291" i="4"/>
  <c r="C12292" i="4"/>
  <c r="C12293" i="4"/>
  <c r="C12294" i="4"/>
  <c r="C12295" i="4"/>
  <c r="C12296" i="4"/>
  <c r="C12297" i="4"/>
  <c r="C12298" i="4"/>
  <c r="C12299" i="4"/>
  <c r="C12300" i="4"/>
  <c r="C12301" i="4"/>
  <c r="C12302" i="4"/>
  <c r="C12303" i="4"/>
  <c r="C12304" i="4"/>
  <c r="C12305" i="4"/>
  <c r="C12306" i="4"/>
  <c r="C12307" i="4"/>
  <c r="C12308" i="4"/>
  <c r="C12309" i="4"/>
  <c r="C12310" i="4"/>
  <c r="C12311" i="4"/>
  <c r="C12312" i="4"/>
  <c r="C12313" i="4"/>
  <c r="C12314" i="4"/>
  <c r="C12315" i="4"/>
  <c r="C12316" i="4"/>
  <c r="C12317" i="4"/>
  <c r="C12318" i="4"/>
  <c r="C12319" i="4"/>
  <c r="C12320" i="4"/>
  <c r="C12321" i="4"/>
  <c r="C12322" i="4"/>
  <c r="C12323" i="4"/>
  <c r="C12324" i="4"/>
  <c r="C12325" i="4"/>
  <c r="C12326" i="4"/>
  <c r="C12327" i="4"/>
  <c r="C12328" i="4"/>
  <c r="C12329" i="4"/>
  <c r="C12330" i="4"/>
  <c r="C12331" i="4"/>
  <c r="C12332" i="4"/>
  <c r="C12333" i="4"/>
  <c r="C12334" i="4"/>
  <c r="C12335" i="4"/>
  <c r="C12336" i="4"/>
  <c r="C12337" i="4"/>
  <c r="C12338" i="4"/>
  <c r="C12339" i="4"/>
  <c r="C12340" i="4"/>
  <c r="C12341" i="4"/>
  <c r="C12342" i="4"/>
  <c r="C12343" i="4"/>
  <c r="C12344" i="4"/>
  <c r="C12345" i="4"/>
  <c r="C12346" i="4"/>
  <c r="C12347" i="4"/>
  <c r="C12348" i="4"/>
  <c r="C12349" i="4"/>
  <c r="C12350" i="4"/>
  <c r="C12351" i="4"/>
  <c r="C12352" i="4"/>
  <c r="C12353" i="4"/>
  <c r="C12354" i="4"/>
  <c r="C12355" i="4"/>
  <c r="C12356" i="4"/>
  <c r="C12357" i="4"/>
  <c r="C12358" i="4"/>
  <c r="C12359" i="4"/>
  <c r="C12360" i="4"/>
  <c r="C12361" i="4"/>
  <c r="C12362" i="4"/>
  <c r="C12363" i="4"/>
  <c r="C12364" i="4"/>
  <c r="C12365" i="4"/>
  <c r="C12366" i="4"/>
  <c r="C12367" i="4"/>
  <c r="C12368" i="4"/>
  <c r="C12369" i="4"/>
  <c r="C12370" i="4"/>
  <c r="C12371" i="4"/>
  <c r="C12372" i="4"/>
  <c r="C12373" i="4"/>
  <c r="C12374" i="4"/>
  <c r="C12375" i="4"/>
  <c r="C12376" i="4"/>
  <c r="C12377" i="4"/>
  <c r="C12378" i="4"/>
  <c r="C12379" i="4"/>
  <c r="C12380" i="4"/>
  <c r="C12381" i="4"/>
  <c r="C12382" i="4"/>
  <c r="C12383" i="4"/>
  <c r="C12384" i="4"/>
  <c r="C12385" i="4"/>
  <c r="C12386" i="4"/>
  <c r="C12387" i="4"/>
  <c r="C12388" i="4"/>
  <c r="C12389" i="4"/>
  <c r="C12390" i="4"/>
  <c r="C12391" i="4"/>
  <c r="C12392" i="4"/>
  <c r="C12393" i="4"/>
  <c r="C12394" i="4"/>
  <c r="C12395" i="4"/>
  <c r="C12396" i="4"/>
  <c r="C12397" i="4"/>
  <c r="C12398" i="4"/>
  <c r="C12399" i="4"/>
  <c r="C12400" i="4"/>
  <c r="C12401" i="4"/>
  <c r="C12402" i="4"/>
  <c r="C12403" i="4"/>
  <c r="C12404" i="4"/>
  <c r="C12405" i="4"/>
  <c r="C12406" i="4"/>
  <c r="C12407" i="4"/>
  <c r="C12408" i="4"/>
  <c r="C12409" i="4"/>
  <c r="C12410" i="4"/>
  <c r="C12411" i="4"/>
  <c r="C12412" i="4"/>
  <c r="C12413" i="4"/>
  <c r="C12414" i="4"/>
  <c r="C12415" i="4"/>
  <c r="C12416" i="4"/>
  <c r="C12417" i="4"/>
  <c r="C12418" i="4"/>
  <c r="C12419" i="4"/>
  <c r="C12420" i="4"/>
  <c r="C12421" i="4"/>
  <c r="C12422" i="4"/>
  <c r="C12423" i="4"/>
  <c r="C12424" i="4"/>
  <c r="C12425" i="4"/>
  <c r="C12426" i="4"/>
  <c r="C12427" i="4"/>
  <c r="C12428" i="4"/>
  <c r="C12429" i="4"/>
  <c r="C12430" i="4"/>
  <c r="C12431" i="4"/>
  <c r="C12432" i="4"/>
  <c r="C12433" i="4"/>
  <c r="C12434" i="4"/>
  <c r="C12435" i="4"/>
  <c r="C12436" i="4"/>
  <c r="C12437" i="4"/>
  <c r="C12438" i="4"/>
  <c r="C12439" i="4"/>
  <c r="C12440" i="4"/>
  <c r="C12441" i="4"/>
  <c r="C12442" i="4"/>
  <c r="C12443" i="4"/>
  <c r="C12444" i="4"/>
  <c r="C12445" i="4"/>
  <c r="C12446" i="4"/>
  <c r="C12447" i="4"/>
  <c r="C12448" i="4"/>
  <c r="C12449" i="4"/>
  <c r="C12450" i="4"/>
  <c r="C12451" i="4"/>
  <c r="C12452" i="4"/>
  <c r="C12453" i="4"/>
  <c r="C12454" i="4"/>
  <c r="C12455" i="4"/>
  <c r="C12456" i="4"/>
  <c r="C12457" i="4"/>
  <c r="C12458" i="4"/>
  <c r="C12459" i="4"/>
  <c r="C12460" i="4"/>
  <c r="C12461" i="4"/>
  <c r="C12462" i="4"/>
  <c r="C12463" i="4"/>
  <c r="C12464" i="4"/>
  <c r="C12465" i="4"/>
  <c r="C12466" i="4"/>
  <c r="C12467" i="4"/>
  <c r="C12468" i="4"/>
  <c r="C12469" i="4"/>
  <c r="C12470" i="4"/>
  <c r="C12471" i="4"/>
  <c r="C12472" i="4"/>
  <c r="C12473" i="4"/>
  <c r="C12474" i="4"/>
  <c r="C12475" i="4"/>
  <c r="C12476" i="4"/>
  <c r="C12477" i="4"/>
  <c r="C12478" i="4"/>
  <c r="C12479" i="4"/>
  <c r="C12480" i="4"/>
  <c r="C12481" i="4"/>
  <c r="C12482" i="4"/>
  <c r="C12483" i="4"/>
  <c r="C12484" i="4"/>
  <c r="C12485" i="4"/>
  <c r="C12486" i="4"/>
  <c r="C12487" i="4"/>
  <c r="C12488" i="4"/>
  <c r="C12489" i="4"/>
  <c r="C12490" i="4"/>
  <c r="C12491" i="4"/>
  <c r="C12492" i="4"/>
  <c r="C12493" i="4"/>
  <c r="C12494" i="4"/>
  <c r="C12495" i="4"/>
  <c r="C12496" i="4"/>
  <c r="C12497" i="4"/>
  <c r="C12498" i="4"/>
  <c r="C12499" i="4"/>
  <c r="C12500" i="4"/>
  <c r="C12501" i="4"/>
  <c r="C12502" i="4"/>
  <c r="C12503" i="4"/>
  <c r="C12504" i="4"/>
  <c r="C12505" i="4"/>
  <c r="C12506" i="4"/>
  <c r="C12507" i="4"/>
  <c r="C12508" i="4"/>
  <c r="C12509" i="4"/>
  <c r="C12510" i="4"/>
  <c r="C12511" i="4"/>
  <c r="C12512" i="4"/>
  <c r="C12513" i="4"/>
  <c r="C12514" i="4"/>
  <c r="C12515" i="4"/>
  <c r="C12516" i="4"/>
  <c r="C12517" i="4"/>
  <c r="C12518" i="4"/>
  <c r="C12519" i="4"/>
  <c r="C12520" i="4"/>
  <c r="C12521" i="4"/>
  <c r="C12522" i="4"/>
  <c r="C12523" i="4"/>
  <c r="C12524" i="4"/>
  <c r="C12525" i="4"/>
  <c r="C12526" i="4"/>
  <c r="C12527" i="4"/>
  <c r="C12528" i="4"/>
  <c r="C12529" i="4"/>
  <c r="C12530" i="4"/>
  <c r="C12531" i="4"/>
  <c r="C12532" i="4"/>
  <c r="C12533" i="4"/>
  <c r="C12534" i="4"/>
  <c r="C12535" i="4"/>
  <c r="C12536" i="4"/>
  <c r="C12537" i="4"/>
  <c r="C12538" i="4"/>
  <c r="C12539" i="4"/>
  <c r="C12540" i="4"/>
  <c r="C12541" i="4"/>
  <c r="C12542" i="4"/>
  <c r="C12543" i="4"/>
  <c r="C12544" i="4"/>
  <c r="C12545" i="4"/>
  <c r="C12546" i="4"/>
  <c r="C12547" i="4"/>
  <c r="C12548" i="4"/>
  <c r="C12549" i="4"/>
  <c r="C12550" i="4"/>
  <c r="C12551" i="4"/>
  <c r="C12552" i="4"/>
  <c r="C12553" i="4"/>
  <c r="C12554" i="4"/>
  <c r="C12555" i="4"/>
  <c r="C12556" i="4"/>
  <c r="C12557" i="4"/>
  <c r="C12558" i="4"/>
  <c r="C12559" i="4"/>
  <c r="C12560" i="4"/>
  <c r="C12561" i="4"/>
  <c r="C12562" i="4"/>
  <c r="C12563" i="4"/>
  <c r="C12564" i="4"/>
  <c r="C12565" i="4"/>
  <c r="C12566" i="4"/>
  <c r="C12567" i="4"/>
  <c r="C12568" i="4"/>
  <c r="C12569" i="4"/>
  <c r="C12570" i="4"/>
  <c r="C12571" i="4"/>
  <c r="C12572" i="4"/>
  <c r="C12573" i="4"/>
  <c r="C12574" i="4"/>
  <c r="C12575" i="4"/>
  <c r="C12576" i="4"/>
  <c r="C12577" i="4"/>
  <c r="C12578" i="4"/>
  <c r="C12579" i="4"/>
  <c r="C12580" i="4"/>
  <c r="C12581" i="4"/>
  <c r="C12582" i="4"/>
  <c r="C12583" i="4"/>
  <c r="C12584" i="4"/>
  <c r="C12585" i="4"/>
  <c r="C12586" i="4"/>
  <c r="C12587" i="4"/>
  <c r="C12588" i="4"/>
  <c r="C12589" i="4"/>
  <c r="C12590" i="4"/>
  <c r="C12591" i="4"/>
  <c r="C12592" i="4"/>
  <c r="C12593" i="4"/>
  <c r="C12594" i="4"/>
  <c r="C12595" i="4"/>
  <c r="C12596" i="4"/>
  <c r="C12597" i="4"/>
  <c r="C12598" i="4"/>
  <c r="C12599" i="4"/>
  <c r="C12600" i="4"/>
  <c r="C12601" i="4"/>
  <c r="C12602" i="4"/>
  <c r="C12603" i="4"/>
  <c r="C12604" i="4"/>
  <c r="C12605" i="4"/>
  <c r="C12606" i="4"/>
  <c r="C12607" i="4"/>
  <c r="C12608" i="4"/>
  <c r="C12609" i="4"/>
  <c r="C12610" i="4"/>
  <c r="C12611" i="4"/>
  <c r="C12612" i="4"/>
  <c r="C12613" i="4"/>
  <c r="C12614" i="4"/>
  <c r="C12615" i="4"/>
  <c r="C12616" i="4"/>
  <c r="C12617" i="4"/>
  <c r="C12618" i="4"/>
  <c r="C12619" i="4"/>
  <c r="C12620" i="4"/>
  <c r="C12621" i="4"/>
  <c r="C12622" i="4"/>
  <c r="C12623" i="4"/>
  <c r="C12624" i="4"/>
  <c r="C12625" i="4"/>
  <c r="C12626" i="4"/>
  <c r="C12627" i="4"/>
  <c r="C12628" i="4"/>
  <c r="C12629" i="4"/>
  <c r="C12630" i="4"/>
  <c r="C12631" i="4"/>
  <c r="C12632" i="4"/>
  <c r="C12633" i="4"/>
  <c r="C12634" i="4"/>
  <c r="C12635" i="4"/>
  <c r="C12636" i="4"/>
  <c r="C12637" i="4"/>
  <c r="C12638" i="4"/>
  <c r="C12639" i="4"/>
  <c r="C12640" i="4"/>
  <c r="C12641" i="4"/>
  <c r="C12642" i="4"/>
  <c r="C12643" i="4"/>
  <c r="C12644" i="4"/>
  <c r="C12645" i="4"/>
  <c r="C12646" i="4"/>
  <c r="C12647" i="4"/>
  <c r="C12648" i="4"/>
  <c r="C12649" i="4"/>
  <c r="C12650" i="4"/>
  <c r="C12651" i="4"/>
  <c r="C12652" i="4"/>
  <c r="C12653" i="4"/>
  <c r="C12654" i="4"/>
  <c r="C12655" i="4"/>
  <c r="C12656" i="4"/>
  <c r="C12657" i="4"/>
  <c r="C12658" i="4"/>
  <c r="C12659" i="4"/>
  <c r="C12660" i="4"/>
  <c r="C12661" i="4"/>
  <c r="C12662" i="4"/>
  <c r="C12663" i="4"/>
  <c r="C12664" i="4"/>
  <c r="C12665" i="4"/>
  <c r="C12666" i="4"/>
  <c r="C12667" i="4"/>
  <c r="C12668" i="4"/>
  <c r="C12669" i="4"/>
  <c r="C12670" i="4"/>
  <c r="C12671" i="4"/>
  <c r="C12672" i="4"/>
  <c r="C12673" i="4"/>
  <c r="C12674" i="4"/>
  <c r="C12675" i="4"/>
  <c r="C12676" i="4"/>
  <c r="C12677" i="4"/>
  <c r="C12678" i="4"/>
  <c r="C12679" i="4"/>
  <c r="C12680" i="4"/>
  <c r="C12681" i="4"/>
  <c r="C12682" i="4"/>
  <c r="C12683" i="4"/>
  <c r="C12684" i="4"/>
  <c r="C12685" i="4"/>
  <c r="C12686" i="4"/>
  <c r="C12687" i="4"/>
  <c r="C12688" i="4"/>
  <c r="C12689" i="4"/>
  <c r="C12690" i="4"/>
  <c r="C12691" i="4"/>
  <c r="C12692" i="4"/>
  <c r="C12693" i="4"/>
  <c r="C12694" i="4"/>
  <c r="C12695" i="4"/>
  <c r="C12696" i="4"/>
  <c r="C12697" i="4"/>
  <c r="C12698" i="4"/>
  <c r="C12699" i="4"/>
  <c r="C12700" i="4"/>
  <c r="C12701" i="4"/>
  <c r="C12702" i="4"/>
  <c r="C12703" i="4"/>
  <c r="C12704" i="4"/>
  <c r="C12705" i="4"/>
  <c r="C12706" i="4"/>
  <c r="C12707" i="4"/>
  <c r="C12708" i="4"/>
  <c r="C12709" i="4"/>
  <c r="C12710" i="4"/>
  <c r="C12711" i="4"/>
  <c r="C12712" i="4"/>
  <c r="C12713" i="4"/>
  <c r="C12714" i="4"/>
  <c r="C12715" i="4"/>
  <c r="C12716" i="4"/>
  <c r="C12717" i="4"/>
  <c r="C12718" i="4"/>
  <c r="C12719" i="4"/>
  <c r="C12720" i="4"/>
  <c r="C12721" i="4"/>
  <c r="C12722" i="4"/>
  <c r="C12723" i="4"/>
  <c r="C12724" i="4"/>
  <c r="C12725" i="4"/>
  <c r="C12726" i="4"/>
  <c r="C12727" i="4"/>
  <c r="C12728" i="4"/>
  <c r="C12729" i="4"/>
  <c r="C12730" i="4"/>
  <c r="C12731" i="4"/>
  <c r="C12732" i="4"/>
  <c r="C12733" i="4"/>
  <c r="C12734" i="4"/>
  <c r="C12735" i="4"/>
  <c r="C12736" i="4"/>
  <c r="C12737" i="4"/>
  <c r="C12738" i="4"/>
  <c r="C12739" i="4"/>
  <c r="C12740" i="4"/>
  <c r="C12741" i="4"/>
  <c r="C12742" i="4"/>
  <c r="C12743" i="4"/>
  <c r="C12744" i="4"/>
  <c r="C12745" i="4"/>
  <c r="C12746" i="4"/>
  <c r="C12747" i="4"/>
  <c r="C12748" i="4"/>
  <c r="C12749" i="4"/>
  <c r="C12750" i="4"/>
  <c r="C12751" i="4"/>
  <c r="C12752" i="4"/>
  <c r="C12753" i="4"/>
  <c r="C12754" i="4"/>
  <c r="C12755" i="4"/>
  <c r="C12756" i="4"/>
  <c r="C12757" i="4"/>
  <c r="C12758" i="4"/>
  <c r="C12759" i="4"/>
  <c r="C12760" i="4"/>
  <c r="C12761" i="4"/>
  <c r="C12762" i="4"/>
  <c r="C12763" i="4"/>
  <c r="C12764" i="4"/>
  <c r="C12765" i="4"/>
  <c r="C12766" i="4"/>
  <c r="C12767" i="4"/>
  <c r="C12768" i="4"/>
  <c r="C12769" i="4"/>
  <c r="C12770" i="4"/>
  <c r="C12771" i="4"/>
  <c r="C12772" i="4"/>
  <c r="C12773" i="4"/>
  <c r="C12774" i="4"/>
  <c r="C12775" i="4"/>
  <c r="C12776" i="4"/>
  <c r="C12777" i="4"/>
  <c r="C12778" i="4"/>
  <c r="C12779" i="4"/>
  <c r="C12780" i="4"/>
  <c r="C12781" i="4"/>
  <c r="C12782" i="4"/>
  <c r="C12783" i="4"/>
  <c r="C12784" i="4"/>
  <c r="C12785" i="4"/>
  <c r="C12786" i="4"/>
  <c r="C12787" i="4"/>
  <c r="C12788" i="4"/>
  <c r="C12789" i="4"/>
  <c r="C12790" i="4"/>
  <c r="C12791" i="4"/>
  <c r="C12792" i="4"/>
  <c r="C12793" i="4"/>
  <c r="C12794" i="4"/>
  <c r="C12795" i="4"/>
  <c r="C12796" i="4"/>
  <c r="C12797" i="4"/>
  <c r="C12798" i="4"/>
  <c r="C12799" i="4"/>
  <c r="C12800" i="4"/>
  <c r="C12801" i="4"/>
  <c r="C12802" i="4"/>
  <c r="C12803" i="4"/>
  <c r="C12804" i="4"/>
  <c r="C12805" i="4"/>
  <c r="C12806" i="4"/>
  <c r="C12807" i="4"/>
  <c r="C12808" i="4"/>
  <c r="C12809" i="4"/>
  <c r="C12810" i="4"/>
  <c r="C12811" i="4"/>
  <c r="C12812" i="4"/>
  <c r="C12813" i="4"/>
  <c r="C12814" i="4"/>
  <c r="C12815" i="4"/>
  <c r="C12816" i="4"/>
  <c r="C12817" i="4"/>
  <c r="C12818" i="4"/>
  <c r="C12819" i="4"/>
  <c r="C12820" i="4"/>
  <c r="C12821" i="4"/>
  <c r="C12822" i="4"/>
  <c r="C12823" i="4"/>
  <c r="C12824" i="4"/>
  <c r="C12825" i="4"/>
  <c r="C12826" i="4"/>
  <c r="C12827" i="4"/>
  <c r="C12828" i="4"/>
  <c r="C12829" i="4"/>
  <c r="C12830" i="4"/>
  <c r="C12831" i="4"/>
  <c r="C12832" i="4"/>
  <c r="C12833" i="4"/>
  <c r="C12834" i="4"/>
  <c r="C12835" i="4"/>
  <c r="C12836" i="4"/>
  <c r="C12837" i="4"/>
  <c r="C12838" i="4"/>
  <c r="C12839" i="4"/>
  <c r="C12840" i="4"/>
  <c r="C12841" i="4"/>
  <c r="C12842" i="4"/>
  <c r="C12843" i="4"/>
  <c r="C12844" i="4"/>
  <c r="C12845" i="4"/>
  <c r="C12846" i="4"/>
  <c r="C12847" i="4"/>
  <c r="C12848" i="4"/>
  <c r="C12849" i="4"/>
  <c r="C12850" i="4"/>
  <c r="C12851" i="4"/>
  <c r="C12852" i="4"/>
  <c r="C12853" i="4"/>
  <c r="C12854" i="4"/>
  <c r="C12855" i="4"/>
  <c r="C12856" i="4"/>
  <c r="C12857" i="4"/>
  <c r="C12858" i="4"/>
  <c r="C12859" i="4"/>
  <c r="C12860" i="4"/>
  <c r="C12861" i="4"/>
  <c r="C12862" i="4"/>
  <c r="C12863" i="4"/>
  <c r="C12864" i="4"/>
  <c r="C12865" i="4"/>
  <c r="C12866" i="4"/>
  <c r="C12867" i="4"/>
  <c r="C12868" i="4"/>
  <c r="C12869" i="4"/>
  <c r="C12870" i="4"/>
  <c r="C12871" i="4"/>
  <c r="C12872" i="4"/>
  <c r="C12873" i="4"/>
  <c r="C12874" i="4"/>
  <c r="C12875" i="4"/>
  <c r="C12876" i="4"/>
  <c r="C12877" i="4"/>
  <c r="C12878" i="4"/>
  <c r="C12879" i="4"/>
  <c r="C12880" i="4"/>
  <c r="C12881" i="4"/>
  <c r="C12882" i="4"/>
  <c r="C12883" i="4"/>
  <c r="C12884" i="4"/>
  <c r="C12885" i="4"/>
  <c r="C12886" i="4"/>
  <c r="C12887" i="4"/>
  <c r="C12888" i="4"/>
  <c r="C12889" i="4"/>
  <c r="C12890" i="4"/>
  <c r="C12891" i="4"/>
  <c r="C12892" i="4"/>
  <c r="C12893" i="4"/>
  <c r="C12894" i="4"/>
  <c r="C12895" i="4"/>
  <c r="C12896" i="4"/>
  <c r="C12897" i="4"/>
  <c r="C12898" i="4"/>
  <c r="C12899" i="4"/>
  <c r="C12900" i="4"/>
  <c r="C12901" i="4"/>
  <c r="C12902" i="4"/>
  <c r="C12903" i="4"/>
  <c r="C12904" i="4"/>
  <c r="C12905" i="4"/>
  <c r="C12906" i="4"/>
  <c r="C12907" i="4"/>
  <c r="C12908" i="4"/>
  <c r="C12909" i="4"/>
  <c r="C12910" i="4"/>
  <c r="C12911" i="4"/>
  <c r="C12912" i="4"/>
  <c r="C12913" i="4"/>
  <c r="C12914" i="4"/>
  <c r="C12915" i="4"/>
  <c r="C12916" i="4"/>
  <c r="C12917" i="4"/>
  <c r="C12918" i="4"/>
  <c r="C12919" i="4"/>
  <c r="C12920" i="4"/>
  <c r="C12921" i="4"/>
  <c r="C12922" i="4"/>
  <c r="C12923" i="4"/>
  <c r="C12924" i="4"/>
  <c r="C12925" i="4"/>
  <c r="C12926" i="4"/>
  <c r="C12927" i="4"/>
  <c r="C12928" i="4"/>
  <c r="C12929" i="4"/>
  <c r="C12930" i="4"/>
  <c r="C12931" i="4"/>
  <c r="C12932" i="4"/>
  <c r="C12933" i="4"/>
  <c r="C12934" i="4"/>
  <c r="C12935" i="4"/>
  <c r="C12936" i="4"/>
  <c r="C12937" i="4"/>
  <c r="C12938" i="4"/>
  <c r="C12939" i="4"/>
  <c r="C12940" i="4"/>
  <c r="C12941" i="4"/>
  <c r="C12942" i="4"/>
  <c r="C12943" i="4"/>
  <c r="C12944" i="4"/>
  <c r="C12945" i="4"/>
  <c r="C12946" i="4"/>
  <c r="C12947" i="4"/>
  <c r="C12948" i="4"/>
  <c r="C12949" i="4"/>
  <c r="C12950" i="4"/>
  <c r="C12951" i="4"/>
  <c r="C12952" i="4"/>
  <c r="C12953" i="4"/>
  <c r="C12954" i="4"/>
  <c r="C12955" i="4"/>
  <c r="C12956" i="4"/>
  <c r="C12957" i="4"/>
  <c r="C12958" i="4"/>
  <c r="C12959" i="4"/>
  <c r="C12960" i="4"/>
  <c r="C12961" i="4"/>
  <c r="C12962" i="4"/>
  <c r="C12963" i="4"/>
  <c r="C12964" i="4"/>
  <c r="C12965" i="4"/>
  <c r="C12966" i="4"/>
  <c r="C12967" i="4"/>
  <c r="C12968" i="4"/>
  <c r="C12969" i="4"/>
  <c r="C12970" i="4"/>
  <c r="C12971" i="4"/>
  <c r="C12972" i="4"/>
  <c r="C12973" i="4"/>
  <c r="C12974" i="4"/>
  <c r="C12975" i="4"/>
  <c r="C12976" i="4"/>
  <c r="C12977" i="4"/>
  <c r="C12978" i="4"/>
  <c r="C12979" i="4"/>
  <c r="C12980" i="4"/>
  <c r="C12981" i="4"/>
  <c r="C12982" i="4"/>
  <c r="C12983" i="4"/>
  <c r="C12984" i="4"/>
  <c r="C12985" i="4"/>
  <c r="C12986" i="4"/>
  <c r="C12987" i="4"/>
  <c r="C12988" i="4"/>
  <c r="C12989" i="4"/>
  <c r="C12990" i="4"/>
  <c r="C12991" i="4"/>
  <c r="C12992" i="4"/>
  <c r="C12993" i="4"/>
  <c r="C12994" i="4"/>
  <c r="C12995" i="4"/>
  <c r="C12996" i="4"/>
  <c r="C12997" i="4"/>
  <c r="C12998" i="4"/>
  <c r="C12999" i="4"/>
  <c r="C13000" i="4"/>
  <c r="C13001" i="4"/>
  <c r="C13002" i="4"/>
  <c r="C13003" i="4"/>
  <c r="C13004" i="4"/>
  <c r="C13005" i="4"/>
  <c r="C13006" i="4"/>
  <c r="C13007" i="4"/>
  <c r="C13008" i="4"/>
  <c r="C13009" i="4"/>
  <c r="C13010" i="4"/>
  <c r="C13011" i="4"/>
  <c r="C13012" i="4"/>
  <c r="C13013" i="4"/>
  <c r="C13014" i="4"/>
  <c r="C13015" i="4"/>
  <c r="C13016" i="4"/>
  <c r="C13017" i="4"/>
  <c r="C13018" i="4"/>
  <c r="C13019" i="4"/>
  <c r="C13020" i="4"/>
  <c r="C13021" i="4"/>
  <c r="C13022" i="4"/>
  <c r="C13023" i="4"/>
  <c r="C13024" i="4"/>
  <c r="C13025" i="4"/>
  <c r="C13026" i="4"/>
  <c r="C13027" i="4"/>
  <c r="C13028" i="4"/>
  <c r="C13029" i="4"/>
  <c r="C13030" i="4"/>
  <c r="C13031" i="4"/>
  <c r="C13032" i="4"/>
  <c r="C13033" i="4"/>
  <c r="C13034" i="4"/>
  <c r="C13035" i="4"/>
  <c r="C13036" i="4"/>
  <c r="C13037" i="4"/>
  <c r="C13038" i="4"/>
  <c r="C13039" i="4"/>
  <c r="C13040" i="4"/>
  <c r="C13041" i="4"/>
  <c r="C13042" i="4"/>
  <c r="C13043" i="4"/>
  <c r="C13044" i="4"/>
  <c r="C13045" i="4"/>
  <c r="C13046" i="4"/>
  <c r="C13047" i="4"/>
  <c r="C13048" i="4"/>
  <c r="C13049" i="4"/>
  <c r="C13050" i="4"/>
  <c r="C13051" i="4"/>
  <c r="C13052" i="4"/>
  <c r="C13053" i="4"/>
  <c r="C13054" i="4"/>
  <c r="C13055" i="4"/>
  <c r="C13056" i="4"/>
  <c r="C13057" i="4"/>
  <c r="C13058" i="4"/>
  <c r="C13059" i="4"/>
  <c r="C13060" i="4"/>
  <c r="C13061" i="4"/>
  <c r="C13062" i="4"/>
  <c r="C13063" i="4"/>
  <c r="C13064" i="4"/>
  <c r="C13065" i="4"/>
  <c r="C13066" i="4"/>
  <c r="C13067" i="4"/>
  <c r="C13068" i="4"/>
  <c r="C13069" i="4"/>
  <c r="C13070" i="4"/>
  <c r="C13071" i="4"/>
  <c r="C13072" i="4"/>
  <c r="C13073" i="4"/>
  <c r="C13074" i="4"/>
  <c r="C13075" i="4"/>
  <c r="C13076" i="4"/>
  <c r="C13077" i="4"/>
  <c r="C13078" i="4"/>
  <c r="C13079" i="4"/>
  <c r="C13080" i="4"/>
  <c r="C13081" i="4"/>
  <c r="C13082" i="4"/>
  <c r="C13083" i="4"/>
  <c r="C13084" i="4"/>
  <c r="C13085" i="4"/>
  <c r="C13086" i="4"/>
  <c r="C13087" i="4"/>
  <c r="C13088" i="4"/>
  <c r="C13089" i="4"/>
  <c r="C13090" i="4"/>
  <c r="C13091" i="4"/>
  <c r="C13092" i="4"/>
  <c r="C13093" i="4"/>
  <c r="C13094" i="4"/>
  <c r="C13095" i="4"/>
  <c r="C13096" i="4"/>
  <c r="C13097" i="4"/>
  <c r="C13098" i="4"/>
  <c r="C13099" i="4"/>
  <c r="C13100" i="4"/>
  <c r="C13101" i="4"/>
  <c r="C13102" i="4"/>
  <c r="C13103" i="4"/>
  <c r="C13104" i="4"/>
  <c r="C13105" i="4"/>
  <c r="C13106" i="4"/>
  <c r="C13107" i="4"/>
  <c r="C13108" i="4"/>
  <c r="C13109" i="4"/>
  <c r="C13110" i="4"/>
  <c r="C13111" i="4"/>
  <c r="C13112" i="4"/>
  <c r="C13113" i="4"/>
  <c r="C13114" i="4"/>
  <c r="C13115" i="4"/>
  <c r="C13116" i="4"/>
  <c r="C13117" i="4"/>
  <c r="C13118" i="4"/>
  <c r="C13119" i="4"/>
  <c r="C13120" i="4"/>
  <c r="C13121" i="4"/>
  <c r="C13122" i="4"/>
  <c r="C13123" i="4"/>
  <c r="C13124" i="4"/>
  <c r="C13125" i="4"/>
  <c r="C13126" i="4"/>
  <c r="C13127" i="4"/>
  <c r="C13128" i="4"/>
  <c r="C13129" i="4"/>
  <c r="C13130" i="4"/>
  <c r="C13131" i="4"/>
  <c r="C13132" i="4"/>
  <c r="C13133" i="4"/>
  <c r="C13134" i="4"/>
  <c r="C13135" i="4"/>
  <c r="C13136" i="4"/>
  <c r="C13137" i="4"/>
  <c r="C13138" i="4"/>
  <c r="C13139" i="4"/>
  <c r="C13140" i="4"/>
  <c r="C13141" i="4"/>
  <c r="C13142" i="4"/>
  <c r="C13143" i="4"/>
  <c r="C13144" i="4"/>
  <c r="C13145" i="4"/>
  <c r="C13146" i="4"/>
  <c r="C13147" i="4"/>
  <c r="C13148" i="4"/>
  <c r="C13149" i="4"/>
  <c r="C13150" i="4"/>
  <c r="C13151" i="4"/>
  <c r="C13152" i="4"/>
  <c r="C13153" i="4"/>
  <c r="C13154" i="4"/>
  <c r="C13155" i="4"/>
  <c r="C13156" i="4"/>
  <c r="C13157" i="4"/>
  <c r="C13158" i="4"/>
  <c r="C13159" i="4"/>
  <c r="C13160" i="4"/>
  <c r="C13161" i="4"/>
  <c r="C13162" i="4"/>
  <c r="C13163" i="4"/>
  <c r="C13164" i="4"/>
  <c r="C13165" i="4"/>
  <c r="C13166" i="4"/>
  <c r="C13167" i="4"/>
  <c r="C13168" i="4"/>
  <c r="C13169" i="4"/>
  <c r="C13170" i="4"/>
  <c r="C13171" i="4"/>
  <c r="C13172" i="4"/>
  <c r="C13173" i="4"/>
  <c r="C13174" i="4"/>
  <c r="C13175" i="4"/>
  <c r="C13176" i="4"/>
  <c r="C13177" i="4"/>
  <c r="C13178" i="4"/>
  <c r="C13179" i="4"/>
  <c r="C13180" i="4"/>
  <c r="C13181" i="4"/>
  <c r="C13182" i="4"/>
  <c r="C13183" i="4"/>
  <c r="C13184" i="4"/>
  <c r="C13185" i="4"/>
  <c r="C13186" i="4"/>
  <c r="C13187" i="4"/>
  <c r="C13188" i="4"/>
  <c r="C13189" i="4"/>
  <c r="C13190" i="4"/>
  <c r="C13191" i="4"/>
  <c r="C13192" i="4"/>
  <c r="C13193" i="4"/>
  <c r="C13194" i="4"/>
  <c r="C13195" i="4"/>
  <c r="C13196" i="4"/>
  <c r="C13197" i="4"/>
  <c r="C13198" i="4"/>
  <c r="C13199" i="4"/>
  <c r="C13200" i="4"/>
  <c r="C13201" i="4"/>
  <c r="C13202" i="4"/>
  <c r="C13203" i="4"/>
  <c r="C13204" i="4"/>
  <c r="C13205" i="4"/>
  <c r="C13206" i="4"/>
  <c r="C13207" i="4"/>
  <c r="C13208" i="4"/>
  <c r="C13209" i="4"/>
  <c r="C13210" i="4"/>
  <c r="C13211" i="4"/>
  <c r="C13212" i="4"/>
  <c r="C13213" i="4"/>
  <c r="C13214" i="4"/>
  <c r="C13215" i="4"/>
  <c r="C13216" i="4"/>
  <c r="C13217" i="4"/>
  <c r="C13218" i="4"/>
  <c r="C13219" i="4"/>
  <c r="C13220" i="4"/>
  <c r="C13221" i="4"/>
  <c r="C13222" i="4"/>
  <c r="C13223" i="4"/>
  <c r="C13224" i="4"/>
  <c r="C13225" i="4"/>
  <c r="C13226" i="4"/>
  <c r="C13227" i="4"/>
  <c r="C13228" i="4"/>
  <c r="C13229" i="4"/>
  <c r="C13230" i="4"/>
  <c r="C13231" i="4"/>
  <c r="C13232" i="4"/>
  <c r="C13233" i="4"/>
  <c r="C13234" i="4"/>
  <c r="C13235" i="4"/>
  <c r="C13236" i="4"/>
  <c r="C13237" i="4"/>
  <c r="C13238" i="4"/>
  <c r="C13239" i="4"/>
  <c r="C13240" i="4"/>
  <c r="C13241" i="4"/>
  <c r="C13242" i="4"/>
  <c r="C13243" i="4"/>
  <c r="C13244" i="4"/>
  <c r="C13245" i="4"/>
  <c r="C13246" i="4"/>
  <c r="C13247" i="4"/>
  <c r="C13248" i="4"/>
  <c r="C13249" i="4"/>
  <c r="C13250" i="4"/>
  <c r="C13251" i="4"/>
  <c r="C13252" i="4"/>
  <c r="C13253" i="4"/>
  <c r="C13254" i="4"/>
  <c r="C13255" i="4"/>
  <c r="C13256" i="4"/>
  <c r="C13257" i="4"/>
  <c r="C13258" i="4"/>
  <c r="C13259" i="4"/>
  <c r="C13260" i="4"/>
  <c r="C13261" i="4"/>
  <c r="C13262" i="4"/>
  <c r="C13263" i="4"/>
  <c r="C13264" i="4"/>
  <c r="C13265" i="4"/>
  <c r="C13266" i="4"/>
  <c r="C13267" i="4"/>
  <c r="C13268" i="4"/>
  <c r="C13269" i="4"/>
  <c r="C13270" i="4"/>
  <c r="C13271" i="4"/>
  <c r="C13272" i="4"/>
  <c r="C13273" i="4"/>
  <c r="C13274" i="4"/>
  <c r="C13275" i="4"/>
  <c r="C13276" i="4"/>
  <c r="C13277" i="4"/>
  <c r="C13278" i="4"/>
  <c r="C13279" i="4"/>
  <c r="C13280" i="4"/>
  <c r="C13281" i="4"/>
  <c r="C13282" i="4"/>
  <c r="C13283" i="4"/>
  <c r="C13284" i="4"/>
  <c r="C13285" i="4"/>
  <c r="C13286" i="4"/>
  <c r="C13287" i="4"/>
  <c r="C13288" i="4"/>
  <c r="C13289" i="4"/>
  <c r="C13290" i="4"/>
  <c r="C13291" i="4"/>
  <c r="C13292" i="4"/>
  <c r="C13293" i="4"/>
  <c r="C13294" i="4"/>
  <c r="C13295" i="4"/>
  <c r="C13296" i="4"/>
  <c r="C13297" i="4"/>
  <c r="C13298" i="4"/>
  <c r="C13299" i="4"/>
  <c r="C13300" i="4"/>
  <c r="C13301" i="4"/>
  <c r="C13302" i="4"/>
  <c r="C13303" i="4"/>
  <c r="C13304" i="4"/>
  <c r="C13305" i="4"/>
  <c r="C13306" i="4"/>
  <c r="C13307" i="4"/>
  <c r="C13308" i="4"/>
  <c r="C13309" i="4"/>
  <c r="C13310" i="4"/>
  <c r="C13311" i="4"/>
  <c r="C13312" i="4"/>
  <c r="C13313" i="4"/>
  <c r="C13314" i="4"/>
  <c r="C13315" i="4"/>
  <c r="C13316" i="4"/>
  <c r="C13317" i="4"/>
  <c r="C13318" i="4"/>
  <c r="C13319" i="4"/>
  <c r="C13320" i="4"/>
  <c r="C13321" i="4"/>
  <c r="C13322" i="4"/>
  <c r="C13323" i="4"/>
  <c r="C13324" i="4"/>
  <c r="C13325" i="4"/>
  <c r="C13326" i="4"/>
  <c r="C13327" i="4"/>
  <c r="C13328" i="4"/>
  <c r="C13329" i="4"/>
  <c r="C13330" i="4"/>
  <c r="C13331" i="4"/>
  <c r="C13332" i="4"/>
  <c r="C13333" i="4"/>
  <c r="C13334" i="4"/>
  <c r="C13335" i="4"/>
  <c r="C13336" i="4"/>
  <c r="C13337" i="4"/>
  <c r="C13338" i="4"/>
  <c r="C13339" i="4"/>
  <c r="C13340" i="4"/>
  <c r="C13341" i="4"/>
  <c r="C13342" i="4"/>
  <c r="C13343" i="4"/>
  <c r="C13344" i="4"/>
  <c r="C13345" i="4"/>
  <c r="C13346" i="4"/>
  <c r="C13347" i="4"/>
  <c r="C13348" i="4"/>
  <c r="C13349" i="4"/>
  <c r="C13350" i="4"/>
  <c r="C13351" i="4"/>
  <c r="C13352" i="4"/>
  <c r="C13353" i="4"/>
  <c r="C13354" i="4"/>
  <c r="C13355" i="4"/>
  <c r="C13356" i="4"/>
  <c r="C13357" i="4"/>
  <c r="C13358" i="4"/>
  <c r="C13359" i="4"/>
  <c r="C13360" i="4"/>
  <c r="C13361" i="4"/>
  <c r="C13362" i="4"/>
  <c r="C13363" i="4"/>
  <c r="C13364" i="4"/>
  <c r="C13365" i="4"/>
  <c r="C13366" i="4"/>
  <c r="C13367" i="4"/>
  <c r="C13368" i="4"/>
  <c r="C13369" i="4"/>
  <c r="C13370" i="4"/>
  <c r="C13371" i="4"/>
  <c r="C13372" i="4"/>
  <c r="C13373" i="4"/>
  <c r="C13374" i="4"/>
  <c r="C13375" i="4"/>
  <c r="C13376" i="4"/>
  <c r="C13377" i="4"/>
  <c r="C13378" i="4"/>
  <c r="C13379" i="4"/>
  <c r="C13380" i="4"/>
  <c r="C13381" i="4"/>
  <c r="C13382" i="4"/>
  <c r="C13383" i="4"/>
  <c r="C13384" i="4"/>
  <c r="C13385" i="4"/>
  <c r="C13386" i="4"/>
  <c r="C13387" i="4"/>
  <c r="C13388" i="4"/>
  <c r="C13389" i="4"/>
  <c r="C13390" i="4"/>
  <c r="C13391" i="4"/>
  <c r="C13392" i="4"/>
  <c r="C13393" i="4"/>
  <c r="C13394" i="4"/>
  <c r="C13395" i="4"/>
  <c r="C13396" i="4"/>
  <c r="C13397" i="4"/>
  <c r="C13398" i="4"/>
  <c r="C13399" i="4"/>
  <c r="C13400" i="4"/>
  <c r="C13401" i="4"/>
  <c r="C13402" i="4"/>
  <c r="C13403" i="4"/>
  <c r="C13404" i="4"/>
  <c r="C13405" i="4"/>
  <c r="C13406" i="4"/>
  <c r="C13407" i="4"/>
  <c r="C13408" i="4"/>
  <c r="C13409" i="4"/>
  <c r="C13410" i="4"/>
  <c r="C13411" i="4"/>
  <c r="C13412" i="4"/>
  <c r="C13413" i="4"/>
  <c r="C13414" i="4"/>
  <c r="C13415" i="4"/>
  <c r="C13416" i="4"/>
  <c r="C13417" i="4"/>
  <c r="C13418" i="4"/>
  <c r="C13419" i="4"/>
  <c r="C13420" i="4"/>
  <c r="C13421" i="4"/>
  <c r="C13422" i="4"/>
  <c r="C13423" i="4"/>
  <c r="C13424" i="4"/>
  <c r="C13425" i="4"/>
  <c r="C13426" i="4"/>
  <c r="C13427" i="4"/>
  <c r="C13428" i="4"/>
  <c r="C13429" i="4"/>
  <c r="C13430" i="4"/>
  <c r="C13431" i="4"/>
  <c r="C13432" i="4"/>
  <c r="C13433" i="4"/>
  <c r="C13434" i="4"/>
  <c r="C13435" i="4"/>
  <c r="C13436" i="4"/>
  <c r="C13437" i="4"/>
  <c r="C13438" i="4"/>
  <c r="C13439" i="4"/>
  <c r="C13440" i="4"/>
  <c r="C13441" i="4"/>
  <c r="C13442" i="4"/>
  <c r="C13443" i="4"/>
  <c r="C13444" i="4"/>
  <c r="C13445" i="4"/>
  <c r="C13446" i="4"/>
  <c r="C13447" i="4"/>
  <c r="C13448" i="4"/>
  <c r="C13449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2" i="4"/>
  <c r="C3" i="4"/>
  <c r="C4" i="4"/>
  <c r="C5" i="4"/>
  <c r="C6" i="4"/>
  <c r="C7" i="4"/>
  <c r="C8" i="4"/>
  <c r="C9" i="4"/>
  <c r="C10" i="4"/>
  <c r="C11" i="4"/>
  <c r="C12" i="4"/>
  <c r="E11" i="3"/>
  <c r="D11" i="3"/>
  <c r="E10" i="3"/>
  <c r="E12" i="3"/>
  <c r="D9" i="3"/>
  <c r="D10" i="3"/>
  <c r="D12" i="3"/>
  <c r="H45" i="5"/>
  <c r="D45" i="5"/>
  <c r="D40" i="5"/>
  <c r="K3" i="4"/>
  <c r="K4" i="4"/>
  <c r="K5" i="4"/>
  <c r="K6" i="4"/>
  <c r="K7" i="4"/>
  <c r="K8" i="4"/>
  <c r="K9" i="4"/>
  <c r="K10" i="4"/>
  <c r="K11" i="4"/>
  <c r="E9" i="3" s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1242" i="4"/>
  <c r="K1243" i="4"/>
  <c r="K1244" i="4"/>
  <c r="K1245" i="4"/>
  <c r="K1246" i="4"/>
  <c r="K1247" i="4"/>
  <c r="K1248" i="4"/>
  <c r="K1249" i="4"/>
  <c r="K1250" i="4"/>
  <c r="K1251" i="4"/>
  <c r="K1252" i="4"/>
  <c r="K1253" i="4"/>
  <c r="K1254" i="4"/>
  <c r="K1255" i="4"/>
  <c r="K1256" i="4"/>
  <c r="K1257" i="4"/>
  <c r="K1258" i="4"/>
  <c r="K1259" i="4"/>
  <c r="K1260" i="4"/>
  <c r="K1261" i="4"/>
  <c r="K1262" i="4"/>
  <c r="K1263" i="4"/>
  <c r="K1264" i="4"/>
  <c r="K1265" i="4"/>
  <c r="K1266" i="4"/>
  <c r="K1267" i="4"/>
  <c r="K1268" i="4"/>
  <c r="K1269" i="4"/>
  <c r="K1270" i="4"/>
  <c r="K1271" i="4"/>
  <c r="K1272" i="4"/>
  <c r="K1273" i="4"/>
  <c r="K1274" i="4"/>
  <c r="K1275" i="4"/>
  <c r="K1276" i="4"/>
  <c r="K1277" i="4"/>
  <c r="K1278" i="4"/>
  <c r="K1279" i="4"/>
  <c r="K1280" i="4"/>
  <c r="K1281" i="4"/>
  <c r="K1282" i="4"/>
  <c r="K1283" i="4"/>
  <c r="K1284" i="4"/>
  <c r="K1285" i="4"/>
  <c r="K1286" i="4"/>
  <c r="K1287" i="4"/>
  <c r="K1288" i="4"/>
  <c r="K1289" i="4"/>
  <c r="K1290" i="4"/>
  <c r="K1291" i="4"/>
  <c r="K1292" i="4"/>
  <c r="K1293" i="4"/>
  <c r="K1294" i="4"/>
  <c r="K1295" i="4"/>
  <c r="K1296" i="4"/>
  <c r="K1297" i="4"/>
  <c r="K1298" i="4"/>
  <c r="K1299" i="4"/>
  <c r="K1300" i="4"/>
  <c r="K1301" i="4"/>
  <c r="K1302" i="4"/>
  <c r="K1303" i="4"/>
  <c r="K1304" i="4"/>
  <c r="K1305" i="4"/>
  <c r="K1306" i="4"/>
  <c r="K1307" i="4"/>
  <c r="K1308" i="4"/>
  <c r="K1309" i="4"/>
  <c r="K1310" i="4"/>
  <c r="K1311" i="4"/>
  <c r="K1312" i="4"/>
  <c r="K1313" i="4"/>
  <c r="K1314" i="4"/>
  <c r="K1315" i="4"/>
  <c r="K1316" i="4"/>
  <c r="K1317" i="4"/>
  <c r="K1318" i="4"/>
  <c r="K1319" i="4"/>
  <c r="K1320" i="4"/>
  <c r="K1321" i="4"/>
  <c r="K1322" i="4"/>
  <c r="K1323" i="4"/>
  <c r="K1324" i="4"/>
  <c r="K1325" i="4"/>
  <c r="K1326" i="4"/>
  <c r="K1327" i="4"/>
  <c r="K1328" i="4"/>
  <c r="K1329" i="4"/>
  <c r="K1330" i="4"/>
  <c r="K1331" i="4"/>
  <c r="K1332" i="4"/>
  <c r="K1333" i="4"/>
  <c r="K1334" i="4"/>
  <c r="K1335" i="4"/>
  <c r="K1336" i="4"/>
  <c r="K1337" i="4"/>
  <c r="K1338" i="4"/>
  <c r="K1339" i="4"/>
  <c r="K1340" i="4"/>
  <c r="K1341" i="4"/>
  <c r="K1342" i="4"/>
  <c r="K1343" i="4"/>
  <c r="K1344" i="4"/>
  <c r="K1345" i="4"/>
  <c r="K1346" i="4"/>
  <c r="K1347" i="4"/>
  <c r="K1348" i="4"/>
  <c r="K1349" i="4"/>
  <c r="K1350" i="4"/>
  <c r="K1351" i="4"/>
  <c r="K1352" i="4"/>
  <c r="K1353" i="4"/>
  <c r="K1354" i="4"/>
  <c r="K1355" i="4"/>
  <c r="K1356" i="4"/>
  <c r="K1357" i="4"/>
  <c r="K1358" i="4"/>
  <c r="K1359" i="4"/>
  <c r="K1360" i="4"/>
  <c r="K1361" i="4"/>
  <c r="K1362" i="4"/>
  <c r="K1363" i="4"/>
  <c r="K1364" i="4"/>
  <c r="K1365" i="4"/>
  <c r="K1366" i="4"/>
  <c r="K1367" i="4"/>
  <c r="K1368" i="4"/>
  <c r="K1369" i="4"/>
  <c r="K1370" i="4"/>
  <c r="K1371" i="4"/>
  <c r="K1372" i="4"/>
  <c r="K1373" i="4"/>
  <c r="K1374" i="4"/>
  <c r="K1375" i="4"/>
  <c r="K1376" i="4"/>
  <c r="K1377" i="4"/>
  <c r="K1378" i="4"/>
  <c r="K1379" i="4"/>
  <c r="K1380" i="4"/>
  <c r="K1381" i="4"/>
  <c r="K1382" i="4"/>
  <c r="K1383" i="4"/>
  <c r="K1384" i="4"/>
  <c r="K1385" i="4"/>
  <c r="K1386" i="4"/>
  <c r="K1387" i="4"/>
  <c r="K1388" i="4"/>
  <c r="K1389" i="4"/>
  <c r="K1390" i="4"/>
  <c r="K1391" i="4"/>
  <c r="K1392" i="4"/>
  <c r="K1393" i="4"/>
  <c r="K1394" i="4"/>
  <c r="K1395" i="4"/>
  <c r="K1396" i="4"/>
  <c r="K1397" i="4"/>
  <c r="K1398" i="4"/>
  <c r="K1399" i="4"/>
  <c r="K1400" i="4"/>
  <c r="K1401" i="4"/>
  <c r="K1402" i="4"/>
  <c r="K1403" i="4"/>
  <c r="K1404" i="4"/>
  <c r="K1405" i="4"/>
  <c r="K1406" i="4"/>
  <c r="K1407" i="4"/>
  <c r="K1408" i="4"/>
  <c r="K1409" i="4"/>
  <c r="K1410" i="4"/>
  <c r="K1411" i="4"/>
  <c r="K1412" i="4"/>
  <c r="K1413" i="4"/>
  <c r="K1414" i="4"/>
  <c r="K1415" i="4"/>
  <c r="K1416" i="4"/>
  <c r="K1417" i="4"/>
  <c r="K1418" i="4"/>
  <c r="K1419" i="4"/>
  <c r="K1420" i="4"/>
  <c r="K1421" i="4"/>
  <c r="K1422" i="4"/>
  <c r="K1423" i="4"/>
  <c r="K1424" i="4"/>
  <c r="K1425" i="4"/>
  <c r="K1426" i="4"/>
  <c r="K1427" i="4"/>
  <c r="K1428" i="4"/>
  <c r="K1429" i="4"/>
  <c r="K1430" i="4"/>
  <c r="K1431" i="4"/>
  <c r="K1432" i="4"/>
  <c r="K1433" i="4"/>
  <c r="K1434" i="4"/>
  <c r="K1435" i="4"/>
  <c r="K1436" i="4"/>
  <c r="K1437" i="4"/>
  <c r="K1438" i="4"/>
  <c r="K1439" i="4"/>
  <c r="K1440" i="4"/>
  <c r="K1441" i="4"/>
  <c r="K1442" i="4"/>
  <c r="K1443" i="4"/>
  <c r="K1444" i="4"/>
  <c r="K1445" i="4"/>
  <c r="K1446" i="4"/>
  <c r="K1447" i="4"/>
  <c r="K1448" i="4"/>
  <c r="K1449" i="4"/>
  <c r="K1450" i="4"/>
  <c r="K1451" i="4"/>
  <c r="K1452" i="4"/>
  <c r="K1453" i="4"/>
  <c r="K1454" i="4"/>
  <c r="K1455" i="4"/>
  <c r="K1456" i="4"/>
  <c r="K1457" i="4"/>
  <c r="K1458" i="4"/>
  <c r="K1459" i="4"/>
  <c r="K1460" i="4"/>
  <c r="K1461" i="4"/>
  <c r="K1462" i="4"/>
  <c r="K1463" i="4"/>
  <c r="K1464" i="4"/>
  <c r="K1465" i="4"/>
  <c r="K1466" i="4"/>
  <c r="K1467" i="4"/>
  <c r="K1468" i="4"/>
  <c r="K1469" i="4"/>
  <c r="K1470" i="4"/>
  <c r="K1471" i="4"/>
  <c r="K1472" i="4"/>
  <c r="K1473" i="4"/>
  <c r="K1474" i="4"/>
  <c r="K1475" i="4"/>
  <c r="K1476" i="4"/>
  <c r="K1477" i="4"/>
  <c r="K1478" i="4"/>
  <c r="K1479" i="4"/>
  <c r="K1480" i="4"/>
  <c r="K1481" i="4"/>
  <c r="K1482" i="4"/>
  <c r="K1483" i="4"/>
  <c r="K1484" i="4"/>
  <c r="K1485" i="4"/>
  <c r="K1486" i="4"/>
  <c r="K1487" i="4"/>
  <c r="K1488" i="4"/>
  <c r="K1489" i="4"/>
  <c r="K1490" i="4"/>
  <c r="K1491" i="4"/>
  <c r="K1492" i="4"/>
  <c r="K1493" i="4"/>
  <c r="K1494" i="4"/>
  <c r="K1495" i="4"/>
  <c r="K1496" i="4"/>
  <c r="K1497" i="4"/>
  <c r="K1498" i="4"/>
  <c r="K1499" i="4"/>
  <c r="K1500" i="4"/>
  <c r="K1501" i="4"/>
  <c r="K1502" i="4"/>
  <c r="K1503" i="4"/>
  <c r="K1504" i="4"/>
  <c r="K1505" i="4"/>
  <c r="K1506" i="4"/>
  <c r="K1507" i="4"/>
  <c r="K1508" i="4"/>
  <c r="K1509" i="4"/>
  <c r="K1510" i="4"/>
  <c r="K1511" i="4"/>
  <c r="K1512" i="4"/>
  <c r="K1513" i="4"/>
  <c r="K1514" i="4"/>
  <c r="K1515" i="4"/>
  <c r="K1516" i="4"/>
  <c r="K1517" i="4"/>
  <c r="K1518" i="4"/>
  <c r="K1519" i="4"/>
  <c r="K1520" i="4"/>
  <c r="K1521" i="4"/>
  <c r="K1522" i="4"/>
  <c r="K1523" i="4"/>
  <c r="K1524" i="4"/>
  <c r="K1525" i="4"/>
  <c r="K1526" i="4"/>
  <c r="K1527" i="4"/>
  <c r="K1528" i="4"/>
  <c r="K1529" i="4"/>
  <c r="K1530" i="4"/>
  <c r="K1531" i="4"/>
  <c r="K1532" i="4"/>
  <c r="K1533" i="4"/>
  <c r="K1534" i="4"/>
  <c r="K1535" i="4"/>
  <c r="K1536" i="4"/>
  <c r="K1537" i="4"/>
  <c r="K1538" i="4"/>
  <c r="K1539" i="4"/>
  <c r="K1540" i="4"/>
  <c r="K1541" i="4"/>
  <c r="K1542" i="4"/>
  <c r="K1543" i="4"/>
  <c r="K1544" i="4"/>
  <c r="K1545" i="4"/>
  <c r="K1546" i="4"/>
  <c r="K1547" i="4"/>
  <c r="K1548" i="4"/>
  <c r="K1549" i="4"/>
  <c r="K1550" i="4"/>
  <c r="K1551" i="4"/>
  <c r="K1552" i="4"/>
  <c r="K1553" i="4"/>
  <c r="K1554" i="4"/>
  <c r="K1555" i="4"/>
  <c r="K1556" i="4"/>
  <c r="K1557" i="4"/>
  <c r="K1558" i="4"/>
  <c r="K1559" i="4"/>
  <c r="K1560" i="4"/>
  <c r="K1561" i="4"/>
  <c r="K1562" i="4"/>
  <c r="K1563" i="4"/>
  <c r="K1564" i="4"/>
  <c r="K1565" i="4"/>
  <c r="K1566" i="4"/>
  <c r="K1567" i="4"/>
  <c r="K1568" i="4"/>
  <c r="K1569" i="4"/>
  <c r="K1570" i="4"/>
  <c r="K1571" i="4"/>
  <c r="K1572" i="4"/>
  <c r="K1573" i="4"/>
  <c r="K1574" i="4"/>
  <c r="K1575" i="4"/>
  <c r="K1576" i="4"/>
  <c r="K1577" i="4"/>
  <c r="K1578" i="4"/>
  <c r="K1579" i="4"/>
  <c r="K1580" i="4"/>
  <c r="K1581" i="4"/>
  <c r="K1582" i="4"/>
  <c r="K1583" i="4"/>
  <c r="K1584" i="4"/>
  <c r="K1585" i="4"/>
  <c r="K1586" i="4"/>
  <c r="K1587" i="4"/>
  <c r="K1588" i="4"/>
  <c r="K1589" i="4"/>
  <c r="K1590" i="4"/>
  <c r="K1591" i="4"/>
  <c r="K1592" i="4"/>
  <c r="K1593" i="4"/>
  <c r="K1594" i="4"/>
  <c r="K1595" i="4"/>
  <c r="K1596" i="4"/>
  <c r="K1597" i="4"/>
  <c r="K1598" i="4"/>
  <c r="K1599" i="4"/>
  <c r="K1600" i="4"/>
  <c r="K1601" i="4"/>
  <c r="K1602" i="4"/>
  <c r="K1603" i="4"/>
  <c r="K1604" i="4"/>
  <c r="K1605" i="4"/>
  <c r="K1606" i="4"/>
  <c r="K1607" i="4"/>
  <c r="K1608" i="4"/>
  <c r="K1609" i="4"/>
  <c r="K1610" i="4"/>
  <c r="K1611" i="4"/>
  <c r="K1612" i="4"/>
  <c r="K1613" i="4"/>
  <c r="K1614" i="4"/>
  <c r="K1615" i="4"/>
  <c r="K1616" i="4"/>
  <c r="K1617" i="4"/>
  <c r="K1618" i="4"/>
  <c r="K1619" i="4"/>
  <c r="K1620" i="4"/>
  <c r="K1621" i="4"/>
  <c r="K1622" i="4"/>
  <c r="K1623" i="4"/>
  <c r="K1624" i="4"/>
  <c r="K1625" i="4"/>
  <c r="K1626" i="4"/>
  <c r="K1627" i="4"/>
  <c r="K1628" i="4"/>
  <c r="K1629" i="4"/>
  <c r="K1630" i="4"/>
  <c r="K1631" i="4"/>
  <c r="K1632" i="4"/>
  <c r="K1633" i="4"/>
  <c r="K1634" i="4"/>
  <c r="K1635" i="4"/>
  <c r="K1636" i="4"/>
  <c r="K1637" i="4"/>
  <c r="K1638" i="4"/>
  <c r="K1639" i="4"/>
  <c r="K1640" i="4"/>
  <c r="K1641" i="4"/>
  <c r="K1642" i="4"/>
  <c r="K1643" i="4"/>
  <c r="K1644" i="4"/>
  <c r="K1645" i="4"/>
  <c r="K1646" i="4"/>
  <c r="K1647" i="4"/>
  <c r="K1648" i="4"/>
  <c r="K1649" i="4"/>
  <c r="K1650" i="4"/>
  <c r="K1651" i="4"/>
  <c r="K1652" i="4"/>
  <c r="K1653" i="4"/>
  <c r="K1654" i="4"/>
  <c r="K1655" i="4"/>
  <c r="K1656" i="4"/>
  <c r="K1657" i="4"/>
  <c r="K1658" i="4"/>
  <c r="K1659" i="4"/>
  <c r="K1660" i="4"/>
  <c r="K1661" i="4"/>
  <c r="K1662" i="4"/>
  <c r="K1663" i="4"/>
  <c r="K1664" i="4"/>
  <c r="K1665" i="4"/>
  <c r="K1666" i="4"/>
  <c r="K1667" i="4"/>
  <c r="K1668" i="4"/>
  <c r="K1669" i="4"/>
  <c r="K1670" i="4"/>
  <c r="K1671" i="4"/>
  <c r="K1672" i="4"/>
  <c r="K1673" i="4"/>
  <c r="K1674" i="4"/>
  <c r="K1675" i="4"/>
  <c r="K1676" i="4"/>
  <c r="K1677" i="4"/>
  <c r="K1678" i="4"/>
  <c r="K1679" i="4"/>
  <c r="K1680" i="4"/>
  <c r="K1681" i="4"/>
  <c r="K1682" i="4"/>
  <c r="K1683" i="4"/>
  <c r="K1684" i="4"/>
  <c r="K1685" i="4"/>
  <c r="K1686" i="4"/>
  <c r="K1687" i="4"/>
  <c r="K1688" i="4"/>
  <c r="K1689" i="4"/>
  <c r="K1690" i="4"/>
  <c r="K1691" i="4"/>
  <c r="K1692" i="4"/>
  <c r="K1693" i="4"/>
  <c r="K1694" i="4"/>
  <c r="K1695" i="4"/>
  <c r="K1696" i="4"/>
  <c r="K1697" i="4"/>
  <c r="K1698" i="4"/>
  <c r="K1699" i="4"/>
  <c r="K1700" i="4"/>
  <c r="K1701" i="4"/>
  <c r="K1702" i="4"/>
  <c r="K1703" i="4"/>
  <c r="K1704" i="4"/>
  <c r="K1705" i="4"/>
  <c r="K1706" i="4"/>
  <c r="K1707" i="4"/>
  <c r="K1708" i="4"/>
  <c r="K1709" i="4"/>
  <c r="K1710" i="4"/>
  <c r="K1711" i="4"/>
  <c r="K1712" i="4"/>
  <c r="K1713" i="4"/>
  <c r="K1714" i="4"/>
  <c r="K1715" i="4"/>
  <c r="K1716" i="4"/>
  <c r="K1717" i="4"/>
  <c r="K1718" i="4"/>
  <c r="K1719" i="4"/>
  <c r="K1720" i="4"/>
  <c r="K1721" i="4"/>
  <c r="K1722" i="4"/>
  <c r="K1723" i="4"/>
  <c r="K1724" i="4"/>
  <c r="K1725" i="4"/>
  <c r="K1726" i="4"/>
  <c r="K1727" i="4"/>
  <c r="K1728" i="4"/>
  <c r="K1729" i="4"/>
  <c r="K1730" i="4"/>
  <c r="K1731" i="4"/>
  <c r="K1732" i="4"/>
  <c r="K1733" i="4"/>
  <c r="K1734" i="4"/>
  <c r="K1735" i="4"/>
  <c r="K1736" i="4"/>
  <c r="K1737" i="4"/>
  <c r="K1738" i="4"/>
  <c r="K1739" i="4"/>
  <c r="K1740" i="4"/>
  <c r="K1741" i="4"/>
  <c r="K1742" i="4"/>
  <c r="K1743" i="4"/>
  <c r="K1744" i="4"/>
  <c r="K1745" i="4"/>
  <c r="K1746" i="4"/>
  <c r="K1747" i="4"/>
  <c r="K1748" i="4"/>
  <c r="K1749" i="4"/>
  <c r="K1750" i="4"/>
  <c r="K1751" i="4"/>
  <c r="K1752" i="4"/>
  <c r="K1753" i="4"/>
  <c r="K1754" i="4"/>
  <c r="K1755" i="4"/>
  <c r="K1756" i="4"/>
  <c r="K1757" i="4"/>
  <c r="K1758" i="4"/>
  <c r="K1759" i="4"/>
  <c r="K1760" i="4"/>
  <c r="K1761" i="4"/>
  <c r="K1762" i="4"/>
  <c r="K1763" i="4"/>
  <c r="K1764" i="4"/>
  <c r="K1765" i="4"/>
  <c r="K1766" i="4"/>
  <c r="K1767" i="4"/>
  <c r="K1768" i="4"/>
  <c r="K1769" i="4"/>
  <c r="K1770" i="4"/>
  <c r="K1771" i="4"/>
  <c r="K1772" i="4"/>
  <c r="K1773" i="4"/>
  <c r="K1774" i="4"/>
  <c r="K1775" i="4"/>
  <c r="K1776" i="4"/>
  <c r="K1777" i="4"/>
  <c r="K1778" i="4"/>
  <c r="K1779" i="4"/>
  <c r="K1780" i="4"/>
  <c r="K1781" i="4"/>
  <c r="K1782" i="4"/>
  <c r="K1783" i="4"/>
  <c r="K1784" i="4"/>
  <c r="K1785" i="4"/>
  <c r="K1786" i="4"/>
  <c r="K1787" i="4"/>
  <c r="K1788" i="4"/>
  <c r="K1789" i="4"/>
  <c r="K1790" i="4"/>
  <c r="K1791" i="4"/>
  <c r="K1792" i="4"/>
  <c r="K1793" i="4"/>
  <c r="K1794" i="4"/>
  <c r="K1795" i="4"/>
  <c r="K1796" i="4"/>
  <c r="K1797" i="4"/>
  <c r="K1798" i="4"/>
  <c r="K1799" i="4"/>
  <c r="K1800" i="4"/>
  <c r="K1801" i="4"/>
  <c r="K1802" i="4"/>
  <c r="K1803" i="4"/>
  <c r="K1804" i="4"/>
  <c r="K1805" i="4"/>
  <c r="K1806" i="4"/>
  <c r="K1807" i="4"/>
  <c r="K1808" i="4"/>
  <c r="K1809" i="4"/>
  <c r="K1810" i="4"/>
  <c r="K1811" i="4"/>
  <c r="K1812" i="4"/>
  <c r="K1813" i="4"/>
  <c r="K1814" i="4"/>
  <c r="K1815" i="4"/>
  <c r="K1816" i="4"/>
  <c r="K1817" i="4"/>
  <c r="K1818" i="4"/>
  <c r="K1819" i="4"/>
  <c r="K1820" i="4"/>
  <c r="K1821" i="4"/>
  <c r="K1822" i="4"/>
  <c r="K1823" i="4"/>
  <c r="K1824" i="4"/>
  <c r="K1825" i="4"/>
  <c r="K1826" i="4"/>
  <c r="K1827" i="4"/>
  <c r="K1828" i="4"/>
  <c r="K1829" i="4"/>
  <c r="K1830" i="4"/>
  <c r="K1831" i="4"/>
  <c r="K1832" i="4"/>
  <c r="K1833" i="4"/>
  <c r="K1834" i="4"/>
  <c r="K1835" i="4"/>
  <c r="K1836" i="4"/>
  <c r="K1837" i="4"/>
  <c r="K1838" i="4"/>
  <c r="K1839" i="4"/>
  <c r="K1840" i="4"/>
  <c r="K1841" i="4"/>
  <c r="K1842" i="4"/>
  <c r="K1843" i="4"/>
  <c r="K1844" i="4"/>
  <c r="K1845" i="4"/>
  <c r="K1846" i="4"/>
  <c r="K1847" i="4"/>
  <c r="K1848" i="4"/>
  <c r="K1849" i="4"/>
  <c r="K1850" i="4"/>
  <c r="K1851" i="4"/>
  <c r="K1852" i="4"/>
  <c r="K1853" i="4"/>
  <c r="K1854" i="4"/>
  <c r="K1855" i="4"/>
  <c r="K1856" i="4"/>
  <c r="K1857" i="4"/>
  <c r="K1858" i="4"/>
  <c r="K1859" i="4"/>
  <c r="K1860" i="4"/>
  <c r="K1861" i="4"/>
  <c r="K1862" i="4"/>
  <c r="K1863" i="4"/>
  <c r="K1864" i="4"/>
  <c r="K1865" i="4"/>
  <c r="K1866" i="4"/>
  <c r="K1867" i="4"/>
  <c r="K1868" i="4"/>
  <c r="K1869" i="4"/>
  <c r="K1870" i="4"/>
  <c r="K1871" i="4"/>
  <c r="K1872" i="4"/>
  <c r="K1873" i="4"/>
  <c r="K1874" i="4"/>
  <c r="K1875" i="4"/>
  <c r="K1876" i="4"/>
  <c r="K1877" i="4"/>
  <c r="K1878" i="4"/>
  <c r="K1879" i="4"/>
  <c r="K1880" i="4"/>
  <c r="K1881" i="4"/>
  <c r="K1882" i="4"/>
  <c r="K1883" i="4"/>
  <c r="K1884" i="4"/>
  <c r="K1885" i="4"/>
  <c r="K1886" i="4"/>
  <c r="K1887" i="4"/>
  <c r="K1888" i="4"/>
  <c r="K1889" i="4"/>
  <c r="K1890" i="4"/>
  <c r="K1891" i="4"/>
  <c r="K1892" i="4"/>
  <c r="K1893" i="4"/>
  <c r="K1894" i="4"/>
  <c r="K1895" i="4"/>
  <c r="K1896" i="4"/>
  <c r="K1897" i="4"/>
  <c r="K1898" i="4"/>
  <c r="K1899" i="4"/>
  <c r="K1900" i="4"/>
  <c r="K1901" i="4"/>
  <c r="K1902" i="4"/>
  <c r="K1903" i="4"/>
  <c r="K1904" i="4"/>
  <c r="K1905" i="4"/>
  <c r="K1906" i="4"/>
  <c r="K1907" i="4"/>
  <c r="K1908" i="4"/>
  <c r="K1909" i="4"/>
  <c r="K1910" i="4"/>
  <c r="K1911" i="4"/>
  <c r="K1912" i="4"/>
  <c r="K1913" i="4"/>
  <c r="K1914" i="4"/>
  <c r="K1915" i="4"/>
  <c r="K1916" i="4"/>
  <c r="K1917" i="4"/>
  <c r="K1918" i="4"/>
  <c r="K1919" i="4"/>
  <c r="K1920" i="4"/>
  <c r="K1921" i="4"/>
  <c r="K1922" i="4"/>
  <c r="K1923" i="4"/>
  <c r="K1924" i="4"/>
  <c r="K1925" i="4"/>
  <c r="K1926" i="4"/>
  <c r="K1927" i="4"/>
  <c r="K1928" i="4"/>
  <c r="K1929" i="4"/>
  <c r="K1930" i="4"/>
  <c r="K1931" i="4"/>
  <c r="K1932" i="4"/>
  <c r="K1933" i="4"/>
  <c r="K1934" i="4"/>
  <c r="K1935" i="4"/>
  <c r="K1936" i="4"/>
  <c r="K1937" i="4"/>
  <c r="K1938" i="4"/>
  <c r="K1939" i="4"/>
  <c r="K1940" i="4"/>
  <c r="K1941" i="4"/>
  <c r="K1942" i="4"/>
  <c r="K1943" i="4"/>
  <c r="K1944" i="4"/>
  <c r="K1945" i="4"/>
  <c r="K1946" i="4"/>
  <c r="K1947" i="4"/>
  <c r="K1948" i="4"/>
  <c r="K1949" i="4"/>
  <c r="K1950" i="4"/>
  <c r="K1951" i="4"/>
  <c r="K1952" i="4"/>
  <c r="K1953" i="4"/>
  <c r="K1954" i="4"/>
  <c r="K1955" i="4"/>
  <c r="K1956" i="4"/>
  <c r="K1957" i="4"/>
  <c r="K1958" i="4"/>
  <c r="K1959" i="4"/>
  <c r="K1960" i="4"/>
  <c r="K1961" i="4"/>
  <c r="K1962" i="4"/>
  <c r="K1963" i="4"/>
  <c r="K1964" i="4"/>
  <c r="K1965" i="4"/>
  <c r="K1966" i="4"/>
  <c r="K1967" i="4"/>
  <c r="K1968" i="4"/>
  <c r="K1969" i="4"/>
  <c r="K1970" i="4"/>
  <c r="K1971" i="4"/>
  <c r="K1972" i="4"/>
  <c r="K1973" i="4"/>
  <c r="K1974" i="4"/>
  <c r="K1975" i="4"/>
  <c r="K1976" i="4"/>
  <c r="K1977" i="4"/>
  <c r="K1978" i="4"/>
  <c r="K1979" i="4"/>
  <c r="K1980" i="4"/>
  <c r="K1981" i="4"/>
  <c r="K1982" i="4"/>
  <c r="K1983" i="4"/>
  <c r="K1984" i="4"/>
  <c r="K1985" i="4"/>
  <c r="K1986" i="4"/>
  <c r="K1987" i="4"/>
  <c r="K1988" i="4"/>
  <c r="K1989" i="4"/>
  <c r="K1990" i="4"/>
  <c r="K1991" i="4"/>
  <c r="K1992" i="4"/>
  <c r="K1993" i="4"/>
  <c r="K1994" i="4"/>
  <c r="K1995" i="4"/>
  <c r="K1996" i="4"/>
  <c r="K1997" i="4"/>
  <c r="K1998" i="4"/>
  <c r="K1999" i="4"/>
  <c r="K2000" i="4"/>
  <c r="K2001" i="4"/>
  <c r="K2002" i="4"/>
  <c r="K2003" i="4"/>
  <c r="K2004" i="4"/>
  <c r="K2005" i="4"/>
  <c r="K2006" i="4"/>
  <c r="K2007" i="4"/>
  <c r="K2008" i="4"/>
  <c r="K2009" i="4"/>
  <c r="K2010" i="4"/>
  <c r="K2011" i="4"/>
  <c r="K2012" i="4"/>
  <c r="K2013" i="4"/>
  <c r="K2014" i="4"/>
  <c r="K2015" i="4"/>
  <c r="K2016" i="4"/>
  <c r="K2017" i="4"/>
  <c r="K2018" i="4"/>
  <c r="K2019" i="4"/>
  <c r="K2020" i="4"/>
  <c r="K2021" i="4"/>
  <c r="K2022" i="4"/>
  <c r="K2023" i="4"/>
  <c r="K2024" i="4"/>
  <c r="K2025" i="4"/>
  <c r="K2026" i="4"/>
  <c r="K2027" i="4"/>
  <c r="K2028" i="4"/>
  <c r="K2029" i="4"/>
  <c r="K2030" i="4"/>
  <c r="K2031" i="4"/>
  <c r="K2032" i="4"/>
  <c r="K2033" i="4"/>
  <c r="K2034" i="4"/>
  <c r="K2035" i="4"/>
  <c r="K2036" i="4"/>
  <c r="K2037" i="4"/>
  <c r="K2038" i="4"/>
  <c r="K2039" i="4"/>
  <c r="K2040" i="4"/>
  <c r="K2041" i="4"/>
  <c r="K2042" i="4"/>
  <c r="K2043" i="4"/>
  <c r="K2044" i="4"/>
  <c r="K2045" i="4"/>
  <c r="K2046" i="4"/>
  <c r="K2047" i="4"/>
  <c r="K2048" i="4"/>
  <c r="K2049" i="4"/>
  <c r="K2050" i="4"/>
  <c r="K2051" i="4"/>
  <c r="K2052" i="4"/>
  <c r="K2053" i="4"/>
  <c r="K2054" i="4"/>
  <c r="K2055" i="4"/>
  <c r="K2056" i="4"/>
  <c r="K2057" i="4"/>
  <c r="K2058" i="4"/>
  <c r="K2059" i="4"/>
  <c r="K2060" i="4"/>
  <c r="K2061" i="4"/>
  <c r="K2062" i="4"/>
  <c r="K2063" i="4"/>
  <c r="K2064" i="4"/>
  <c r="K2065" i="4"/>
  <c r="K2066" i="4"/>
  <c r="K2067" i="4"/>
  <c r="K2068" i="4"/>
  <c r="K2069" i="4"/>
  <c r="K2070" i="4"/>
  <c r="K2071" i="4"/>
  <c r="K2072" i="4"/>
  <c r="K2073" i="4"/>
  <c r="K2074" i="4"/>
  <c r="K2075" i="4"/>
  <c r="K2076" i="4"/>
  <c r="K2077" i="4"/>
  <c r="K2078" i="4"/>
  <c r="K2079" i="4"/>
  <c r="K2080" i="4"/>
  <c r="K2081" i="4"/>
  <c r="K2082" i="4"/>
  <c r="K2083" i="4"/>
  <c r="K2084" i="4"/>
  <c r="K2085" i="4"/>
  <c r="K2086" i="4"/>
  <c r="K2087" i="4"/>
  <c r="K2088" i="4"/>
  <c r="K2089" i="4"/>
  <c r="K2090" i="4"/>
  <c r="K2091" i="4"/>
  <c r="K2092" i="4"/>
  <c r="K2093" i="4"/>
  <c r="K2094" i="4"/>
  <c r="K2095" i="4"/>
  <c r="K2096" i="4"/>
  <c r="K2097" i="4"/>
  <c r="K2098" i="4"/>
  <c r="K2099" i="4"/>
  <c r="K2100" i="4"/>
  <c r="K2101" i="4"/>
  <c r="K2102" i="4"/>
  <c r="K2103" i="4"/>
  <c r="K2104" i="4"/>
  <c r="K2105" i="4"/>
  <c r="K2106" i="4"/>
  <c r="K2107" i="4"/>
  <c r="K2108" i="4"/>
  <c r="K2109" i="4"/>
  <c r="K2110" i="4"/>
  <c r="K2111" i="4"/>
  <c r="K2112" i="4"/>
  <c r="K2113" i="4"/>
  <c r="K2114" i="4"/>
  <c r="K2115" i="4"/>
  <c r="K2116" i="4"/>
  <c r="K2117" i="4"/>
  <c r="K2118" i="4"/>
  <c r="K2119" i="4"/>
  <c r="K2120" i="4"/>
  <c r="K2121" i="4"/>
  <c r="K2122" i="4"/>
  <c r="K2123" i="4"/>
  <c r="K2124" i="4"/>
  <c r="K2125" i="4"/>
  <c r="K2126" i="4"/>
  <c r="K2127" i="4"/>
  <c r="K2128" i="4"/>
  <c r="K2129" i="4"/>
  <c r="K2130" i="4"/>
  <c r="K2131" i="4"/>
  <c r="K2132" i="4"/>
  <c r="K2133" i="4"/>
  <c r="K2134" i="4"/>
  <c r="K2135" i="4"/>
  <c r="K2136" i="4"/>
  <c r="K2137" i="4"/>
  <c r="K2138" i="4"/>
  <c r="K2139" i="4"/>
  <c r="K2140" i="4"/>
  <c r="K2141" i="4"/>
  <c r="K2142" i="4"/>
  <c r="K2143" i="4"/>
  <c r="K2144" i="4"/>
  <c r="K2145" i="4"/>
  <c r="K2146" i="4"/>
  <c r="K2147" i="4"/>
  <c r="K2148" i="4"/>
  <c r="K2149" i="4"/>
  <c r="K2150" i="4"/>
  <c r="K2151" i="4"/>
  <c r="K2152" i="4"/>
  <c r="K2153" i="4"/>
  <c r="K2154" i="4"/>
  <c r="K2155" i="4"/>
  <c r="K2156" i="4"/>
  <c r="K2157" i="4"/>
  <c r="K2158" i="4"/>
  <c r="K2159" i="4"/>
  <c r="K2160" i="4"/>
  <c r="K2161" i="4"/>
  <c r="K2162" i="4"/>
  <c r="K2163" i="4"/>
  <c r="K2164" i="4"/>
  <c r="K2165" i="4"/>
  <c r="K2166" i="4"/>
  <c r="K2167" i="4"/>
  <c r="K2168" i="4"/>
  <c r="K2169" i="4"/>
  <c r="K2170" i="4"/>
  <c r="K2171" i="4"/>
  <c r="K2172" i="4"/>
  <c r="K2173" i="4"/>
  <c r="K2174" i="4"/>
  <c r="K2175" i="4"/>
  <c r="K2176" i="4"/>
  <c r="K2177" i="4"/>
  <c r="K2178" i="4"/>
  <c r="K2179" i="4"/>
  <c r="K2180" i="4"/>
  <c r="K2181" i="4"/>
  <c r="K2182" i="4"/>
  <c r="K2183" i="4"/>
  <c r="K2184" i="4"/>
  <c r="K2185" i="4"/>
  <c r="K2186" i="4"/>
  <c r="K2187" i="4"/>
  <c r="K2188" i="4"/>
  <c r="K2189" i="4"/>
  <c r="K2190" i="4"/>
  <c r="K2191" i="4"/>
  <c r="K2192" i="4"/>
  <c r="K2193" i="4"/>
  <c r="K2194" i="4"/>
  <c r="K2195" i="4"/>
  <c r="K2196" i="4"/>
  <c r="K2197" i="4"/>
  <c r="K2198" i="4"/>
  <c r="K2199" i="4"/>
  <c r="K2200" i="4"/>
  <c r="K2201" i="4"/>
  <c r="K2202" i="4"/>
  <c r="K2203" i="4"/>
  <c r="K2204" i="4"/>
  <c r="K2205" i="4"/>
  <c r="K2206" i="4"/>
  <c r="K2207" i="4"/>
  <c r="K2208" i="4"/>
  <c r="K2209" i="4"/>
  <c r="K2210" i="4"/>
  <c r="K2211" i="4"/>
  <c r="K2212" i="4"/>
  <c r="K2213" i="4"/>
  <c r="K2214" i="4"/>
  <c r="K2215" i="4"/>
  <c r="K2216" i="4"/>
  <c r="K2217" i="4"/>
  <c r="K2218" i="4"/>
  <c r="K2219" i="4"/>
  <c r="K2220" i="4"/>
  <c r="K2221" i="4"/>
  <c r="K2222" i="4"/>
  <c r="K2223" i="4"/>
  <c r="K2224" i="4"/>
  <c r="K2225" i="4"/>
  <c r="K2226" i="4"/>
  <c r="K2227" i="4"/>
  <c r="K2228" i="4"/>
  <c r="K2229" i="4"/>
  <c r="K2230" i="4"/>
  <c r="K2231" i="4"/>
  <c r="K2232" i="4"/>
  <c r="K2233" i="4"/>
  <c r="K2234" i="4"/>
  <c r="K2235" i="4"/>
  <c r="K2236" i="4"/>
  <c r="K2237" i="4"/>
  <c r="K2238" i="4"/>
  <c r="K2239" i="4"/>
  <c r="K2240" i="4"/>
  <c r="K2241" i="4"/>
  <c r="K2242" i="4"/>
  <c r="K2243" i="4"/>
  <c r="K2244" i="4"/>
  <c r="K2245" i="4"/>
  <c r="K2246" i="4"/>
  <c r="K2247" i="4"/>
  <c r="K2248" i="4"/>
  <c r="K2249" i="4"/>
  <c r="K2250" i="4"/>
  <c r="K2251" i="4"/>
  <c r="K2252" i="4"/>
  <c r="K2253" i="4"/>
  <c r="K2254" i="4"/>
  <c r="K2255" i="4"/>
  <c r="K2256" i="4"/>
  <c r="K2257" i="4"/>
  <c r="K2258" i="4"/>
  <c r="K2259" i="4"/>
  <c r="K2260" i="4"/>
  <c r="K2261" i="4"/>
  <c r="K2262" i="4"/>
  <c r="K2263" i="4"/>
  <c r="K2264" i="4"/>
  <c r="K2265" i="4"/>
  <c r="K2266" i="4"/>
  <c r="K2267" i="4"/>
  <c r="K2268" i="4"/>
  <c r="K2269" i="4"/>
  <c r="K2270" i="4"/>
  <c r="K2271" i="4"/>
  <c r="K2272" i="4"/>
  <c r="K2273" i="4"/>
  <c r="K2274" i="4"/>
  <c r="K2275" i="4"/>
  <c r="K2276" i="4"/>
  <c r="K2277" i="4"/>
  <c r="K2278" i="4"/>
  <c r="K2279" i="4"/>
  <c r="K2280" i="4"/>
  <c r="K2281" i="4"/>
  <c r="K2282" i="4"/>
  <c r="K2283" i="4"/>
  <c r="K2284" i="4"/>
  <c r="K2285" i="4"/>
  <c r="K2286" i="4"/>
  <c r="K2287" i="4"/>
  <c r="K2288" i="4"/>
  <c r="K2289" i="4"/>
  <c r="K2290" i="4"/>
  <c r="K2291" i="4"/>
  <c r="K2292" i="4"/>
  <c r="K2293" i="4"/>
  <c r="K2294" i="4"/>
  <c r="K2295" i="4"/>
  <c r="K2296" i="4"/>
  <c r="K2297" i="4"/>
  <c r="K2298" i="4"/>
  <c r="K2299" i="4"/>
  <c r="K2300" i="4"/>
  <c r="K2301" i="4"/>
  <c r="K2302" i="4"/>
  <c r="K2303" i="4"/>
  <c r="K2304" i="4"/>
  <c r="K2305" i="4"/>
  <c r="K2306" i="4"/>
  <c r="K2307" i="4"/>
  <c r="K2308" i="4"/>
  <c r="K2309" i="4"/>
  <c r="K2310" i="4"/>
  <c r="K2311" i="4"/>
  <c r="K2312" i="4"/>
  <c r="K2313" i="4"/>
  <c r="K2314" i="4"/>
  <c r="K2315" i="4"/>
  <c r="K2316" i="4"/>
  <c r="K2317" i="4"/>
  <c r="K2318" i="4"/>
  <c r="K2319" i="4"/>
  <c r="K2320" i="4"/>
  <c r="K2321" i="4"/>
  <c r="K2322" i="4"/>
  <c r="K2323" i="4"/>
  <c r="K2324" i="4"/>
  <c r="K2325" i="4"/>
  <c r="K2326" i="4"/>
  <c r="K2327" i="4"/>
  <c r="K2328" i="4"/>
  <c r="K2329" i="4"/>
  <c r="K2330" i="4"/>
  <c r="K2331" i="4"/>
  <c r="K2332" i="4"/>
  <c r="K2333" i="4"/>
  <c r="K2334" i="4"/>
  <c r="K2335" i="4"/>
  <c r="K2336" i="4"/>
  <c r="K2337" i="4"/>
  <c r="K2338" i="4"/>
  <c r="K2339" i="4"/>
  <c r="K2340" i="4"/>
  <c r="K2341" i="4"/>
  <c r="K2342" i="4"/>
  <c r="K2343" i="4"/>
  <c r="K2344" i="4"/>
  <c r="K2345" i="4"/>
  <c r="K2346" i="4"/>
  <c r="K2347" i="4"/>
  <c r="K2348" i="4"/>
  <c r="K2349" i="4"/>
  <c r="K2350" i="4"/>
  <c r="K2351" i="4"/>
  <c r="K2352" i="4"/>
  <c r="K2353" i="4"/>
  <c r="K2354" i="4"/>
  <c r="K2355" i="4"/>
  <c r="K2356" i="4"/>
  <c r="K2357" i="4"/>
  <c r="K2358" i="4"/>
  <c r="K2359" i="4"/>
  <c r="K2360" i="4"/>
  <c r="K2361" i="4"/>
  <c r="K2362" i="4"/>
  <c r="K2363" i="4"/>
  <c r="K2364" i="4"/>
  <c r="K2365" i="4"/>
  <c r="K2366" i="4"/>
  <c r="K2367" i="4"/>
  <c r="K2368" i="4"/>
  <c r="K2369" i="4"/>
  <c r="K2370" i="4"/>
  <c r="K2371" i="4"/>
  <c r="K2372" i="4"/>
  <c r="K2373" i="4"/>
  <c r="K2374" i="4"/>
  <c r="K2375" i="4"/>
  <c r="K2376" i="4"/>
  <c r="K2377" i="4"/>
  <c r="K2378" i="4"/>
  <c r="K2379" i="4"/>
  <c r="K2380" i="4"/>
  <c r="K2381" i="4"/>
  <c r="K2382" i="4"/>
  <c r="K2383" i="4"/>
  <c r="K2384" i="4"/>
  <c r="K2385" i="4"/>
  <c r="K2386" i="4"/>
  <c r="K2387" i="4"/>
  <c r="K2388" i="4"/>
  <c r="K2389" i="4"/>
  <c r="K2390" i="4"/>
  <c r="K2391" i="4"/>
  <c r="K2392" i="4"/>
  <c r="K2393" i="4"/>
  <c r="K2394" i="4"/>
  <c r="K2395" i="4"/>
  <c r="K2396" i="4"/>
  <c r="K2397" i="4"/>
  <c r="K2398" i="4"/>
  <c r="K2399" i="4"/>
  <c r="K2400" i="4"/>
  <c r="K2401" i="4"/>
  <c r="K2402" i="4"/>
  <c r="K2403" i="4"/>
  <c r="K2404" i="4"/>
  <c r="K2405" i="4"/>
  <c r="K2406" i="4"/>
  <c r="K2407" i="4"/>
  <c r="K2408" i="4"/>
  <c r="K2409" i="4"/>
  <c r="K2410" i="4"/>
  <c r="K2411" i="4"/>
  <c r="K2412" i="4"/>
  <c r="K2413" i="4"/>
  <c r="K2414" i="4"/>
  <c r="K2415" i="4"/>
  <c r="K2416" i="4"/>
  <c r="K2417" i="4"/>
  <c r="K2418" i="4"/>
  <c r="K2419" i="4"/>
  <c r="K2420" i="4"/>
  <c r="K2421" i="4"/>
  <c r="K2422" i="4"/>
  <c r="K2423" i="4"/>
  <c r="K2424" i="4"/>
  <c r="K2425" i="4"/>
  <c r="K2426" i="4"/>
  <c r="K2427" i="4"/>
  <c r="K2428" i="4"/>
  <c r="K2429" i="4"/>
  <c r="K2430" i="4"/>
  <c r="K2431" i="4"/>
  <c r="K2432" i="4"/>
  <c r="K2433" i="4"/>
  <c r="K2434" i="4"/>
  <c r="K2435" i="4"/>
  <c r="K2436" i="4"/>
  <c r="K2437" i="4"/>
  <c r="K2438" i="4"/>
  <c r="K2439" i="4"/>
  <c r="K2440" i="4"/>
  <c r="K2441" i="4"/>
  <c r="K2442" i="4"/>
  <c r="K2443" i="4"/>
  <c r="K2444" i="4"/>
  <c r="K2445" i="4"/>
  <c r="K2446" i="4"/>
  <c r="K2447" i="4"/>
  <c r="K2448" i="4"/>
  <c r="K2449" i="4"/>
  <c r="K2450" i="4"/>
  <c r="K2451" i="4"/>
  <c r="K2452" i="4"/>
  <c r="K2453" i="4"/>
  <c r="K2454" i="4"/>
  <c r="K2455" i="4"/>
  <c r="K2456" i="4"/>
  <c r="K2457" i="4"/>
  <c r="K2458" i="4"/>
  <c r="K2459" i="4"/>
  <c r="K2460" i="4"/>
  <c r="K2461" i="4"/>
  <c r="K2462" i="4"/>
  <c r="K2463" i="4"/>
  <c r="K2464" i="4"/>
  <c r="K2465" i="4"/>
  <c r="K2466" i="4"/>
  <c r="K2467" i="4"/>
  <c r="K2468" i="4"/>
  <c r="K2469" i="4"/>
  <c r="K2470" i="4"/>
  <c r="K2471" i="4"/>
  <c r="K2472" i="4"/>
  <c r="K2473" i="4"/>
  <c r="K2474" i="4"/>
  <c r="K2475" i="4"/>
  <c r="K2476" i="4"/>
  <c r="K2477" i="4"/>
  <c r="K2478" i="4"/>
  <c r="K2479" i="4"/>
  <c r="K2480" i="4"/>
  <c r="K2481" i="4"/>
  <c r="K2482" i="4"/>
  <c r="K2483" i="4"/>
  <c r="K2484" i="4"/>
  <c r="K2485" i="4"/>
  <c r="K2486" i="4"/>
  <c r="K2487" i="4"/>
  <c r="K2488" i="4"/>
  <c r="K2489" i="4"/>
  <c r="K2490" i="4"/>
  <c r="K2491" i="4"/>
  <c r="K2492" i="4"/>
  <c r="K2493" i="4"/>
  <c r="K2494" i="4"/>
  <c r="K2495" i="4"/>
  <c r="K2496" i="4"/>
  <c r="K2497" i="4"/>
  <c r="K2498" i="4"/>
  <c r="K2499" i="4"/>
  <c r="K2500" i="4"/>
  <c r="K2501" i="4"/>
  <c r="K2502" i="4"/>
  <c r="K2503" i="4"/>
  <c r="K2504" i="4"/>
  <c r="K2505" i="4"/>
  <c r="K2506" i="4"/>
  <c r="K2507" i="4"/>
  <c r="K2508" i="4"/>
  <c r="K2509" i="4"/>
  <c r="K2510" i="4"/>
  <c r="K2511" i="4"/>
  <c r="K2512" i="4"/>
  <c r="K2513" i="4"/>
  <c r="K2514" i="4"/>
  <c r="K2515" i="4"/>
  <c r="K2516" i="4"/>
  <c r="K2517" i="4"/>
  <c r="K2518" i="4"/>
  <c r="K2519" i="4"/>
  <c r="K2520" i="4"/>
  <c r="K2521" i="4"/>
  <c r="K2522" i="4"/>
  <c r="K2523" i="4"/>
  <c r="K2524" i="4"/>
  <c r="K2525" i="4"/>
  <c r="K2526" i="4"/>
  <c r="K2527" i="4"/>
  <c r="K2528" i="4"/>
  <c r="K2529" i="4"/>
  <c r="K2530" i="4"/>
  <c r="K2531" i="4"/>
  <c r="K2532" i="4"/>
  <c r="K2533" i="4"/>
  <c r="K2534" i="4"/>
  <c r="K2535" i="4"/>
  <c r="K2536" i="4"/>
  <c r="K2537" i="4"/>
  <c r="K2538" i="4"/>
  <c r="K2539" i="4"/>
  <c r="K2540" i="4"/>
  <c r="K2541" i="4"/>
  <c r="K2542" i="4"/>
  <c r="K2543" i="4"/>
  <c r="K2544" i="4"/>
  <c r="K2545" i="4"/>
  <c r="K2546" i="4"/>
  <c r="K2547" i="4"/>
  <c r="K2548" i="4"/>
  <c r="K2549" i="4"/>
  <c r="K2550" i="4"/>
  <c r="K2551" i="4"/>
  <c r="K2552" i="4"/>
  <c r="K2553" i="4"/>
  <c r="K2554" i="4"/>
  <c r="K2555" i="4"/>
  <c r="K2556" i="4"/>
  <c r="K2557" i="4"/>
  <c r="K2558" i="4"/>
  <c r="K2559" i="4"/>
  <c r="K2560" i="4"/>
  <c r="K2561" i="4"/>
  <c r="K2562" i="4"/>
  <c r="K2563" i="4"/>
  <c r="K2564" i="4"/>
  <c r="K2565" i="4"/>
  <c r="K2566" i="4"/>
  <c r="K2567" i="4"/>
  <c r="K2568" i="4"/>
  <c r="K2569" i="4"/>
  <c r="K2570" i="4"/>
  <c r="K2571" i="4"/>
  <c r="K2572" i="4"/>
  <c r="K2573" i="4"/>
  <c r="K2574" i="4"/>
  <c r="K2575" i="4"/>
  <c r="K2576" i="4"/>
  <c r="K2577" i="4"/>
  <c r="K2578" i="4"/>
  <c r="K2579" i="4"/>
  <c r="K2580" i="4"/>
  <c r="K2581" i="4"/>
  <c r="K2582" i="4"/>
  <c r="K2583" i="4"/>
  <c r="K2584" i="4"/>
  <c r="K2585" i="4"/>
  <c r="K2586" i="4"/>
  <c r="K2587" i="4"/>
  <c r="K2588" i="4"/>
  <c r="K2589" i="4"/>
  <c r="K2590" i="4"/>
  <c r="K2591" i="4"/>
  <c r="K2592" i="4"/>
  <c r="K2593" i="4"/>
  <c r="K2594" i="4"/>
  <c r="K2595" i="4"/>
  <c r="K2596" i="4"/>
  <c r="K2597" i="4"/>
  <c r="K2598" i="4"/>
  <c r="K2599" i="4"/>
  <c r="K2600" i="4"/>
  <c r="K2601" i="4"/>
  <c r="K2602" i="4"/>
  <c r="K2603" i="4"/>
  <c r="K2604" i="4"/>
  <c r="K2605" i="4"/>
  <c r="K2606" i="4"/>
  <c r="K2607" i="4"/>
  <c r="K2608" i="4"/>
  <c r="K2609" i="4"/>
  <c r="K2610" i="4"/>
  <c r="K2611" i="4"/>
  <c r="K2612" i="4"/>
  <c r="K2613" i="4"/>
  <c r="K2614" i="4"/>
  <c r="K2615" i="4"/>
  <c r="K2616" i="4"/>
  <c r="K2617" i="4"/>
  <c r="K2618" i="4"/>
  <c r="K2619" i="4"/>
  <c r="K2620" i="4"/>
  <c r="K2621" i="4"/>
  <c r="K2622" i="4"/>
  <c r="K2623" i="4"/>
  <c r="K2624" i="4"/>
  <c r="K2625" i="4"/>
  <c r="K2626" i="4"/>
  <c r="K2627" i="4"/>
  <c r="K2628" i="4"/>
  <c r="K2629" i="4"/>
  <c r="K2630" i="4"/>
  <c r="K2631" i="4"/>
  <c r="K2632" i="4"/>
  <c r="K2633" i="4"/>
  <c r="K2634" i="4"/>
  <c r="K2635" i="4"/>
  <c r="K2636" i="4"/>
  <c r="K2637" i="4"/>
  <c r="K2638" i="4"/>
  <c r="K2639" i="4"/>
  <c r="K2640" i="4"/>
  <c r="K2641" i="4"/>
  <c r="K2642" i="4"/>
  <c r="K2643" i="4"/>
  <c r="K2644" i="4"/>
  <c r="K2645" i="4"/>
  <c r="K2646" i="4"/>
  <c r="K2647" i="4"/>
  <c r="K2648" i="4"/>
  <c r="K2649" i="4"/>
  <c r="K2650" i="4"/>
  <c r="K2651" i="4"/>
  <c r="K2652" i="4"/>
  <c r="K2653" i="4"/>
  <c r="K2654" i="4"/>
  <c r="K2655" i="4"/>
  <c r="K2656" i="4"/>
  <c r="K2657" i="4"/>
  <c r="K2658" i="4"/>
  <c r="K2659" i="4"/>
  <c r="K2660" i="4"/>
  <c r="K2661" i="4"/>
  <c r="K2662" i="4"/>
  <c r="K2663" i="4"/>
  <c r="K2664" i="4"/>
  <c r="K2665" i="4"/>
  <c r="K2666" i="4"/>
  <c r="K2667" i="4"/>
  <c r="K2668" i="4"/>
  <c r="K2669" i="4"/>
  <c r="K2670" i="4"/>
  <c r="K2671" i="4"/>
  <c r="K2672" i="4"/>
  <c r="K2673" i="4"/>
  <c r="K2674" i="4"/>
  <c r="K2675" i="4"/>
  <c r="K2676" i="4"/>
  <c r="K2677" i="4"/>
  <c r="K2678" i="4"/>
  <c r="K2679" i="4"/>
  <c r="K2680" i="4"/>
  <c r="K2681" i="4"/>
  <c r="K2682" i="4"/>
  <c r="K2683" i="4"/>
  <c r="K2684" i="4"/>
  <c r="K2685" i="4"/>
  <c r="K2686" i="4"/>
  <c r="K2687" i="4"/>
  <c r="K2688" i="4"/>
  <c r="K2689" i="4"/>
  <c r="K2690" i="4"/>
  <c r="K2691" i="4"/>
  <c r="K2692" i="4"/>
  <c r="K2693" i="4"/>
  <c r="K2694" i="4"/>
  <c r="K2695" i="4"/>
  <c r="K2696" i="4"/>
  <c r="K2697" i="4"/>
  <c r="K2698" i="4"/>
  <c r="K2699" i="4"/>
  <c r="K2700" i="4"/>
  <c r="K2701" i="4"/>
  <c r="K2702" i="4"/>
  <c r="K2703" i="4"/>
  <c r="K2704" i="4"/>
  <c r="K2705" i="4"/>
  <c r="K2706" i="4"/>
  <c r="K2707" i="4"/>
  <c r="K2708" i="4"/>
  <c r="K2709" i="4"/>
  <c r="K2710" i="4"/>
  <c r="K2711" i="4"/>
  <c r="K2712" i="4"/>
  <c r="K2713" i="4"/>
  <c r="K2714" i="4"/>
  <c r="K2715" i="4"/>
  <c r="K2716" i="4"/>
  <c r="K2717" i="4"/>
  <c r="K2718" i="4"/>
  <c r="K2719" i="4"/>
  <c r="K2720" i="4"/>
  <c r="K2721" i="4"/>
  <c r="K2722" i="4"/>
  <c r="K2723" i="4"/>
  <c r="K2724" i="4"/>
  <c r="K2725" i="4"/>
  <c r="K2726" i="4"/>
  <c r="K2727" i="4"/>
  <c r="K2728" i="4"/>
  <c r="K2729" i="4"/>
  <c r="K2730" i="4"/>
  <c r="K2731" i="4"/>
  <c r="K2732" i="4"/>
  <c r="K2733" i="4"/>
  <c r="K2734" i="4"/>
  <c r="K2735" i="4"/>
  <c r="K2736" i="4"/>
  <c r="K2737" i="4"/>
  <c r="K2738" i="4"/>
  <c r="K2739" i="4"/>
  <c r="K2740" i="4"/>
  <c r="K2741" i="4"/>
  <c r="K2742" i="4"/>
  <c r="K2743" i="4"/>
  <c r="K2744" i="4"/>
  <c r="K2745" i="4"/>
  <c r="K2746" i="4"/>
  <c r="K2747" i="4"/>
  <c r="K2748" i="4"/>
  <c r="K2749" i="4"/>
  <c r="K2750" i="4"/>
  <c r="K2751" i="4"/>
  <c r="K2752" i="4"/>
  <c r="K2753" i="4"/>
  <c r="K2754" i="4"/>
  <c r="K2755" i="4"/>
  <c r="K2756" i="4"/>
  <c r="K2757" i="4"/>
  <c r="K2758" i="4"/>
  <c r="K2759" i="4"/>
  <c r="K2760" i="4"/>
  <c r="K2761" i="4"/>
  <c r="K2762" i="4"/>
  <c r="K2763" i="4"/>
  <c r="K2764" i="4"/>
  <c r="K2765" i="4"/>
  <c r="K2766" i="4"/>
  <c r="K2767" i="4"/>
  <c r="K2768" i="4"/>
  <c r="K2769" i="4"/>
  <c r="K2770" i="4"/>
  <c r="K2771" i="4"/>
  <c r="K2772" i="4"/>
  <c r="K2773" i="4"/>
  <c r="K2774" i="4"/>
  <c r="K2775" i="4"/>
  <c r="K2776" i="4"/>
  <c r="K2777" i="4"/>
  <c r="K2778" i="4"/>
  <c r="K2779" i="4"/>
  <c r="K2780" i="4"/>
  <c r="K2781" i="4"/>
  <c r="K2782" i="4"/>
  <c r="K2783" i="4"/>
  <c r="K2784" i="4"/>
  <c r="K2785" i="4"/>
  <c r="K2786" i="4"/>
  <c r="K2787" i="4"/>
  <c r="K2788" i="4"/>
  <c r="K2789" i="4"/>
  <c r="K2790" i="4"/>
  <c r="K2791" i="4"/>
  <c r="K2792" i="4"/>
  <c r="K2793" i="4"/>
  <c r="K2794" i="4"/>
  <c r="K2795" i="4"/>
  <c r="K2796" i="4"/>
  <c r="K2797" i="4"/>
  <c r="K2798" i="4"/>
  <c r="K2799" i="4"/>
  <c r="K2800" i="4"/>
  <c r="K2801" i="4"/>
  <c r="K2802" i="4"/>
  <c r="K2803" i="4"/>
  <c r="K2804" i="4"/>
  <c r="K2805" i="4"/>
  <c r="K2806" i="4"/>
  <c r="K2807" i="4"/>
  <c r="K2808" i="4"/>
  <c r="K2809" i="4"/>
  <c r="K2810" i="4"/>
  <c r="K2811" i="4"/>
  <c r="K2812" i="4"/>
  <c r="K2813" i="4"/>
  <c r="K2814" i="4"/>
  <c r="K2815" i="4"/>
  <c r="K2816" i="4"/>
  <c r="K2817" i="4"/>
  <c r="K2818" i="4"/>
  <c r="K2819" i="4"/>
  <c r="K2820" i="4"/>
  <c r="K2821" i="4"/>
  <c r="K2822" i="4"/>
  <c r="K2823" i="4"/>
  <c r="K2824" i="4"/>
  <c r="K2825" i="4"/>
  <c r="K2826" i="4"/>
  <c r="K2827" i="4"/>
  <c r="K2828" i="4"/>
  <c r="K2829" i="4"/>
  <c r="K2830" i="4"/>
  <c r="K2831" i="4"/>
  <c r="K2832" i="4"/>
  <c r="K2833" i="4"/>
  <c r="K2834" i="4"/>
  <c r="K2835" i="4"/>
  <c r="K2836" i="4"/>
  <c r="K2837" i="4"/>
  <c r="K2838" i="4"/>
  <c r="K2839" i="4"/>
  <c r="K2840" i="4"/>
  <c r="K2841" i="4"/>
  <c r="K2842" i="4"/>
  <c r="K2843" i="4"/>
  <c r="K2844" i="4"/>
  <c r="K2845" i="4"/>
  <c r="K2846" i="4"/>
  <c r="K2847" i="4"/>
  <c r="K2848" i="4"/>
  <c r="K2849" i="4"/>
  <c r="K2850" i="4"/>
  <c r="K2851" i="4"/>
  <c r="K2852" i="4"/>
  <c r="K2853" i="4"/>
  <c r="K2854" i="4"/>
  <c r="K2855" i="4"/>
  <c r="K2856" i="4"/>
  <c r="K2857" i="4"/>
  <c r="K2858" i="4"/>
  <c r="K2859" i="4"/>
  <c r="K2860" i="4"/>
  <c r="K2861" i="4"/>
  <c r="K2862" i="4"/>
  <c r="K2863" i="4"/>
  <c r="K2864" i="4"/>
  <c r="K2865" i="4"/>
  <c r="K2866" i="4"/>
  <c r="K2867" i="4"/>
  <c r="K2868" i="4"/>
  <c r="K2869" i="4"/>
  <c r="K2870" i="4"/>
  <c r="K2871" i="4"/>
  <c r="K2872" i="4"/>
  <c r="K2873" i="4"/>
  <c r="K2874" i="4"/>
  <c r="K2875" i="4"/>
  <c r="K2876" i="4"/>
  <c r="K2877" i="4"/>
  <c r="K2878" i="4"/>
  <c r="K2879" i="4"/>
  <c r="K2880" i="4"/>
  <c r="K2881" i="4"/>
  <c r="K2882" i="4"/>
  <c r="K2883" i="4"/>
  <c r="K2884" i="4"/>
  <c r="K2885" i="4"/>
  <c r="K2886" i="4"/>
  <c r="K2887" i="4"/>
  <c r="K2888" i="4"/>
  <c r="K2889" i="4"/>
  <c r="K2890" i="4"/>
  <c r="K2891" i="4"/>
  <c r="K2892" i="4"/>
  <c r="K2893" i="4"/>
  <c r="K2894" i="4"/>
  <c r="K2895" i="4"/>
  <c r="K2896" i="4"/>
  <c r="K2897" i="4"/>
  <c r="K2898" i="4"/>
  <c r="K2899" i="4"/>
  <c r="K2900" i="4"/>
  <c r="K2901" i="4"/>
  <c r="K2902" i="4"/>
  <c r="K2903" i="4"/>
  <c r="K2904" i="4"/>
  <c r="K2905" i="4"/>
  <c r="K2906" i="4"/>
  <c r="K2907" i="4"/>
  <c r="K2908" i="4"/>
  <c r="K2909" i="4"/>
  <c r="K2910" i="4"/>
  <c r="K2911" i="4"/>
  <c r="K2912" i="4"/>
  <c r="K2913" i="4"/>
  <c r="K2914" i="4"/>
  <c r="K2915" i="4"/>
  <c r="K2916" i="4"/>
  <c r="K2917" i="4"/>
  <c r="K2918" i="4"/>
  <c r="K2919" i="4"/>
  <c r="K2920" i="4"/>
  <c r="K2921" i="4"/>
  <c r="K2922" i="4"/>
  <c r="K2923" i="4"/>
  <c r="K2924" i="4"/>
  <c r="K2925" i="4"/>
  <c r="K2926" i="4"/>
  <c r="K2927" i="4"/>
  <c r="K2928" i="4"/>
  <c r="K2929" i="4"/>
  <c r="K2930" i="4"/>
  <c r="K2931" i="4"/>
  <c r="K2932" i="4"/>
  <c r="K2933" i="4"/>
  <c r="K2934" i="4"/>
  <c r="K2935" i="4"/>
  <c r="K2936" i="4"/>
  <c r="K2937" i="4"/>
  <c r="K2938" i="4"/>
  <c r="K2939" i="4"/>
  <c r="K2940" i="4"/>
  <c r="K2941" i="4"/>
  <c r="K2942" i="4"/>
  <c r="K2943" i="4"/>
  <c r="K2944" i="4"/>
  <c r="K2945" i="4"/>
  <c r="K2946" i="4"/>
  <c r="K2947" i="4"/>
  <c r="K2948" i="4"/>
  <c r="K2949" i="4"/>
  <c r="K2950" i="4"/>
  <c r="K2951" i="4"/>
  <c r="K2952" i="4"/>
  <c r="K2953" i="4"/>
  <c r="K2954" i="4"/>
  <c r="K2955" i="4"/>
  <c r="K2956" i="4"/>
  <c r="K2957" i="4"/>
  <c r="K2958" i="4"/>
  <c r="K2959" i="4"/>
  <c r="K2960" i="4"/>
  <c r="K2961" i="4"/>
  <c r="K2962" i="4"/>
  <c r="K2963" i="4"/>
  <c r="K2964" i="4"/>
  <c r="K2965" i="4"/>
  <c r="K2966" i="4"/>
  <c r="K2967" i="4"/>
  <c r="K2968" i="4"/>
  <c r="K2969" i="4"/>
  <c r="K2970" i="4"/>
  <c r="K2971" i="4"/>
  <c r="K2972" i="4"/>
  <c r="K2973" i="4"/>
  <c r="K2974" i="4"/>
  <c r="K2975" i="4"/>
  <c r="K2976" i="4"/>
  <c r="K2977" i="4"/>
  <c r="K2978" i="4"/>
  <c r="K2979" i="4"/>
  <c r="K2980" i="4"/>
  <c r="K2981" i="4"/>
  <c r="K2982" i="4"/>
  <c r="K2983" i="4"/>
  <c r="K2984" i="4"/>
  <c r="K2985" i="4"/>
  <c r="K2986" i="4"/>
  <c r="K2987" i="4"/>
  <c r="K2988" i="4"/>
  <c r="K2989" i="4"/>
  <c r="K2990" i="4"/>
  <c r="K2991" i="4"/>
  <c r="K2992" i="4"/>
  <c r="K2993" i="4"/>
  <c r="K2994" i="4"/>
  <c r="K2995" i="4"/>
  <c r="K2996" i="4"/>
  <c r="K2997" i="4"/>
  <c r="K2998" i="4"/>
  <c r="K2999" i="4"/>
  <c r="K3000" i="4"/>
  <c r="K3001" i="4"/>
  <c r="K3002" i="4"/>
  <c r="K3003" i="4"/>
  <c r="K3004" i="4"/>
  <c r="K3005" i="4"/>
  <c r="K3006" i="4"/>
  <c r="K3007" i="4"/>
  <c r="K3008" i="4"/>
  <c r="K3009" i="4"/>
  <c r="K3010" i="4"/>
  <c r="K3011" i="4"/>
  <c r="K3012" i="4"/>
  <c r="K3013" i="4"/>
  <c r="K3014" i="4"/>
  <c r="K3015" i="4"/>
  <c r="K3016" i="4"/>
  <c r="K3017" i="4"/>
  <c r="K3018" i="4"/>
  <c r="K3019" i="4"/>
  <c r="K3020" i="4"/>
  <c r="K3021" i="4"/>
  <c r="K3022" i="4"/>
  <c r="K3023" i="4"/>
  <c r="K3024" i="4"/>
  <c r="K3025" i="4"/>
  <c r="K3026" i="4"/>
  <c r="K3027" i="4"/>
  <c r="K3028" i="4"/>
  <c r="K3029" i="4"/>
  <c r="K3030" i="4"/>
  <c r="K3031" i="4"/>
  <c r="K3032" i="4"/>
  <c r="K3033" i="4"/>
  <c r="K3034" i="4"/>
  <c r="K3035" i="4"/>
  <c r="K3036" i="4"/>
  <c r="K3037" i="4"/>
  <c r="K3038" i="4"/>
  <c r="K3039" i="4"/>
  <c r="K3040" i="4"/>
  <c r="K3041" i="4"/>
  <c r="K3042" i="4"/>
  <c r="K3043" i="4"/>
  <c r="K3044" i="4"/>
  <c r="K3045" i="4"/>
  <c r="K3046" i="4"/>
  <c r="K3047" i="4"/>
  <c r="K3048" i="4"/>
  <c r="K3049" i="4"/>
  <c r="K3050" i="4"/>
  <c r="K3051" i="4"/>
  <c r="K3052" i="4"/>
  <c r="K3053" i="4"/>
  <c r="K3054" i="4"/>
  <c r="K3055" i="4"/>
  <c r="K3056" i="4"/>
  <c r="K3057" i="4"/>
  <c r="K3058" i="4"/>
  <c r="K3059" i="4"/>
  <c r="K3060" i="4"/>
  <c r="K3061" i="4"/>
  <c r="K3062" i="4"/>
  <c r="K3063" i="4"/>
  <c r="K3064" i="4"/>
  <c r="K3065" i="4"/>
  <c r="K3066" i="4"/>
  <c r="K3067" i="4"/>
  <c r="K3068" i="4"/>
  <c r="K3069" i="4"/>
  <c r="K3070" i="4"/>
  <c r="K3071" i="4"/>
  <c r="K3072" i="4"/>
  <c r="K3073" i="4"/>
  <c r="K3074" i="4"/>
  <c r="K3075" i="4"/>
  <c r="K3076" i="4"/>
  <c r="K3077" i="4"/>
  <c r="K3078" i="4"/>
  <c r="K3079" i="4"/>
  <c r="K3080" i="4"/>
  <c r="K3081" i="4"/>
  <c r="K3082" i="4"/>
  <c r="K3083" i="4"/>
  <c r="K3084" i="4"/>
  <c r="K3085" i="4"/>
  <c r="K3086" i="4"/>
  <c r="K3087" i="4"/>
  <c r="K3088" i="4"/>
  <c r="K3089" i="4"/>
  <c r="K3090" i="4"/>
  <c r="K3091" i="4"/>
  <c r="K3092" i="4"/>
  <c r="K3093" i="4"/>
  <c r="K3094" i="4"/>
  <c r="K3095" i="4"/>
  <c r="K3096" i="4"/>
  <c r="K3097" i="4"/>
  <c r="K3098" i="4"/>
  <c r="K3099" i="4"/>
  <c r="K3100" i="4"/>
  <c r="K3101" i="4"/>
  <c r="K3102" i="4"/>
  <c r="K3103" i="4"/>
  <c r="K3104" i="4"/>
  <c r="K3105" i="4"/>
  <c r="K3106" i="4"/>
  <c r="K3107" i="4"/>
  <c r="K3108" i="4"/>
  <c r="K3109" i="4"/>
  <c r="K3110" i="4"/>
  <c r="K3111" i="4"/>
  <c r="K3112" i="4"/>
  <c r="K3113" i="4"/>
  <c r="K3114" i="4"/>
  <c r="K3115" i="4"/>
  <c r="K3116" i="4"/>
  <c r="K3117" i="4"/>
  <c r="K3118" i="4"/>
  <c r="K3119" i="4"/>
  <c r="K3120" i="4"/>
  <c r="K3121" i="4"/>
  <c r="K3122" i="4"/>
  <c r="K3123" i="4"/>
  <c r="K3124" i="4"/>
  <c r="K3125" i="4"/>
  <c r="K3126" i="4"/>
  <c r="K3127" i="4"/>
  <c r="K3128" i="4"/>
  <c r="K3129" i="4"/>
  <c r="K3130" i="4"/>
  <c r="K3131" i="4"/>
  <c r="K3132" i="4"/>
  <c r="K3133" i="4"/>
  <c r="K3134" i="4"/>
  <c r="K3135" i="4"/>
  <c r="K3136" i="4"/>
  <c r="K3137" i="4"/>
  <c r="K3138" i="4"/>
  <c r="K3139" i="4"/>
  <c r="K3140" i="4"/>
  <c r="K3141" i="4"/>
  <c r="K3142" i="4"/>
  <c r="K3143" i="4"/>
  <c r="K3144" i="4"/>
  <c r="K3145" i="4"/>
  <c r="K3146" i="4"/>
  <c r="K3147" i="4"/>
  <c r="K3148" i="4"/>
  <c r="K3149" i="4"/>
  <c r="K3150" i="4"/>
  <c r="K3151" i="4"/>
  <c r="K3152" i="4"/>
  <c r="K3153" i="4"/>
  <c r="K3154" i="4"/>
  <c r="K3155" i="4"/>
  <c r="K3156" i="4"/>
  <c r="K3157" i="4"/>
  <c r="K3158" i="4"/>
  <c r="K3159" i="4"/>
  <c r="K3160" i="4"/>
  <c r="K3161" i="4"/>
  <c r="K3162" i="4"/>
  <c r="K3163" i="4"/>
  <c r="K3164" i="4"/>
  <c r="K3165" i="4"/>
  <c r="K3166" i="4"/>
  <c r="K3167" i="4"/>
  <c r="K3168" i="4"/>
  <c r="K3169" i="4"/>
  <c r="K3170" i="4"/>
  <c r="K3171" i="4"/>
  <c r="K3172" i="4"/>
  <c r="K3173" i="4"/>
  <c r="K3174" i="4"/>
  <c r="K3175" i="4"/>
  <c r="K3176" i="4"/>
  <c r="K3177" i="4"/>
  <c r="K3178" i="4"/>
  <c r="K3179" i="4"/>
  <c r="K3180" i="4"/>
  <c r="K3181" i="4"/>
  <c r="K3182" i="4"/>
  <c r="K3183" i="4"/>
  <c r="K3184" i="4"/>
  <c r="K3185" i="4"/>
  <c r="K3186" i="4"/>
  <c r="K3187" i="4"/>
  <c r="K3188" i="4"/>
  <c r="K3189" i="4"/>
  <c r="K3190" i="4"/>
  <c r="K3191" i="4"/>
  <c r="K3192" i="4"/>
  <c r="K3193" i="4"/>
  <c r="K3194" i="4"/>
  <c r="K3195" i="4"/>
  <c r="K3196" i="4"/>
  <c r="K3197" i="4"/>
  <c r="K3198" i="4"/>
  <c r="K3199" i="4"/>
  <c r="K3200" i="4"/>
  <c r="K3201" i="4"/>
  <c r="K3202" i="4"/>
  <c r="K3203" i="4"/>
  <c r="K3204" i="4"/>
  <c r="K3205" i="4"/>
  <c r="K3206" i="4"/>
  <c r="K3207" i="4"/>
  <c r="K3208" i="4"/>
  <c r="K3209" i="4"/>
  <c r="K3210" i="4"/>
  <c r="K3211" i="4"/>
  <c r="K3212" i="4"/>
  <c r="K3213" i="4"/>
  <c r="K3214" i="4"/>
  <c r="K3215" i="4"/>
  <c r="K3216" i="4"/>
  <c r="K3217" i="4"/>
  <c r="K3218" i="4"/>
  <c r="K3219" i="4"/>
  <c r="K3220" i="4"/>
  <c r="K3221" i="4"/>
  <c r="K3222" i="4"/>
  <c r="K3223" i="4"/>
  <c r="K3224" i="4"/>
  <c r="K3225" i="4"/>
  <c r="K3226" i="4"/>
  <c r="K3227" i="4"/>
  <c r="K3228" i="4"/>
  <c r="K3229" i="4"/>
  <c r="K3230" i="4"/>
  <c r="K3231" i="4"/>
  <c r="K3232" i="4"/>
  <c r="K3233" i="4"/>
  <c r="K3234" i="4"/>
  <c r="K3235" i="4"/>
  <c r="K3236" i="4"/>
  <c r="K3237" i="4"/>
  <c r="K3238" i="4"/>
  <c r="K3239" i="4"/>
  <c r="K3240" i="4"/>
  <c r="K3241" i="4"/>
  <c r="K3242" i="4"/>
  <c r="K3243" i="4"/>
  <c r="K3244" i="4"/>
  <c r="K3245" i="4"/>
  <c r="K3246" i="4"/>
  <c r="K3247" i="4"/>
  <c r="K3248" i="4"/>
  <c r="K3249" i="4"/>
  <c r="K3250" i="4"/>
  <c r="K3251" i="4"/>
  <c r="K3252" i="4"/>
  <c r="K3253" i="4"/>
  <c r="K3254" i="4"/>
  <c r="K3255" i="4"/>
  <c r="K3256" i="4"/>
  <c r="K3257" i="4"/>
  <c r="K3258" i="4"/>
  <c r="K3259" i="4"/>
  <c r="K3260" i="4"/>
  <c r="K3261" i="4"/>
  <c r="K3262" i="4"/>
  <c r="K3263" i="4"/>
  <c r="K3264" i="4"/>
  <c r="K3265" i="4"/>
  <c r="K3266" i="4"/>
  <c r="K3267" i="4"/>
  <c r="K3268" i="4"/>
  <c r="K3269" i="4"/>
  <c r="K3270" i="4"/>
  <c r="K3271" i="4"/>
  <c r="K3272" i="4"/>
  <c r="K3273" i="4"/>
  <c r="K3274" i="4"/>
  <c r="K3275" i="4"/>
  <c r="K3276" i="4"/>
  <c r="K3277" i="4"/>
  <c r="K3278" i="4"/>
  <c r="K3279" i="4"/>
  <c r="K3280" i="4"/>
  <c r="K3281" i="4"/>
  <c r="K3282" i="4"/>
  <c r="K3283" i="4"/>
  <c r="K3284" i="4"/>
  <c r="K3285" i="4"/>
  <c r="K3286" i="4"/>
  <c r="K3287" i="4"/>
  <c r="K3288" i="4"/>
  <c r="K3289" i="4"/>
  <c r="K3290" i="4"/>
  <c r="K3291" i="4"/>
  <c r="K3292" i="4"/>
  <c r="K3293" i="4"/>
  <c r="K3294" i="4"/>
  <c r="K3295" i="4"/>
  <c r="K3296" i="4"/>
  <c r="K3297" i="4"/>
  <c r="K3298" i="4"/>
  <c r="K3299" i="4"/>
  <c r="K3300" i="4"/>
  <c r="K3301" i="4"/>
  <c r="K3302" i="4"/>
  <c r="K3303" i="4"/>
  <c r="K3304" i="4"/>
  <c r="K3305" i="4"/>
  <c r="K3306" i="4"/>
  <c r="K3307" i="4"/>
  <c r="K3308" i="4"/>
  <c r="K3309" i="4"/>
  <c r="K3310" i="4"/>
  <c r="K3311" i="4"/>
  <c r="K3312" i="4"/>
  <c r="K3313" i="4"/>
  <c r="K3314" i="4"/>
  <c r="K3315" i="4"/>
  <c r="K3316" i="4"/>
  <c r="K3317" i="4"/>
  <c r="K3318" i="4"/>
  <c r="K3319" i="4"/>
  <c r="K3320" i="4"/>
  <c r="K3321" i="4"/>
  <c r="K3322" i="4"/>
  <c r="K3323" i="4"/>
  <c r="K3324" i="4"/>
  <c r="K3325" i="4"/>
  <c r="K3326" i="4"/>
  <c r="K3327" i="4"/>
  <c r="K3328" i="4"/>
  <c r="K3329" i="4"/>
  <c r="K3330" i="4"/>
  <c r="K3331" i="4"/>
  <c r="K3332" i="4"/>
  <c r="K3333" i="4"/>
  <c r="K3334" i="4"/>
  <c r="K3335" i="4"/>
  <c r="K3336" i="4"/>
  <c r="K3337" i="4"/>
  <c r="K3338" i="4"/>
  <c r="K3339" i="4"/>
  <c r="K3340" i="4"/>
  <c r="K3341" i="4"/>
  <c r="K3342" i="4"/>
  <c r="K3343" i="4"/>
  <c r="K3344" i="4"/>
  <c r="K3345" i="4"/>
  <c r="K3346" i="4"/>
  <c r="K3347" i="4"/>
  <c r="K3348" i="4"/>
  <c r="K3349" i="4"/>
  <c r="K3350" i="4"/>
  <c r="K3351" i="4"/>
  <c r="K3352" i="4"/>
  <c r="K3353" i="4"/>
  <c r="K3354" i="4"/>
  <c r="K3355" i="4"/>
  <c r="K3356" i="4"/>
  <c r="K3357" i="4"/>
  <c r="K3358" i="4"/>
  <c r="K3359" i="4"/>
  <c r="K3360" i="4"/>
  <c r="K3361" i="4"/>
  <c r="K3362" i="4"/>
  <c r="K3363" i="4"/>
  <c r="K3364" i="4"/>
  <c r="K3365" i="4"/>
  <c r="K3366" i="4"/>
  <c r="K3367" i="4"/>
  <c r="K3368" i="4"/>
  <c r="K3369" i="4"/>
  <c r="K3370" i="4"/>
  <c r="K3371" i="4"/>
  <c r="K3372" i="4"/>
  <c r="K3373" i="4"/>
  <c r="K3374" i="4"/>
  <c r="K3375" i="4"/>
  <c r="K3376" i="4"/>
  <c r="K3377" i="4"/>
  <c r="K3378" i="4"/>
  <c r="K3379" i="4"/>
  <c r="K3380" i="4"/>
  <c r="K3381" i="4"/>
  <c r="K3382" i="4"/>
  <c r="K3383" i="4"/>
  <c r="K3384" i="4"/>
  <c r="K3385" i="4"/>
  <c r="K3386" i="4"/>
  <c r="K3387" i="4"/>
  <c r="K3388" i="4"/>
  <c r="K3389" i="4"/>
  <c r="K3390" i="4"/>
  <c r="K3391" i="4"/>
  <c r="K3392" i="4"/>
  <c r="K3393" i="4"/>
  <c r="K3394" i="4"/>
  <c r="K3395" i="4"/>
  <c r="K3396" i="4"/>
  <c r="K3397" i="4"/>
  <c r="K3398" i="4"/>
  <c r="K3399" i="4"/>
  <c r="K3400" i="4"/>
  <c r="K3401" i="4"/>
  <c r="K3402" i="4"/>
  <c r="K3403" i="4"/>
  <c r="K3404" i="4"/>
  <c r="K3405" i="4"/>
  <c r="K3406" i="4"/>
  <c r="K3407" i="4"/>
  <c r="K3408" i="4"/>
  <c r="K3409" i="4"/>
  <c r="K3410" i="4"/>
  <c r="K3411" i="4"/>
  <c r="K3412" i="4"/>
  <c r="K3413" i="4"/>
  <c r="K3414" i="4"/>
  <c r="K3415" i="4"/>
  <c r="K3416" i="4"/>
  <c r="K3417" i="4"/>
  <c r="K3418" i="4"/>
  <c r="K3419" i="4"/>
  <c r="K3420" i="4"/>
  <c r="K3421" i="4"/>
  <c r="K3422" i="4"/>
  <c r="K3423" i="4"/>
  <c r="K3424" i="4"/>
  <c r="K3425" i="4"/>
  <c r="K3426" i="4"/>
  <c r="K3427" i="4"/>
  <c r="K3428" i="4"/>
  <c r="K3429" i="4"/>
  <c r="K3430" i="4"/>
  <c r="K3431" i="4"/>
  <c r="K3432" i="4"/>
  <c r="K3433" i="4"/>
  <c r="K3434" i="4"/>
  <c r="K3435" i="4"/>
  <c r="K3436" i="4"/>
  <c r="K3437" i="4"/>
  <c r="K3438" i="4"/>
  <c r="K3439" i="4"/>
  <c r="K3440" i="4"/>
  <c r="K3441" i="4"/>
  <c r="K3442" i="4"/>
  <c r="K3443" i="4"/>
  <c r="K3444" i="4"/>
  <c r="K3445" i="4"/>
  <c r="K3446" i="4"/>
  <c r="K3447" i="4"/>
  <c r="K3448" i="4"/>
  <c r="K3449" i="4"/>
  <c r="K3450" i="4"/>
  <c r="K3451" i="4"/>
  <c r="K3452" i="4"/>
  <c r="K3453" i="4"/>
  <c r="K3454" i="4"/>
  <c r="K3455" i="4"/>
  <c r="K3456" i="4"/>
  <c r="K3457" i="4"/>
  <c r="K3458" i="4"/>
  <c r="K3459" i="4"/>
  <c r="K3460" i="4"/>
  <c r="K3461" i="4"/>
  <c r="K3462" i="4"/>
  <c r="K3463" i="4"/>
  <c r="K3464" i="4"/>
  <c r="K3465" i="4"/>
  <c r="K3466" i="4"/>
  <c r="K3467" i="4"/>
  <c r="K3468" i="4"/>
  <c r="K3469" i="4"/>
  <c r="K3470" i="4"/>
  <c r="K3471" i="4"/>
  <c r="K3472" i="4"/>
  <c r="K3473" i="4"/>
  <c r="K3474" i="4"/>
  <c r="K3475" i="4"/>
  <c r="K3476" i="4"/>
  <c r="K3477" i="4"/>
  <c r="K3478" i="4"/>
  <c r="K3479" i="4"/>
  <c r="K3480" i="4"/>
  <c r="K3481" i="4"/>
  <c r="K3482" i="4"/>
  <c r="K3483" i="4"/>
  <c r="K3484" i="4"/>
  <c r="K3485" i="4"/>
  <c r="K3486" i="4"/>
  <c r="K3487" i="4"/>
  <c r="K3488" i="4"/>
  <c r="K3489" i="4"/>
  <c r="K3490" i="4"/>
  <c r="K3491" i="4"/>
  <c r="K3492" i="4"/>
  <c r="K3493" i="4"/>
  <c r="K3494" i="4"/>
  <c r="K3495" i="4"/>
  <c r="K3496" i="4"/>
  <c r="K3497" i="4"/>
  <c r="K3498" i="4"/>
  <c r="K3499" i="4"/>
  <c r="K3500" i="4"/>
  <c r="K3501" i="4"/>
  <c r="K3502" i="4"/>
  <c r="K3503" i="4"/>
  <c r="K3504" i="4"/>
  <c r="K3505" i="4"/>
  <c r="K3506" i="4"/>
  <c r="K3507" i="4"/>
  <c r="K3508" i="4"/>
  <c r="K3509" i="4"/>
  <c r="K3510" i="4"/>
  <c r="K3511" i="4"/>
  <c r="K3512" i="4"/>
  <c r="K3513" i="4"/>
  <c r="K3514" i="4"/>
  <c r="K3515" i="4"/>
  <c r="K3516" i="4"/>
  <c r="K3517" i="4"/>
  <c r="K3518" i="4"/>
  <c r="K3519" i="4"/>
  <c r="K3520" i="4"/>
  <c r="K3521" i="4"/>
  <c r="K3522" i="4"/>
  <c r="K3523" i="4"/>
  <c r="K3524" i="4"/>
  <c r="K3525" i="4"/>
  <c r="K3526" i="4"/>
  <c r="K3527" i="4"/>
  <c r="K3528" i="4"/>
  <c r="K3529" i="4"/>
  <c r="K3530" i="4"/>
  <c r="K3531" i="4"/>
  <c r="K3532" i="4"/>
  <c r="K3533" i="4"/>
  <c r="K3534" i="4"/>
  <c r="K3535" i="4"/>
  <c r="K3536" i="4"/>
  <c r="K3537" i="4"/>
  <c r="K3538" i="4"/>
  <c r="K3539" i="4"/>
  <c r="K3540" i="4"/>
  <c r="K3541" i="4"/>
  <c r="K3542" i="4"/>
  <c r="K3543" i="4"/>
  <c r="K3544" i="4"/>
  <c r="K3545" i="4"/>
  <c r="K3546" i="4"/>
  <c r="K3547" i="4"/>
  <c r="K3548" i="4"/>
  <c r="K3549" i="4"/>
  <c r="K3550" i="4"/>
  <c r="K3551" i="4"/>
  <c r="K3552" i="4"/>
  <c r="K3553" i="4"/>
  <c r="K3554" i="4"/>
  <c r="K3555" i="4"/>
  <c r="K3556" i="4"/>
  <c r="K3557" i="4"/>
  <c r="K3558" i="4"/>
  <c r="K3559" i="4"/>
  <c r="K3560" i="4"/>
  <c r="K3561" i="4"/>
  <c r="K3562" i="4"/>
  <c r="K3563" i="4"/>
  <c r="K3564" i="4"/>
  <c r="K3565" i="4"/>
  <c r="K3566" i="4"/>
  <c r="K3567" i="4"/>
  <c r="K3568" i="4"/>
  <c r="K3569" i="4"/>
  <c r="K3570" i="4"/>
  <c r="K3571" i="4"/>
  <c r="K3572" i="4"/>
  <c r="K3573" i="4"/>
  <c r="K3574" i="4"/>
  <c r="K3575" i="4"/>
  <c r="K3576" i="4"/>
  <c r="K3577" i="4"/>
  <c r="K3578" i="4"/>
  <c r="K3579" i="4"/>
  <c r="K3580" i="4"/>
  <c r="K3581" i="4"/>
  <c r="K3582" i="4"/>
  <c r="K3583" i="4"/>
  <c r="K3584" i="4"/>
  <c r="K3585" i="4"/>
  <c r="K3586" i="4"/>
  <c r="K3587" i="4"/>
  <c r="K3588" i="4"/>
  <c r="K3589" i="4"/>
  <c r="K3590" i="4"/>
  <c r="K3591" i="4"/>
  <c r="K3592" i="4"/>
  <c r="K3593" i="4"/>
  <c r="K3594" i="4"/>
  <c r="K3595" i="4"/>
  <c r="K3596" i="4"/>
  <c r="K3597" i="4"/>
  <c r="K3598" i="4"/>
  <c r="K3599" i="4"/>
  <c r="K3600" i="4"/>
  <c r="K3601" i="4"/>
  <c r="K3602" i="4"/>
  <c r="K3603" i="4"/>
  <c r="K3604" i="4"/>
  <c r="K3605" i="4"/>
  <c r="K3606" i="4"/>
  <c r="K3607" i="4"/>
  <c r="K3608" i="4"/>
  <c r="K3609" i="4"/>
  <c r="K3610" i="4"/>
  <c r="K3611" i="4"/>
  <c r="K3612" i="4"/>
  <c r="K3613" i="4"/>
  <c r="K3614" i="4"/>
  <c r="K3615" i="4"/>
  <c r="K3616" i="4"/>
  <c r="K3617" i="4"/>
  <c r="K3618" i="4"/>
  <c r="K3619" i="4"/>
  <c r="K3620" i="4"/>
  <c r="K3621" i="4"/>
  <c r="K3622" i="4"/>
  <c r="K3623" i="4"/>
  <c r="K3624" i="4"/>
  <c r="K3625" i="4"/>
  <c r="K3626" i="4"/>
  <c r="K3627" i="4"/>
  <c r="K3628" i="4"/>
  <c r="K3629" i="4"/>
  <c r="K3630" i="4"/>
  <c r="K3631" i="4"/>
  <c r="K3632" i="4"/>
  <c r="K3633" i="4"/>
  <c r="K3634" i="4"/>
  <c r="K3635" i="4"/>
  <c r="K3636" i="4"/>
  <c r="K3637" i="4"/>
  <c r="K3638" i="4"/>
  <c r="K3639" i="4"/>
  <c r="K3640" i="4"/>
  <c r="K3641" i="4"/>
  <c r="K3642" i="4"/>
  <c r="K3643" i="4"/>
  <c r="K3644" i="4"/>
  <c r="K3645" i="4"/>
  <c r="K3646" i="4"/>
  <c r="K3647" i="4"/>
  <c r="K3648" i="4"/>
  <c r="K3649" i="4"/>
  <c r="K3650" i="4"/>
  <c r="K3651" i="4"/>
  <c r="K3652" i="4"/>
  <c r="K3653" i="4"/>
  <c r="K3654" i="4"/>
  <c r="K3655" i="4"/>
  <c r="K3656" i="4"/>
  <c r="K3657" i="4"/>
  <c r="K3658" i="4"/>
  <c r="K3659" i="4"/>
  <c r="K3660" i="4"/>
  <c r="K3661" i="4"/>
  <c r="K3662" i="4"/>
  <c r="K3663" i="4"/>
  <c r="K3664" i="4"/>
  <c r="K3665" i="4"/>
  <c r="K3666" i="4"/>
  <c r="K3667" i="4"/>
  <c r="K3668" i="4"/>
  <c r="K3669" i="4"/>
  <c r="K3670" i="4"/>
  <c r="K3671" i="4"/>
  <c r="K3672" i="4"/>
  <c r="K3673" i="4"/>
  <c r="K3674" i="4"/>
  <c r="K3675" i="4"/>
  <c r="K3676" i="4"/>
  <c r="K3677" i="4"/>
  <c r="K3678" i="4"/>
  <c r="K3679" i="4"/>
  <c r="K3680" i="4"/>
  <c r="K3681" i="4"/>
  <c r="K3682" i="4"/>
  <c r="K3683" i="4"/>
  <c r="K3684" i="4"/>
  <c r="K3685" i="4"/>
  <c r="K3686" i="4"/>
  <c r="K3687" i="4"/>
  <c r="K3688" i="4"/>
  <c r="K3689" i="4"/>
  <c r="K3690" i="4"/>
  <c r="K3691" i="4"/>
  <c r="K3692" i="4"/>
  <c r="K3693" i="4"/>
  <c r="K3694" i="4"/>
  <c r="K3695" i="4"/>
  <c r="K3696" i="4"/>
  <c r="K3697" i="4"/>
  <c r="K3698" i="4"/>
  <c r="K3699" i="4"/>
  <c r="K3700" i="4"/>
  <c r="K3701" i="4"/>
  <c r="K3702" i="4"/>
  <c r="K3703" i="4"/>
  <c r="K3704" i="4"/>
  <c r="K3705" i="4"/>
  <c r="K3706" i="4"/>
  <c r="K3707" i="4"/>
  <c r="K3708" i="4"/>
  <c r="K3709" i="4"/>
  <c r="K3710" i="4"/>
  <c r="K3711" i="4"/>
  <c r="K3712" i="4"/>
  <c r="K3713" i="4"/>
  <c r="K3714" i="4"/>
  <c r="K3715" i="4"/>
  <c r="K3716" i="4"/>
  <c r="K3717" i="4"/>
  <c r="K3718" i="4"/>
  <c r="K3719" i="4"/>
  <c r="K3720" i="4"/>
  <c r="K3721" i="4"/>
  <c r="K3722" i="4"/>
  <c r="K3723" i="4"/>
  <c r="K3724" i="4"/>
  <c r="K3725" i="4"/>
  <c r="K3726" i="4"/>
  <c r="K3727" i="4"/>
  <c r="K3728" i="4"/>
  <c r="K3729" i="4"/>
  <c r="K3730" i="4"/>
  <c r="K3731" i="4"/>
  <c r="K3732" i="4"/>
  <c r="K3733" i="4"/>
  <c r="K3734" i="4"/>
  <c r="K3735" i="4"/>
  <c r="K3736" i="4"/>
  <c r="K3737" i="4"/>
  <c r="K3738" i="4"/>
  <c r="K3739" i="4"/>
  <c r="K3740" i="4"/>
  <c r="K3741" i="4"/>
  <c r="K3742" i="4"/>
  <c r="K3743" i="4"/>
  <c r="K3744" i="4"/>
  <c r="K3745" i="4"/>
  <c r="K3746" i="4"/>
  <c r="K3747" i="4"/>
  <c r="K3748" i="4"/>
  <c r="K3749" i="4"/>
  <c r="K3750" i="4"/>
  <c r="K3751" i="4"/>
  <c r="K3752" i="4"/>
  <c r="K3753" i="4"/>
  <c r="K3754" i="4"/>
  <c r="K3755" i="4"/>
  <c r="K3756" i="4"/>
  <c r="K3757" i="4"/>
  <c r="K3758" i="4"/>
  <c r="K3759" i="4"/>
  <c r="K3760" i="4"/>
  <c r="K3761" i="4"/>
  <c r="K3762" i="4"/>
  <c r="K3763" i="4"/>
  <c r="K3764" i="4"/>
  <c r="K3765" i="4"/>
  <c r="K3766" i="4"/>
  <c r="K3767" i="4"/>
  <c r="K3768" i="4"/>
  <c r="K3769" i="4"/>
  <c r="K3770" i="4"/>
  <c r="K3771" i="4"/>
  <c r="K3772" i="4"/>
  <c r="K3773" i="4"/>
  <c r="K3774" i="4"/>
  <c r="K3775" i="4"/>
  <c r="K3776" i="4"/>
  <c r="K3777" i="4"/>
  <c r="K3778" i="4"/>
  <c r="K3779" i="4"/>
  <c r="K3780" i="4"/>
  <c r="K3781" i="4"/>
  <c r="K3782" i="4"/>
  <c r="K3783" i="4"/>
  <c r="K3784" i="4"/>
  <c r="K3785" i="4"/>
  <c r="K3786" i="4"/>
  <c r="K3787" i="4"/>
  <c r="K3788" i="4"/>
  <c r="K3789" i="4"/>
  <c r="K3790" i="4"/>
  <c r="K3791" i="4"/>
  <c r="K3792" i="4"/>
  <c r="K3793" i="4"/>
  <c r="K3794" i="4"/>
  <c r="K3795" i="4"/>
  <c r="K3796" i="4"/>
  <c r="K3797" i="4"/>
  <c r="K3798" i="4"/>
  <c r="K3799" i="4"/>
  <c r="K3800" i="4"/>
  <c r="K3801" i="4"/>
  <c r="K3802" i="4"/>
  <c r="K3803" i="4"/>
  <c r="K3804" i="4"/>
  <c r="K3805" i="4"/>
  <c r="K3806" i="4"/>
  <c r="K3807" i="4"/>
  <c r="K3808" i="4"/>
  <c r="K3809" i="4"/>
  <c r="K3810" i="4"/>
  <c r="K3811" i="4"/>
  <c r="K3812" i="4"/>
  <c r="K3813" i="4"/>
  <c r="K3814" i="4"/>
  <c r="K3815" i="4"/>
  <c r="K3816" i="4"/>
  <c r="K3817" i="4"/>
  <c r="K3818" i="4"/>
  <c r="K3819" i="4"/>
  <c r="K3820" i="4"/>
  <c r="K3821" i="4"/>
  <c r="K3822" i="4"/>
  <c r="K3823" i="4"/>
  <c r="K3824" i="4"/>
  <c r="K3825" i="4"/>
  <c r="K3826" i="4"/>
  <c r="K3827" i="4"/>
  <c r="K3828" i="4"/>
  <c r="K3829" i="4"/>
  <c r="K3830" i="4"/>
  <c r="K3831" i="4"/>
  <c r="K3832" i="4"/>
  <c r="K3833" i="4"/>
  <c r="K3834" i="4"/>
  <c r="K3835" i="4"/>
  <c r="K3836" i="4"/>
  <c r="K3837" i="4"/>
  <c r="K3838" i="4"/>
  <c r="K3839" i="4"/>
  <c r="K3840" i="4"/>
  <c r="K3841" i="4"/>
  <c r="K3842" i="4"/>
  <c r="K3843" i="4"/>
  <c r="K3844" i="4"/>
  <c r="K3845" i="4"/>
  <c r="K3846" i="4"/>
  <c r="K3847" i="4"/>
  <c r="K3848" i="4"/>
  <c r="K3849" i="4"/>
  <c r="K3850" i="4"/>
  <c r="K3851" i="4"/>
  <c r="K3852" i="4"/>
  <c r="K3853" i="4"/>
  <c r="K3854" i="4"/>
  <c r="K3855" i="4"/>
  <c r="K3856" i="4"/>
  <c r="K3857" i="4"/>
  <c r="K3858" i="4"/>
  <c r="K3859" i="4"/>
  <c r="K3860" i="4"/>
  <c r="K3861" i="4"/>
  <c r="K3862" i="4"/>
  <c r="K3863" i="4"/>
  <c r="K3864" i="4"/>
  <c r="K3865" i="4"/>
  <c r="K3866" i="4"/>
  <c r="K3867" i="4"/>
  <c r="K3868" i="4"/>
  <c r="K3869" i="4"/>
  <c r="K3870" i="4"/>
  <c r="K3871" i="4"/>
  <c r="K3872" i="4"/>
  <c r="K3873" i="4"/>
  <c r="K3874" i="4"/>
  <c r="K3875" i="4"/>
  <c r="K3876" i="4"/>
  <c r="K3877" i="4"/>
  <c r="K3878" i="4"/>
  <c r="K3879" i="4"/>
  <c r="K3880" i="4"/>
  <c r="K3881" i="4"/>
  <c r="K3882" i="4"/>
  <c r="K3883" i="4"/>
  <c r="K3884" i="4"/>
  <c r="K3885" i="4"/>
  <c r="K3886" i="4"/>
  <c r="K3887" i="4"/>
  <c r="K3888" i="4"/>
  <c r="K3889" i="4"/>
  <c r="K3890" i="4"/>
  <c r="K3891" i="4"/>
  <c r="K3892" i="4"/>
  <c r="K3893" i="4"/>
  <c r="K3894" i="4"/>
  <c r="K3895" i="4"/>
  <c r="K3896" i="4"/>
  <c r="K3897" i="4"/>
  <c r="K3898" i="4"/>
  <c r="K3899" i="4"/>
  <c r="K3900" i="4"/>
  <c r="K3901" i="4"/>
  <c r="K3902" i="4"/>
  <c r="K3903" i="4"/>
  <c r="K3904" i="4"/>
  <c r="K3905" i="4"/>
  <c r="K3906" i="4"/>
  <c r="K3907" i="4"/>
  <c r="K3908" i="4"/>
  <c r="K3909" i="4"/>
  <c r="K3910" i="4"/>
  <c r="K3911" i="4"/>
  <c r="K3912" i="4"/>
  <c r="K3913" i="4"/>
  <c r="K3914" i="4"/>
  <c r="K3915" i="4"/>
  <c r="K3916" i="4"/>
  <c r="K3917" i="4"/>
  <c r="K3918" i="4"/>
  <c r="K3919" i="4"/>
  <c r="K3920" i="4"/>
  <c r="K3921" i="4"/>
  <c r="K3922" i="4"/>
  <c r="K3923" i="4"/>
  <c r="K3924" i="4"/>
  <c r="K3925" i="4"/>
  <c r="K3926" i="4"/>
  <c r="K3927" i="4"/>
  <c r="K3928" i="4"/>
  <c r="K3929" i="4"/>
  <c r="K3930" i="4"/>
  <c r="K3931" i="4"/>
  <c r="K3932" i="4"/>
  <c r="K3933" i="4"/>
  <c r="K3934" i="4"/>
  <c r="K3935" i="4"/>
  <c r="K3936" i="4"/>
  <c r="K3937" i="4"/>
  <c r="K3938" i="4"/>
  <c r="K3939" i="4"/>
  <c r="K3940" i="4"/>
  <c r="K3941" i="4"/>
  <c r="K3942" i="4"/>
  <c r="K3943" i="4"/>
  <c r="K3944" i="4"/>
  <c r="K3945" i="4"/>
  <c r="K3946" i="4"/>
  <c r="K3947" i="4"/>
  <c r="K3948" i="4"/>
  <c r="K3949" i="4"/>
  <c r="K3950" i="4"/>
  <c r="K3951" i="4"/>
  <c r="K3952" i="4"/>
  <c r="K3953" i="4"/>
  <c r="K3954" i="4"/>
  <c r="K3955" i="4"/>
  <c r="K3956" i="4"/>
  <c r="K3957" i="4"/>
  <c r="K3958" i="4"/>
  <c r="K3959" i="4"/>
  <c r="K3960" i="4"/>
  <c r="K3961" i="4"/>
  <c r="K3962" i="4"/>
  <c r="K3963" i="4"/>
  <c r="K3964" i="4"/>
  <c r="K3965" i="4"/>
  <c r="K3966" i="4"/>
  <c r="K3967" i="4"/>
  <c r="K3968" i="4"/>
  <c r="K3969" i="4"/>
  <c r="K3970" i="4"/>
  <c r="K3971" i="4"/>
  <c r="K3972" i="4"/>
  <c r="K3973" i="4"/>
  <c r="K3974" i="4"/>
  <c r="K3975" i="4"/>
  <c r="K3976" i="4"/>
  <c r="K3977" i="4"/>
  <c r="K3978" i="4"/>
  <c r="K3979" i="4"/>
  <c r="K3980" i="4"/>
  <c r="K3981" i="4"/>
  <c r="K3982" i="4"/>
  <c r="K3983" i="4"/>
  <c r="K3984" i="4"/>
  <c r="K3985" i="4"/>
  <c r="K3986" i="4"/>
  <c r="K3987" i="4"/>
  <c r="K3988" i="4"/>
  <c r="K3989" i="4"/>
  <c r="K3990" i="4"/>
  <c r="K3991" i="4"/>
  <c r="K3992" i="4"/>
  <c r="K3993" i="4"/>
  <c r="K3994" i="4"/>
  <c r="K3995" i="4"/>
  <c r="K3996" i="4"/>
  <c r="K3997" i="4"/>
  <c r="K3998" i="4"/>
  <c r="K3999" i="4"/>
  <c r="K4000" i="4"/>
  <c r="K4001" i="4"/>
  <c r="K4002" i="4"/>
  <c r="K4003" i="4"/>
  <c r="K4004" i="4"/>
  <c r="K4005" i="4"/>
  <c r="K4006" i="4"/>
  <c r="K4007" i="4"/>
  <c r="K4008" i="4"/>
  <c r="K4009" i="4"/>
  <c r="K4010" i="4"/>
  <c r="K4011" i="4"/>
  <c r="K4012" i="4"/>
  <c r="K4013" i="4"/>
  <c r="K4014" i="4"/>
  <c r="K4015" i="4"/>
  <c r="K4016" i="4"/>
  <c r="K4017" i="4"/>
  <c r="K4018" i="4"/>
  <c r="K4019" i="4"/>
  <c r="K4020" i="4"/>
  <c r="K4021" i="4"/>
  <c r="K4022" i="4"/>
  <c r="K4023" i="4"/>
  <c r="K4024" i="4"/>
  <c r="K4025" i="4"/>
  <c r="K4026" i="4"/>
  <c r="K4027" i="4"/>
  <c r="K4028" i="4"/>
  <c r="K4029" i="4"/>
  <c r="K4030" i="4"/>
  <c r="K4031" i="4"/>
  <c r="K4032" i="4"/>
  <c r="K4033" i="4"/>
  <c r="K4034" i="4"/>
  <c r="K4035" i="4"/>
  <c r="K4036" i="4"/>
  <c r="K4037" i="4"/>
  <c r="K4038" i="4"/>
  <c r="K4039" i="4"/>
  <c r="K4040" i="4"/>
  <c r="K4041" i="4"/>
  <c r="K4042" i="4"/>
  <c r="K4043" i="4"/>
  <c r="K4044" i="4"/>
  <c r="K4045" i="4"/>
  <c r="K4046" i="4"/>
  <c r="K4047" i="4"/>
  <c r="K4048" i="4"/>
  <c r="K4049" i="4"/>
  <c r="K4050" i="4"/>
  <c r="K4051" i="4"/>
  <c r="K4052" i="4"/>
  <c r="K4053" i="4"/>
  <c r="K4054" i="4"/>
  <c r="K4055" i="4"/>
  <c r="K4056" i="4"/>
  <c r="K4057" i="4"/>
  <c r="K4058" i="4"/>
  <c r="K4059" i="4"/>
  <c r="K4060" i="4"/>
  <c r="K4061" i="4"/>
  <c r="K4062" i="4"/>
  <c r="K4063" i="4"/>
  <c r="K4064" i="4"/>
  <c r="K4065" i="4"/>
  <c r="K4066" i="4"/>
  <c r="K4067" i="4"/>
  <c r="K4068" i="4"/>
  <c r="K4069" i="4"/>
  <c r="K4070" i="4"/>
  <c r="K4071" i="4"/>
  <c r="K4072" i="4"/>
  <c r="K4073" i="4"/>
  <c r="K4074" i="4"/>
  <c r="K4075" i="4"/>
  <c r="K4076" i="4"/>
  <c r="K4077" i="4"/>
  <c r="K4078" i="4"/>
  <c r="K4079" i="4"/>
  <c r="K4080" i="4"/>
  <c r="K4081" i="4"/>
  <c r="K4082" i="4"/>
  <c r="K4083" i="4"/>
  <c r="K4084" i="4"/>
  <c r="K4085" i="4"/>
  <c r="K4086" i="4"/>
  <c r="K4087" i="4"/>
  <c r="K4088" i="4"/>
  <c r="K4089" i="4"/>
  <c r="K4090" i="4"/>
  <c r="K4091" i="4"/>
  <c r="K4092" i="4"/>
  <c r="K4093" i="4"/>
  <c r="K4094" i="4"/>
  <c r="K4095" i="4"/>
  <c r="K4096" i="4"/>
  <c r="K4097" i="4"/>
  <c r="K4098" i="4"/>
  <c r="K4099" i="4"/>
  <c r="K4100" i="4"/>
  <c r="K4101" i="4"/>
  <c r="K4102" i="4"/>
  <c r="K4103" i="4"/>
  <c r="K4104" i="4"/>
  <c r="K4105" i="4"/>
  <c r="K4106" i="4"/>
  <c r="K4107" i="4"/>
  <c r="K4108" i="4"/>
  <c r="K4109" i="4"/>
  <c r="K4110" i="4"/>
  <c r="K4111" i="4"/>
  <c r="K4112" i="4"/>
  <c r="K4113" i="4"/>
  <c r="K4114" i="4"/>
  <c r="K4115" i="4"/>
  <c r="K4116" i="4"/>
  <c r="K4117" i="4"/>
  <c r="K4118" i="4"/>
  <c r="K4119" i="4"/>
  <c r="K4120" i="4"/>
  <c r="K4121" i="4"/>
  <c r="K4122" i="4"/>
  <c r="K4123" i="4"/>
  <c r="K4124" i="4"/>
  <c r="K4125" i="4"/>
  <c r="K4126" i="4"/>
  <c r="K4127" i="4"/>
  <c r="K4128" i="4"/>
  <c r="K4129" i="4"/>
  <c r="K4130" i="4"/>
  <c r="K4131" i="4"/>
  <c r="K4132" i="4"/>
  <c r="K4133" i="4"/>
  <c r="K4134" i="4"/>
  <c r="K4135" i="4"/>
  <c r="K4136" i="4"/>
  <c r="K4137" i="4"/>
  <c r="K4138" i="4"/>
  <c r="K4139" i="4"/>
  <c r="K4140" i="4"/>
  <c r="K4141" i="4"/>
  <c r="K4142" i="4"/>
  <c r="K4143" i="4"/>
  <c r="K4144" i="4"/>
  <c r="K4145" i="4"/>
  <c r="K4146" i="4"/>
  <c r="K4147" i="4"/>
  <c r="K4148" i="4"/>
  <c r="K4149" i="4"/>
  <c r="K4150" i="4"/>
  <c r="K4151" i="4"/>
  <c r="K4152" i="4"/>
  <c r="K4153" i="4"/>
  <c r="K4154" i="4"/>
  <c r="K4155" i="4"/>
  <c r="K4156" i="4"/>
  <c r="K4157" i="4"/>
  <c r="K4158" i="4"/>
  <c r="K4159" i="4"/>
  <c r="K4160" i="4"/>
  <c r="K4161" i="4"/>
  <c r="K4162" i="4"/>
  <c r="K4163" i="4"/>
  <c r="K4164" i="4"/>
  <c r="K4165" i="4"/>
  <c r="K4166" i="4"/>
  <c r="K4167" i="4"/>
  <c r="K4168" i="4"/>
  <c r="K4169" i="4"/>
  <c r="K4170" i="4"/>
  <c r="K4171" i="4"/>
  <c r="K4172" i="4"/>
  <c r="K4173" i="4"/>
  <c r="K4174" i="4"/>
  <c r="K4175" i="4"/>
  <c r="K4176" i="4"/>
  <c r="K4177" i="4"/>
  <c r="K4178" i="4"/>
  <c r="K4179" i="4"/>
  <c r="K4180" i="4"/>
  <c r="K4181" i="4"/>
  <c r="K4182" i="4"/>
  <c r="K4183" i="4"/>
  <c r="K4184" i="4"/>
  <c r="K4185" i="4"/>
  <c r="K4186" i="4"/>
  <c r="K4187" i="4"/>
  <c r="K4188" i="4"/>
  <c r="K4189" i="4"/>
  <c r="K4190" i="4"/>
  <c r="K4191" i="4"/>
  <c r="K4192" i="4"/>
  <c r="K4193" i="4"/>
  <c r="K4194" i="4"/>
  <c r="K4195" i="4"/>
  <c r="K4196" i="4"/>
  <c r="K4197" i="4"/>
  <c r="K4198" i="4"/>
  <c r="K4199" i="4"/>
  <c r="K4200" i="4"/>
  <c r="K4201" i="4"/>
  <c r="K4202" i="4"/>
  <c r="K4203" i="4"/>
  <c r="K4204" i="4"/>
  <c r="K4205" i="4"/>
  <c r="K4206" i="4"/>
  <c r="K4207" i="4"/>
  <c r="K4208" i="4"/>
  <c r="K4209" i="4"/>
  <c r="K4210" i="4"/>
  <c r="K4211" i="4"/>
  <c r="K4212" i="4"/>
  <c r="K4213" i="4"/>
  <c r="K4214" i="4"/>
  <c r="K4215" i="4"/>
  <c r="K4216" i="4"/>
  <c r="K4217" i="4"/>
  <c r="K4218" i="4"/>
  <c r="K4219" i="4"/>
  <c r="K4220" i="4"/>
  <c r="K4221" i="4"/>
  <c r="K4222" i="4"/>
  <c r="K4223" i="4"/>
  <c r="K4224" i="4"/>
  <c r="K4225" i="4"/>
  <c r="K4226" i="4"/>
  <c r="K4227" i="4"/>
  <c r="K4228" i="4"/>
  <c r="K4229" i="4"/>
  <c r="K4230" i="4"/>
  <c r="K4231" i="4"/>
  <c r="K4232" i="4"/>
  <c r="K4233" i="4"/>
  <c r="K4234" i="4"/>
  <c r="K4235" i="4"/>
  <c r="K4236" i="4"/>
  <c r="K4237" i="4"/>
  <c r="K4238" i="4"/>
  <c r="K4239" i="4"/>
  <c r="K4240" i="4"/>
  <c r="K4241" i="4"/>
  <c r="K4242" i="4"/>
  <c r="K4243" i="4"/>
  <c r="K4244" i="4"/>
  <c r="K4245" i="4"/>
  <c r="K4246" i="4"/>
  <c r="K4247" i="4"/>
  <c r="K4248" i="4"/>
  <c r="K4249" i="4"/>
  <c r="K4250" i="4"/>
  <c r="K4251" i="4"/>
  <c r="K4252" i="4"/>
  <c r="K4253" i="4"/>
  <c r="K4254" i="4"/>
  <c r="K4255" i="4"/>
  <c r="K4256" i="4"/>
  <c r="K4257" i="4"/>
  <c r="K4258" i="4"/>
  <c r="K4259" i="4"/>
  <c r="K4260" i="4"/>
  <c r="K4261" i="4"/>
  <c r="K4262" i="4"/>
  <c r="K4263" i="4"/>
  <c r="K4264" i="4"/>
  <c r="K4265" i="4"/>
  <c r="K4266" i="4"/>
  <c r="K4267" i="4"/>
  <c r="K4268" i="4"/>
  <c r="K4269" i="4"/>
  <c r="K4270" i="4"/>
  <c r="K4271" i="4"/>
  <c r="K4272" i="4"/>
  <c r="K4273" i="4"/>
  <c r="K4274" i="4"/>
  <c r="K4275" i="4"/>
  <c r="K4276" i="4"/>
  <c r="K4277" i="4"/>
  <c r="K4278" i="4"/>
  <c r="K4279" i="4"/>
  <c r="K4280" i="4"/>
  <c r="K4281" i="4"/>
  <c r="K4282" i="4"/>
  <c r="K4283" i="4"/>
  <c r="K4284" i="4"/>
  <c r="K4285" i="4"/>
  <c r="K4286" i="4"/>
  <c r="K4287" i="4"/>
  <c r="K4288" i="4"/>
  <c r="K4289" i="4"/>
  <c r="K4290" i="4"/>
  <c r="K4291" i="4"/>
  <c r="K4292" i="4"/>
  <c r="K4293" i="4"/>
  <c r="K4294" i="4"/>
  <c r="K4295" i="4"/>
  <c r="K4296" i="4"/>
  <c r="K4297" i="4"/>
  <c r="K4298" i="4"/>
  <c r="K4299" i="4"/>
  <c r="K4300" i="4"/>
  <c r="K4301" i="4"/>
  <c r="K4302" i="4"/>
  <c r="K4303" i="4"/>
  <c r="K4304" i="4"/>
  <c r="K4305" i="4"/>
  <c r="K4306" i="4"/>
  <c r="K4307" i="4"/>
  <c r="K4308" i="4"/>
  <c r="K4309" i="4"/>
  <c r="K4310" i="4"/>
  <c r="K4311" i="4"/>
  <c r="K4312" i="4"/>
  <c r="K4313" i="4"/>
  <c r="K4314" i="4"/>
  <c r="K4315" i="4"/>
  <c r="K4316" i="4"/>
  <c r="K4317" i="4"/>
  <c r="K4318" i="4"/>
  <c r="K4319" i="4"/>
  <c r="K4320" i="4"/>
  <c r="K4321" i="4"/>
  <c r="K4322" i="4"/>
  <c r="K4323" i="4"/>
  <c r="K4324" i="4"/>
  <c r="K4325" i="4"/>
  <c r="K4326" i="4"/>
  <c r="K4327" i="4"/>
  <c r="K4328" i="4"/>
  <c r="K4329" i="4"/>
  <c r="K4330" i="4"/>
  <c r="K4331" i="4"/>
  <c r="K4332" i="4"/>
  <c r="K4333" i="4"/>
  <c r="K4334" i="4"/>
  <c r="K4335" i="4"/>
  <c r="K4336" i="4"/>
  <c r="K4337" i="4"/>
  <c r="K4338" i="4"/>
  <c r="K4339" i="4"/>
  <c r="K4340" i="4"/>
  <c r="K4341" i="4"/>
  <c r="K4342" i="4"/>
  <c r="K4343" i="4"/>
  <c r="K4344" i="4"/>
  <c r="K4345" i="4"/>
  <c r="K4346" i="4"/>
  <c r="K4347" i="4"/>
  <c r="K4348" i="4"/>
  <c r="K4349" i="4"/>
  <c r="K4350" i="4"/>
  <c r="K4351" i="4"/>
  <c r="K4352" i="4"/>
  <c r="K4353" i="4"/>
  <c r="K4354" i="4"/>
  <c r="K4355" i="4"/>
  <c r="K4356" i="4"/>
  <c r="K4357" i="4"/>
  <c r="K4358" i="4"/>
  <c r="K4359" i="4"/>
  <c r="K4360" i="4"/>
  <c r="K4361" i="4"/>
  <c r="K4362" i="4"/>
  <c r="K4363" i="4"/>
  <c r="K4364" i="4"/>
  <c r="K4365" i="4"/>
  <c r="K4366" i="4"/>
  <c r="K4367" i="4"/>
  <c r="K4368" i="4"/>
  <c r="K4369" i="4"/>
  <c r="K4370" i="4"/>
  <c r="K4371" i="4"/>
  <c r="K4372" i="4"/>
  <c r="K4373" i="4"/>
  <c r="K4374" i="4"/>
  <c r="K4375" i="4"/>
  <c r="K4376" i="4"/>
  <c r="K4377" i="4"/>
  <c r="K4378" i="4"/>
  <c r="K4379" i="4"/>
  <c r="K4380" i="4"/>
  <c r="K4381" i="4"/>
  <c r="K4382" i="4"/>
  <c r="K4383" i="4"/>
  <c r="K4384" i="4"/>
  <c r="K4385" i="4"/>
  <c r="K4386" i="4"/>
  <c r="K4387" i="4"/>
  <c r="K4388" i="4"/>
  <c r="K4389" i="4"/>
  <c r="K4390" i="4"/>
  <c r="K4391" i="4"/>
  <c r="K4392" i="4"/>
  <c r="K4393" i="4"/>
  <c r="K4394" i="4"/>
  <c r="K4395" i="4"/>
  <c r="K4396" i="4"/>
  <c r="K4397" i="4"/>
  <c r="K4398" i="4"/>
  <c r="K4399" i="4"/>
  <c r="K4400" i="4"/>
  <c r="K4401" i="4"/>
  <c r="K4402" i="4"/>
  <c r="K4403" i="4"/>
  <c r="K4404" i="4"/>
  <c r="K4405" i="4"/>
  <c r="K4406" i="4"/>
  <c r="K4407" i="4"/>
  <c r="K4408" i="4"/>
  <c r="K4409" i="4"/>
  <c r="K4410" i="4"/>
  <c r="K4411" i="4"/>
  <c r="K4412" i="4"/>
  <c r="K4413" i="4"/>
  <c r="K4414" i="4"/>
  <c r="K4415" i="4"/>
  <c r="K4416" i="4"/>
  <c r="K4417" i="4"/>
  <c r="K4418" i="4"/>
  <c r="K4419" i="4"/>
  <c r="K4420" i="4"/>
  <c r="K4421" i="4"/>
  <c r="K4422" i="4"/>
  <c r="K4423" i="4"/>
  <c r="K4424" i="4"/>
  <c r="K4425" i="4"/>
  <c r="K4426" i="4"/>
  <c r="K4427" i="4"/>
  <c r="K4428" i="4"/>
  <c r="K4429" i="4"/>
  <c r="K4430" i="4"/>
  <c r="K4431" i="4"/>
  <c r="K4432" i="4"/>
  <c r="K4433" i="4"/>
  <c r="K4434" i="4"/>
  <c r="K4435" i="4"/>
  <c r="K4436" i="4"/>
  <c r="K4437" i="4"/>
  <c r="K4438" i="4"/>
  <c r="K4439" i="4"/>
  <c r="K4440" i="4"/>
  <c r="K4441" i="4"/>
  <c r="K4442" i="4"/>
  <c r="K4443" i="4"/>
  <c r="K4444" i="4"/>
  <c r="K4445" i="4"/>
  <c r="K4446" i="4"/>
  <c r="K4447" i="4"/>
  <c r="K4448" i="4"/>
  <c r="K4449" i="4"/>
  <c r="K4450" i="4"/>
  <c r="K4451" i="4"/>
  <c r="K4452" i="4"/>
  <c r="K4453" i="4"/>
  <c r="K4454" i="4"/>
  <c r="K4455" i="4"/>
  <c r="K4456" i="4"/>
  <c r="K4457" i="4"/>
  <c r="K4458" i="4"/>
  <c r="K4459" i="4"/>
  <c r="K4460" i="4"/>
  <c r="K4461" i="4"/>
  <c r="K4462" i="4"/>
  <c r="K4463" i="4"/>
  <c r="K4464" i="4"/>
  <c r="K4465" i="4"/>
  <c r="K4466" i="4"/>
  <c r="K4467" i="4"/>
  <c r="K4468" i="4"/>
  <c r="K4469" i="4"/>
  <c r="K4470" i="4"/>
  <c r="K4471" i="4"/>
  <c r="K4472" i="4"/>
  <c r="K4473" i="4"/>
  <c r="K4474" i="4"/>
  <c r="K4475" i="4"/>
  <c r="K4476" i="4"/>
  <c r="K4477" i="4"/>
  <c r="K4478" i="4"/>
  <c r="K4479" i="4"/>
  <c r="K4480" i="4"/>
  <c r="K4481" i="4"/>
  <c r="K4482" i="4"/>
  <c r="K4483" i="4"/>
  <c r="K4484" i="4"/>
  <c r="K4485" i="4"/>
  <c r="K4486" i="4"/>
  <c r="K4487" i="4"/>
  <c r="K4488" i="4"/>
  <c r="K4489" i="4"/>
  <c r="K4490" i="4"/>
  <c r="K4491" i="4"/>
  <c r="K4492" i="4"/>
  <c r="K4493" i="4"/>
  <c r="K4494" i="4"/>
  <c r="K4495" i="4"/>
  <c r="K4496" i="4"/>
  <c r="K4497" i="4"/>
  <c r="K4498" i="4"/>
  <c r="K4499" i="4"/>
  <c r="K4500" i="4"/>
  <c r="K4501" i="4"/>
  <c r="K4502" i="4"/>
  <c r="K4503" i="4"/>
  <c r="K4504" i="4"/>
  <c r="K4505" i="4"/>
  <c r="K4506" i="4"/>
  <c r="K4507" i="4"/>
  <c r="K4508" i="4"/>
  <c r="K4509" i="4"/>
  <c r="K4510" i="4"/>
  <c r="K4511" i="4"/>
  <c r="K4512" i="4"/>
  <c r="K4513" i="4"/>
  <c r="K4514" i="4"/>
  <c r="K4515" i="4"/>
  <c r="K4516" i="4"/>
  <c r="K4517" i="4"/>
  <c r="K4518" i="4"/>
  <c r="K4519" i="4"/>
  <c r="K4520" i="4"/>
  <c r="K4521" i="4"/>
  <c r="K4522" i="4"/>
  <c r="K4523" i="4"/>
  <c r="K4524" i="4"/>
  <c r="K4525" i="4"/>
  <c r="K4526" i="4"/>
  <c r="K4527" i="4"/>
  <c r="K4528" i="4"/>
  <c r="K4529" i="4"/>
  <c r="K4530" i="4"/>
  <c r="K4531" i="4"/>
  <c r="K4532" i="4"/>
  <c r="K4533" i="4"/>
  <c r="K4534" i="4"/>
  <c r="K4535" i="4"/>
  <c r="K4536" i="4"/>
  <c r="K4537" i="4"/>
  <c r="K4538" i="4"/>
  <c r="K4539" i="4"/>
  <c r="K4540" i="4"/>
  <c r="K4541" i="4"/>
  <c r="K4542" i="4"/>
  <c r="K4543" i="4"/>
  <c r="K4544" i="4"/>
  <c r="K4545" i="4"/>
  <c r="K4546" i="4"/>
  <c r="K4547" i="4"/>
  <c r="K4548" i="4"/>
  <c r="K4549" i="4"/>
  <c r="K4550" i="4"/>
  <c r="K4551" i="4"/>
  <c r="K4552" i="4"/>
  <c r="K4553" i="4"/>
  <c r="K4554" i="4"/>
  <c r="K4555" i="4"/>
  <c r="K4556" i="4"/>
  <c r="K4557" i="4"/>
  <c r="K4558" i="4"/>
  <c r="K4559" i="4"/>
  <c r="K4560" i="4"/>
  <c r="K4561" i="4"/>
  <c r="K4562" i="4"/>
  <c r="K4563" i="4"/>
  <c r="K4564" i="4"/>
  <c r="K4565" i="4"/>
  <c r="K4566" i="4"/>
  <c r="K4567" i="4"/>
  <c r="K4568" i="4"/>
  <c r="K4569" i="4"/>
  <c r="K4570" i="4"/>
  <c r="K4571" i="4"/>
  <c r="K4572" i="4"/>
  <c r="K4573" i="4"/>
  <c r="K4574" i="4"/>
  <c r="K4575" i="4"/>
  <c r="K4576" i="4"/>
  <c r="K4577" i="4"/>
  <c r="K4578" i="4"/>
  <c r="K4579" i="4"/>
  <c r="K4580" i="4"/>
  <c r="K4581" i="4"/>
  <c r="K4582" i="4"/>
  <c r="K4583" i="4"/>
  <c r="K4584" i="4"/>
  <c r="K4585" i="4"/>
  <c r="K4586" i="4"/>
  <c r="K4587" i="4"/>
  <c r="K4588" i="4"/>
  <c r="K4589" i="4"/>
  <c r="K4590" i="4"/>
  <c r="K4591" i="4"/>
  <c r="K4592" i="4"/>
  <c r="K4593" i="4"/>
  <c r="K4594" i="4"/>
  <c r="K4595" i="4"/>
  <c r="K4596" i="4"/>
  <c r="K4597" i="4"/>
  <c r="K4598" i="4"/>
  <c r="K4599" i="4"/>
  <c r="K4600" i="4"/>
  <c r="K4601" i="4"/>
  <c r="K4602" i="4"/>
  <c r="K4603" i="4"/>
  <c r="K4604" i="4"/>
  <c r="K4605" i="4"/>
  <c r="K4606" i="4"/>
  <c r="K4607" i="4"/>
  <c r="K4608" i="4"/>
  <c r="K4609" i="4"/>
  <c r="K4610" i="4"/>
  <c r="K4611" i="4"/>
  <c r="K4612" i="4"/>
  <c r="K4613" i="4"/>
  <c r="K4614" i="4"/>
  <c r="K4615" i="4"/>
  <c r="K4616" i="4"/>
  <c r="K4617" i="4"/>
  <c r="K4618" i="4"/>
  <c r="K4619" i="4"/>
  <c r="K4620" i="4"/>
  <c r="K4621" i="4"/>
  <c r="K4622" i="4"/>
  <c r="K4623" i="4"/>
  <c r="K4624" i="4"/>
  <c r="K4625" i="4"/>
  <c r="K4626" i="4"/>
  <c r="K4627" i="4"/>
  <c r="K4628" i="4"/>
  <c r="K4629" i="4"/>
  <c r="K4630" i="4"/>
  <c r="K4631" i="4"/>
  <c r="K4632" i="4"/>
  <c r="K4633" i="4"/>
  <c r="K4634" i="4"/>
  <c r="K4635" i="4"/>
  <c r="K4636" i="4"/>
  <c r="K4637" i="4"/>
  <c r="K4638" i="4"/>
  <c r="K4639" i="4"/>
  <c r="K4640" i="4"/>
  <c r="K4641" i="4"/>
  <c r="K4642" i="4"/>
  <c r="K4643" i="4"/>
  <c r="K4644" i="4"/>
  <c r="K4645" i="4"/>
  <c r="K4646" i="4"/>
  <c r="K4647" i="4"/>
  <c r="K4648" i="4"/>
  <c r="K4649" i="4"/>
  <c r="K4650" i="4"/>
  <c r="K4651" i="4"/>
  <c r="K4652" i="4"/>
  <c r="K4653" i="4"/>
  <c r="K4654" i="4"/>
  <c r="K4655" i="4"/>
  <c r="K4656" i="4"/>
  <c r="K4657" i="4"/>
  <c r="K4658" i="4"/>
  <c r="K4659" i="4"/>
  <c r="K4660" i="4"/>
  <c r="K4661" i="4"/>
  <c r="K4662" i="4"/>
  <c r="K4663" i="4"/>
  <c r="K4664" i="4"/>
  <c r="K4665" i="4"/>
  <c r="K4666" i="4"/>
  <c r="K4667" i="4"/>
  <c r="K4668" i="4"/>
  <c r="K4669" i="4"/>
  <c r="K4670" i="4"/>
  <c r="K4671" i="4"/>
  <c r="K4672" i="4"/>
  <c r="K4673" i="4"/>
  <c r="K4674" i="4"/>
  <c r="K4675" i="4"/>
  <c r="K4676" i="4"/>
  <c r="K4677" i="4"/>
  <c r="K4678" i="4"/>
  <c r="K4679" i="4"/>
  <c r="K4680" i="4"/>
  <c r="K4681" i="4"/>
  <c r="K4682" i="4"/>
  <c r="K4683" i="4"/>
  <c r="K4684" i="4"/>
  <c r="K4685" i="4"/>
  <c r="K4686" i="4"/>
  <c r="K4687" i="4"/>
  <c r="K4688" i="4"/>
  <c r="K4689" i="4"/>
  <c r="K4690" i="4"/>
  <c r="K4691" i="4"/>
  <c r="K4692" i="4"/>
  <c r="K4693" i="4"/>
  <c r="K4694" i="4"/>
  <c r="K4695" i="4"/>
  <c r="K4696" i="4"/>
  <c r="K4697" i="4"/>
  <c r="K4698" i="4"/>
  <c r="K4699" i="4"/>
  <c r="K4700" i="4"/>
  <c r="K4701" i="4"/>
  <c r="K4702" i="4"/>
  <c r="K4703" i="4"/>
  <c r="K4704" i="4"/>
  <c r="K4705" i="4"/>
  <c r="K4706" i="4"/>
  <c r="K4707" i="4"/>
  <c r="K4708" i="4"/>
  <c r="K4709" i="4"/>
  <c r="K4710" i="4"/>
  <c r="K4711" i="4"/>
  <c r="K4712" i="4"/>
  <c r="K4713" i="4"/>
  <c r="K4714" i="4"/>
  <c r="K4715" i="4"/>
  <c r="K4716" i="4"/>
  <c r="K4717" i="4"/>
  <c r="K4718" i="4"/>
  <c r="K4719" i="4"/>
  <c r="K4720" i="4"/>
  <c r="K4721" i="4"/>
  <c r="K4722" i="4"/>
  <c r="K4723" i="4"/>
  <c r="K4724" i="4"/>
  <c r="K4725" i="4"/>
  <c r="K4726" i="4"/>
  <c r="K4727" i="4"/>
  <c r="K4728" i="4"/>
  <c r="K4729" i="4"/>
  <c r="K4730" i="4"/>
  <c r="K4731" i="4"/>
  <c r="K4732" i="4"/>
  <c r="K4733" i="4"/>
  <c r="K4734" i="4"/>
  <c r="K4735" i="4"/>
  <c r="K4736" i="4"/>
  <c r="K4737" i="4"/>
  <c r="K4738" i="4"/>
  <c r="K4739" i="4"/>
  <c r="K4740" i="4"/>
  <c r="K4741" i="4"/>
  <c r="K4742" i="4"/>
  <c r="K4743" i="4"/>
  <c r="K4744" i="4"/>
  <c r="K4745" i="4"/>
  <c r="K4746" i="4"/>
  <c r="K4747" i="4"/>
  <c r="K4748" i="4"/>
  <c r="K4749" i="4"/>
  <c r="K4750" i="4"/>
  <c r="K4751" i="4"/>
  <c r="K4752" i="4"/>
  <c r="K4753" i="4"/>
  <c r="K4754" i="4"/>
  <c r="K4755" i="4"/>
  <c r="K4756" i="4"/>
  <c r="K4757" i="4"/>
  <c r="K4758" i="4"/>
  <c r="K4759" i="4"/>
  <c r="K4760" i="4"/>
  <c r="K4761" i="4"/>
  <c r="K4762" i="4"/>
  <c r="K4763" i="4"/>
  <c r="K4764" i="4"/>
  <c r="K4765" i="4"/>
  <c r="K4766" i="4"/>
  <c r="K4767" i="4"/>
  <c r="K4768" i="4"/>
  <c r="K4769" i="4"/>
  <c r="K4770" i="4"/>
  <c r="K4771" i="4"/>
  <c r="K4772" i="4"/>
  <c r="K4773" i="4"/>
  <c r="K4774" i="4"/>
  <c r="K4775" i="4"/>
  <c r="K4776" i="4"/>
  <c r="K4777" i="4"/>
  <c r="K4778" i="4"/>
  <c r="K4779" i="4"/>
  <c r="K4780" i="4"/>
  <c r="K4781" i="4"/>
  <c r="K4782" i="4"/>
  <c r="K4783" i="4"/>
  <c r="K4784" i="4"/>
  <c r="K4785" i="4"/>
  <c r="K4786" i="4"/>
  <c r="K4787" i="4"/>
  <c r="K4788" i="4"/>
  <c r="K4789" i="4"/>
  <c r="K4790" i="4"/>
  <c r="K4791" i="4"/>
  <c r="K4792" i="4"/>
  <c r="K4793" i="4"/>
  <c r="K4794" i="4"/>
  <c r="K4795" i="4"/>
  <c r="K4796" i="4"/>
  <c r="K4797" i="4"/>
  <c r="K4798" i="4"/>
  <c r="K4799" i="4"/>
  <c r="K4800" i="4"/>
  <c r="K4801" i="4"/>
  <c r="K4802" i="4"/>
  <c r="K4803" i="4"/>
  <c r="K4804" i="4"/>
  <c r="K4805" i="4"/>
  <c r="K4806" i="4"/>
  <c r="K4807" i="4"/>
  <c r="K4808" i="4"/>
  <c r="K4809" i="4"/>
  <c r="K4810" i="4"/>
  <c r="K4811" i="4"/>
  <c r="K4812" i="4"/>
  <c r="K4813" i="4"/>
  <c r="K4814" i="4"/>
  <c r="K4815" i="4"/>
  <c r="K4816" i="4"/>
  <c r="K4817" i="4"/>
  <c r="K4818" i="4"/>
  <c r="K4819" i="4"/>
  <c r="K4820" i="4"/>
  <c r="K4821" i="4"/>
  <c r="K4822" i="4"/>
  <c r="K4823" i="4"/>
  <c r="K4824" i="4"/>
  <c r="K4825" i="4"/>
  <c r="K4826" i="4"/>
  <c r="K4827" i="4"/>
  <c r="K4828" i="4"/>
  <c r="K4829" i="4"/>
  <c r="K4830" i="4"/>
  <c r="K4831" i="4"/>
  <c r="K4832" i="4"/>
  <c r="K4833" i="4"/>
  <c r="K4834" i="4"/>
  <c r="K4835" i="4"/>
  <c r="K4836" i="4"/>
  <c r="K4837" i="4"/>
  <c r="K4838" i="4"/>
  <c r="K4839" i="4"/>
  <c r="K4840" i="4"/>
  <c r="K4841" i="4"/>
  <c r="K4842" i="4"/>
  <c r="K4843" i="4"/>
  <c r="K4844" i="4"/>
  <c r="K4845" i="4"/>
  <c r="K4846" i="4"/>
  <c r="K4847" i="4"/>
  <c r="K4848" i="4"/>
  <c r="K4849" i="4"/>
  <c r="K4850" i="4"/>
  <c r="K4851" i="4"/>
  <c r="K4852" i="4"/>
  <c r="K4853" i="4"/>
  <c r="K4854" i="4"/>
  <c r="K4855" i="4"/>
  <c r="K4856" i="4"/>
  <c r="K4857" i="4"/>
  <c r="K4858" i="4"/>
  <c r="K4859" i="4"/>
  <c r="K4860" i="4"/>
  <c r="K4861" i="4"/>
  <c r="K4862" i="4"/>
  <c r="K4863" i="4"/>
  <c r="K4864" i="4"/>
  <c r="K4865" i="4"/>
  <c r="K4866" i="4"/>
  <c r="K4867" i="4"/>
  <c r="K4868" i="4"/>
  <c r="K4869" i="4"/>
  <c r="K4870" i="4"/>
  <c r="K4871" i="4"/>
  <c r="K4872" i="4"/>
  <c r="K4873" i="4"/>
  <c r="K4874" i="4"/>
  <c r="K4875" i="4"/>
  <c r="K4876" i="4"/>
  <c r="K4877" i="4"/>
  <c r="K4878" i="4"/>
  <c r="K4879" i="4"/>
  <c r="K4880" i="4"/>
  <c r="K4881" i="4"/>
  <c r="K4882" i="4"/>
  <c r="K4883" i="4"/>
  <c r="K4884" i="4"/>
  <c r="K4885" i="4"/>
  <c r="K4886" i="4"/>
  <c r="K4887" i="4"/>
  <c r="K4888" i="4"/>
  <c r="K4889" i="4"/>
  <c r="K4890" i="4"/>
  <c r="K4891" i="4"/>
  <c r="K4892" i="4"/>
  <c r="K4893" i="4"/>
  <c r="K4894" i="4"/>
  <c r="K4895" i="4"/>
  <c r="K4896" i="4"/>
  <c r="K4897" i="4"/>
  <c r="K4898" i="4"/>
  <c r="K4899" i="4"/>
  <c r="K4900" i="4"/>
  <c r="K4901" i="4"/>
  <c r="K4902" i="4"/>
  <c r="K4903" i="4"/>
  <c r="K4904" i="4"/>
  <c r="K4905" i="4"/>
  <c r="K4906" i="4"/>
  <c r="K4907" i="4"/>
  <c r="K4908" i="4"/>
  <c r="K4909" i="4"/>
  <c r="K4910" i="4"/>
  <c r="K4911" i="4"/>
  <c r="K4912" i="4"/>
  <c r="K4913" i="4"/>
  <c r="K4914" i="4"/>
  <c r="K4915" i="4"/>
  <c r="K4916" i="4"/>
  <c r="K4917" i="4"/>
  <c r="K4918" i="4"/>
  <c r="K4919" i="4"/>
  <c r="K4920" i="4"/>
  <c r="K4921" i="4"/>
  <c r="K4922" i="4"/>
  <c r="K4923" i="4"/>
  <c r="K4924" i="4"/>
  <c r="K4925" i="4"/>
  <c r="K4926" i="4"/>
  <c r="K4927" i="4"/>
  <c r="K4928" i="4"/>
  <c r="K4929" i="4"/>
  <c r="K4930" i="4"/>
  <c r="K4931" i="4"/>
  <c r="K4932" i="4"/>
  <c r="K4933" i="4"/>
  <c r="K4934" i="4"/>
  <c r="K4935" i="4"/>
  <c r="K4936" i="4"/>
  <c r="K4937" i="4"/>
  <c r="K4938" i="4"/>
  <c r="K4939" i="4"/>
  <c r="K4940" i="4"/>
  <c r="K4941" i="4"/>
  <c r="K4942" i="4"/>
  <c r="K4943" i="4"/>
  <c r="K4944" i="4"/>
  <c r="K4945" i="4"/>
  <c r="K4946" i="4"/>
  <c r="K4947" i="4"/>
  <c r="K4948" i="4"/>
  <c r="K4949" i="4"/>
  <c r="K4950" i="4"/>
  <c r="K4951" i="4"/>
  <c r="K4952" i="4"/>
  <c r="K4953" i="4"/>
  <c r="K4954" i="4"/>
  <c r="K4955" i="4"/>
  <c r="K4956" i="4"/>
  <c r="K4957" i="4"/>
  <c r="K4958" i="4"/>
  <c r="K4959" i="4"/>
  <c r="K4960" i="4"/>
  <c r="K4961" i="4"/>
  <c r="K4962" i="4"/>
  <c r="K4963" i="4"/>
  <c r="K4964" i="4"/>
  <c r="K4965" i="4"/>
  <c r="K4966" i="4"/>
  <c r="K4967" i="4"/>
  <c r="K4968" i="4"/>
  <c r="K4969" i="4"/>
  <c r="K4970" i="4"/>
  <c r="K4971" i="4"/>
  <c r="K4972" i="4"/>
  <c r="K4973" i="4"/>
  <c r="K4974" i="4"/>
  <c r="K4975" i="4"/>
  <c r="K4976" i="4"/>
  <c r="K4977" i="4"/>
  <c r="K4978" i="4"/>
  <c r="K4979" i="4"/>
  <c r="K4980" i="4"/>
  <c r="K4981" i="4"/>
  <c r="K4982" i="4"/>
  <c r="K4983" i="4"/>
  <c r="K4984" i="4"/>
  <c r="K4985" i="4"/>
  <c r="K4986" i="4"/>
  <c r="K4987" i="4"/>
  <c r="K4988" i="4"/>
  <c r="K4989" i="4"/>
  <c r="K4990" i="4"/>
  <c r="K4991" i="4"/>
  <c r="K4992" i="4"/>
  <c r="K4993" i="4"/>
  <c r="K4994" i="4"/>
  <c r="K4995" i="4"/>
  <c r="K4996" i="4"/>
  <c r="K4997" i="4"/>
  <c r="K4998" i="4"/>
  <c r="K4999" i="4"/>
  <c r="K5000" i="4"/>
  <c r="K5001" i="4"/>
  <c r="K5002" i="4"/>
  <c r="K5003" i="4"/>
  <c r="K5004" i="4"/>
  <c r="K5005" i="4"/>
  <c r="K5006" i="4"/>
  <c r="K5007" i="4"/>
  <c r="K5008" i="4"/>
  <c r="K5009" i="4"/>
  <c r="K5010" i="4"/>
  <c r="K5011" i="4"/>
  <c r="K5012" i="4"/>
  <c r="K5013" i="4"/>
  <c r="K5014" i="4"/>
  <c r="K5015" i="4"/>
  <c r="K5016" i="4"/>
  <c r="K5017" i="4"/>
  <c r="K5018" i="4"/>
  <c r="K5019" i="4"/>
  <c r="K5020" i="4"/>
  <c r="K5021" i="4"/>
  <c r="K5022" i="4"/>
  <c r="K5023" i="4"/>
  <c r="K5024" i="4"/>
  <c r="K5025" i="4"/>
  <c r="K5026" i="4"/>
  <c r="K5027" i="4"/>
  <c r="K5028" i="4"/>
  <c r="K5029" i="4"/>
  <c r="K5030" i="4"/>
  <c r="K5031" i="4"/>
  <c r="K5032" i="4"/>
  <c r="K5033" i="4"/>
  <c r="K5034" i="4"/>
  <c r="K5035" i="4"/>
  <c r="K5036" i="4"/>
  <c r="K5037" i="4"/>
  <c r="K5038" i="4"/>
  <c r="K5039" i="4"/>
  <c r="K5040" i="4"/>
  <c r="K5041" i="4"/>
  <c r="K5042" i="4"/>
  <c r="K5043" i="4"/>
  <c r="K5044" i="4"/>
  <c r="K5045" i="4"/>
  <c r="K5046" i="4"/>
  <c r="K5047" i="4"/>
  <c r="K5048" i="4"/>
  <c r="K5049" i="4"/>
  <c r="K5050" i="4"/>
  <c r="K5051" i="4"/>
  <c r="K5052" i="4"/>
  <c r="K5053" i="4"/>
  <c r="K5054" i="4"/>
  <c r="K5055" i="4"/>
  <c r="K5056" i="4"/>
  <c r="K5057" i="4"/>
  <c r="K5058" i="4"/>
  <c r="K5059" i="4"/>
  <c r="K5060" i="4"/>
  <c r="K5061" i="4"/>
  <c r="K5062" i="4"/>
  <c r="K5063" i="4"/>
  <c r="K5064" i="4"/>
  <c r="K5065" i="4"/>
  <c r="K5066" i="4"/>
  <c r="K5067" i="4"/>
  <c r="K5068" i="4"/>
  <c r="K5069" i="4"/>
  <c r="K5070" i="4"/>
  <c r="K5071" i="4"/>
  <c r="K5072" i="4"/>
  <c r="K5073" i="4"/>
  <c r="K5074" i="4"/>
  <c r="K5075" i="4"/>
  <c r="K5076" i="4"/>
  <c r="K5077" i="4"/>
  <c r="K5078" i="4"/>
  <c r="K5079" i="4"/>
  <c r="K5080" i="4"/>
  <c r="K5081" i="4"/>
  <c r="K5082" i="4"/>
  <c r="K5083" i="4"/>
  <c r="K5084" i="4"/>
  <c r="K5085" i="4"/>
  <c r="K5086" i="4"/>
  <c r="K5087" i="4"/>
  <c r="K5088" i="4"/>
  <c r="K5089" i="4"/>
  <c r="K5090" i="4"/>
  <c r="K5091" i="4"/>
  <c r="K5092" i="4"/>
  <c r="K5093" i="4"/>
  <c r="K5094" i="4"/>
  <c r="K5095" i="4"/>
  <c r="K5096" i="4"/>
  <c r="K5097" i="4"/>
  <c r="K5098" i="4"/>
  <c r="K5099" i="4"/>
  <c r="K5100" i="4"/>
  <c r="K5101" i="4"/>
  <c r="K5102" i="4"/>
  <c r="K5103" i="4"/>
  <c r="K5104" i="4"/>
  <c r="K5105" i="4"/>
  <c r="K5106" i="4"/>
  <c r="K5107" i="4"/>
  <c r="K5108" i="4"/>
  <c r="K5109" i="4"/>
  <c r="K5110" i="4"/>
  <c r="K5111" i="4"/>
  <c r="K5112" i="4"/>
  <c r="K5113" i="4"/>
  <c r="K5114" i="4"/>
  <c r="K5115" i="4"/>
  <c r="K5116" i="4"/>
  <c r="K5117" i="4"/>
  <c r="K5118" i="4"/>
  <c r="K5119" i="4"/>
  <c r="K5120" i="4"/>
  <c r="K5121" i="4"/>
  <c r="K5122" i="4"/>
  <c r="K5123" i="4"/>
  <c r="K5124" i="4"/>
  <c r="K5125" i="4"/>
  <c r="K5126" i="4"/>
  <c r="K5127" i="4"/>
  <c r="K5128" i="4"/>
  <c r="K5129" i="4"/>
  <c r="K5130" i="4"/>
  <c r="K5131" i="4"/>
  <c r="K5132" i="4"/>
  <c r="K5133" i="4"/>
  <c r="K5134" i="4"/>
  <c r="K5135" i="4"/>
  <c r="K5136" i="4"/>
  <c r="K5137" i="4"/>
  <c r="K5138" i="4"/>
  <c r="K5139" i="4"/>
  <c r="K5140" i="4"/>
  <c r="K5141" i="4"/>
  <c r="K5142" i="4"/>
  <c r="K5143" i="4"/>
  <c r="K5144" i="4"/>
  <c r="K5145" i="4"/>
  <c r="K5146" i="4"/>
  <c r="K5147" i="4"/>
  <c r="K5148" i="4"/>
  <c r="K5149" i="4"/>
  <c r="K5150" i="4"/>
  <c r="K5151" i="4"/>
  <c r="K5152" i="4"/>
  <c r="K5153" i="4"/>
  <c r="K5154" i="4"/>
  <c r="K5155" i="4"/>
  <c r="K5156" i="4"/>
  <c r="K5157" i="4"/>
  <c r="K5158" i="4"/>
  <c r="K5159" i="4"/>
  <c r="K5160" i="4"/>
  <c r="K5161" i="4"/>
  <c r="K5162" i="4"/>
  <c r="K5163" i="4"/>
  <c r="K5164" i="4"/>
  <c r="K5165" i="4"/>
  <c r="K5166" i="4"/>
  <c r="K5167" i="4"/>
  <c r="K5168" i="4"/>
  <c r="K5169" i="4"/>
  <c r="K5170" i="4"/>
  <c r="K5171" i="4"/>
  <c r="K5172" i="4"/>
  <c r="K5173" i="4"/>
  <c r="K5174" i="4"/>
  <c r="K5175" i="4"/>
  <c r="K5176" i="4"/>
  <c r="K5177" i="4"/>
  <c r="K5178" i="4"/>
  <c r="K5179" i="4"/>
  <c r="K5180" i="4"/>
  <c r="K5181" i="4"/>
  <c r="K5182" i="4"/>
  <c r="K5183" i="4"/>
  <c r="K5184" i="4"/>
  <c r="K5185" i="4"/>
  <c r="K5186" i="4"/>
  <c r="K5187" i="4"/>
  <c r="K5188" i="4"/>
  <c r="K5189" i="4"/>
  <c r="K5190" i="4"/>
  <c r="K5191" i="4"/>
  <c r="K5192" i="4"/>
  <c r="K5193" i="4"/>
  <c r="K5194" i="4"/>
  <c r="K5195" i="4"/>
  <c r="K5196" i="4"/>
  <c r="K5197" i="4"/>
  <c r="K5198" i="4"/>
  <c r="K5199" i="4"/>
  <c r="K5200" i="4"/>
  <c r="K5201" i="4"/>
  <c r="K5202" i="4"/>
  <c r="K5203" i="4"/>
  <c r="K5204" i="4"/>
  <c r="K5205" i="4"/>
  <c r="K5206" i="4"/>
  <c r="K5207" i="4"/>
  <c r="K5208" i="4"/>
  <c r="K5209" i="4"/>
  <c r="K5210" i="4"/>
  <c r="K5211" i="4"/>
  <c r="K5212" i="4"/>
  <c r="K5213" i="4"/>
  <c r="K5214" i="4"/>
  <c r="K5215" i="4"/>
  <c r="K5216" i="4"/>
  <c r="K5217" i="4"/>
  <c r="K5218" i="4"/>
  <c r="K5219" i="4"/>
  <c r="K5220" i="4"/>
  <c r="K5221" i="4"/>
  <c r="K5222" i="4"/>
  <c r="K5223" i="4"/>
  <c r="K5224" i="4"/>
  <c r="K5225" i="4"/>
  <c r="K5226" i="4"/>
  <c r="K5227" i="4"/>
  <c r="K5228" i="4"/>
  <c r="K5229" i="4"/>
  <c r="K5230" i="4"/>
  <c r="K5231" i="4"/>
  <c r="K5232" i="4"/>
  <c r="K5233" i="4"/>
  <c r="K5234" i="4"/>
  <c r="K5235" i="4"/>
  <c r="K5236" i="4"/>
  <c r="K5237" i="4"/>
  <c r="K5238" i="4"/>
  <c r="K5239" i="4"/>
  <c r="K5240" i="4"/>
  <c r="K5241" i="4"/>
  <c r="K5242" i="4"/>
  <c r="K5243" i="4"/>
  <c r="K5244" i="4"/>
  <c r="K5245" i="4"/>
  <c r="K5246" i="4"/>
  <c r="K5247" i="4"/>
  <c r="K5248" i="4"/>
  <c r="K5249" i="4"/>
  <c r="K5250" i="4"/>
  <c r="K5251" i="4"/>
  <c r="K5252" i="4"/>
  <c r="K5253" i="4"/>
  <c r="K5254" i="4"/>
  <c r="K5255" i="4"/>
  <c r="K5256" i="4"/>
  <c r="K5257" i="4"/>
  <c r="K5258" i="4"/>
  <c r="K5259" i="4"/>
  <c r="K5260" i="4"/>
  <c r="K5261" i="4"/>
  <c r="K5262" i="4"/>
  <c r="K5263" i="4"/>
  <c r="K5264" i="4"/>
  <c r="K5265" i="4"/>
  <c r="K5266" i="4"/>
  <c r="K5267" i="4"/>
  <c r="K5268" i="4"/>
  <c r="K5269" i="4"/>
  <c r="K5270" i="4"/>
  <c r="K5271" i="4"/>
  <c r="K5272" i="4"/>
  <c r="K5273" i="4"/>
  <c r="K5274" i="4"/>
  <c r="K5275" i="4"/>
  <c r="K5276" i="4"/>
  <c r="K5277" i="4"/>
  <c r="K5278" i="4"/>
  <c r="K5279" i="4"/>
  <c r="K5280" i="4"/>
  <c r="K5281" i="4"/>
  <c r="K5282" i="4"/>
  <c r="K5283" i="4"/>
  <c r="K5284" i="4"/>
  <c r="K5285" i="4"/>
  <c r="K5286" i="4"/>
  <c r="K5287" i="4"/>
  <c r="K5288" i="4"/>
  <c r="K5289" i="4"/>
  <c r="K5290" i="4"/>
  <c r="K5291" i="4"/>
  <c r="K5292" i="4"/>
  <c r="K5293" i="4"/>
  <c r="K5294" i="4"/>
  <c r="K5295" i="4"/>
  <c r="K5296" i="4"/>
  <c r="K5297" i="4"/>
  <c r="K5298" i="4"/>
  <c r="K5299" i="4"/>
  <c r="K5300" i="4"/>
  <c r="K5301" i="4"/>
  <c r="K5302" i="4"/>
  <c r="K5303" i="4"/>
  <c r="K5304" i="4"/>
  <c r="K5305" i="4"/>
  <c r="K5306" i="4"/>
  <c r="K5307" i="4"/>
  <c r="K5308" i="4"/>
  <c r="K5309" i="4"/>
  <c r="K5310" i="4"/>
  <c r="K5311" i="4"/>
  <c r="K5312" i="4"/>
  <c r="K5313" i="4"/>
  <c r="K5314" i="4"/>
  <c r="K5315" i="4"/>
  <c r="K5316" i="4"/>
  <c r="K5317" i="4"/>
  <c r="K5318" i="4"/>
  <c r="K5319" i="4"/>
  <c r="K5320" i="4"/>
  <c r="K5321" i="4"/>
  <c r="K5322" i="4"/>
  <c r="K5323" i="4"/>
  <c r="K5324" i="4"/>
  <c r="K5325" i="4"/>
  <c r="K5326" i="4"/>
  <c r="K5327" i="4"/>
  <c r="K5328" i="4"/>
  <c r="K5329" i="4"/>
  <c r="K5330" i="4"/>
  <c r="K5331" i="4"/>
  <c r="K5332" i="4"/>
  <c r="K5333" i="4"/>
  <c r="K5334" i="4"/>
  <c r="K5335" i="4"/>
  <c r="K5336" i="4"/>
  <c r="K5337" i="4"/>
  <c r="K5338" i="4"/>
  <c r="K5339" i="4"/>
  <c r="K5340" i="4"/>
  <c r="K5341" i="4"/>
  <c r="K5342" i="4"/>
  <c r="K5343" i="4"/>
  <c r="K5344" i="4"/>
  <c r="K5345" i="4"/>
  <c r="K5346" i="4"/>
  <c r="K5347" i="4"/>
  <c r="K5348" i="4"/>
  <c r="K5349" i="4"/>
  <c r="K5350" i="4"/>
  <c r="K5351" i="4"/>
  <c r="K5352" i="4"/>
  <c r="K5353" i="4"/>
  <c r="K5354" i="4"/>
  <c r="K5355" i="4"/>
  <c r="K5356" i="4"/>
  <c r="K5357" i="4"/>
  <c r="K5358" i="4"/>
  <c r="K5359" i="4"/>
  <c r="K5360" i="4"/>
  <c r="K5361" i="4"/>
  <c r="K5362" i="4"/>
  <c r="K5363" i="4"/>
  <c r="K5364" i="4"/>
  <c r="K5365" i="4"/>
  <c r="K5366" i="4"/>
  <c r="K5367" i="4"/>
  <c r="K5368" i="4"/>
  <c r="K5369" i="4"/>
  <c r="K5370" i="4"/>
  <c r="K5371" i="4"/>
  <c r="K5372" i="4"/>
  <c r="K5373" i="4"/>
  <c r="K5374" i="4"/>
  <c r="K5375" i="4"/>
  <c r="K5376" i="4"/>
  <c r="K5377" i="4"/>
  <c r="K5378" i="4"/>
  <c r="K5379" i="4"/>
  <c r="K5380" i="4"/>
  <c r="K5381" i="4"/>
  <c r="K5382" i="4"/>
  <c r="K5383" i="4"/>
  <c r="K5384" i="4"/>
  <c r="K5385" i="4"/>
  <c r="K5386" i="4"/>
  <c r="K5387" i="4"/>
  <c r="K5388" i="4"/>
  <c r="K5389" i="4"/>
  <c r="K5390" i="4"/>
  <c r="K5391" i="4"/>
  <c r="K5392" i="4"/>
  <c r="K5393" i="4"/>
  <c r="K5394" i="4"/>
  <c r="K5395" i="4"/>
  <c r="K5396" i="4"/>
  <c r="K5397" i="4"/>
  <c r="K5398" i="4"/>
  <c r="K5399" i="4"/>
  <c r="K5400" i="4"/>
  <c r="K5401" i="4"/>
  <c r="K5402" i="4"/>
  <c r="K5403" i="4"/>
  <c r="K5404" i="4"/>
  <c r="K5405" i="4"/>
  <c r="K5406" i="4"/>
  <c r="K5407" i="4"/>
  <c r="K5408" i="4"/>
  <c r="K5409" i="4"/>
  <c r="K5410" i="4"/>
  <c r="K5411" i="4"/>
  <c r="K5412" i="4"/>
  <c r="K5413" i="4"/>
  <c r="K5414" i="4"/>
  <c r="K5415" i="4"/>
  <c r="K5416" i="4"/>
  <c r="K5417" i="4"/>
  <c r="K5418" i="4"/>
  <c r="K5419" i="4"/>
  <c r="K5420" i="4"/>
  <c r="K5421" i="4"/>
  <c r="K5422" i="4"/>
  <c r="K5423" i="4"/>
  <c r="K5424" i="4"/>
  <c r="K5425" i="4"/>
  <c r="K5426" i="4"/>
  <c r="K5427" i="4"/>
  <c r="K5428" i="4"/>
  <c r="K5429" i="4"/>
  <c r="K5430" i="4"/>
  <c r="K5431" i="4"/>
  <c r="K5432" i="4"/>
  <c r="K5433" i="4"/>
  <c r="K5434" i="4"/>
  <c r="K5435" i="4"/>
  <c r="K5436" i="4"/>
  <c r="K5437" i="4"/>
  <c r="K5438" i="4"/>
  <c r="K5439" i="4"/>
  <c r="K5440" i="4"/>
  <c r="K5441" i="4"/>
  <c r="K5442" i="4"/>
  <c r="K5443" i="4"/>
  <c r="K5444" i="4"/>
  <c r="K5445" i="4"/>
  <c r="K5446" i="4"/>
  <c r="K5447" i="4"/>
  <c r="K5448" i="4"/>
  <c r="K5449" i="4"/>
  <c r="K5450" i="4"/>
  <c r="K5451" i="4"/>
  <c r="K5452" i="4"/>
  <c r="K5453" i="4"/>
  <c r="K5454" i="4"/>
  <c r="K5455" i="4"/>
  <c r="K5456" i="4"/>
  <c r="K5457" i="4"/>
  <c r="K5458" i="4"/>
  <c r="K5459" i="4"/>
  <c r="K5460" i="4"/>
  <c r="K5461" i="4"/>
  <c r="K5462" i="4"/>
  <c r="K5463" i="4"/>
  <c r="K5464" i="4"/>
  <c r="K5465" i="4"/>
  <c r="K5466" i="4"/>
  <c r="K5467" i="4"/>
  <c r="K5468" i="4"/>
  <c r="K5469" i="4"/>
  <c r="K5470" i="4"/>
  <c r="K5471" i="4"/>
  <c r="K5472" i="4"/>
  <c r="K5473" i="4"/>
  <c r="K5474" i="4"/>
  <c r="K5475" i="4"/>
  <c r="K5476" i="4"/>
  <c r="K5477" i="4"/>
  <c r="K5478" i="4"/>
  <c r="K5479" i="4"/>
  <c r="K5480" i="4"/>
  <c r="K5481" i="4"/>
  <c r="K5482" i="4"/>
  <c r="K5483" i="4"/>
  <c r="K5484" i="4"/>
  <c r="K5485" i="4"/>
  <c r="K5486" i="4"/>
  <c r="K5487" i="4"/>
  <c r="K5488" i="4"/>
  <c r="K5489" i="4"/>
  <c r="K5490" i="4"/>
  <c r="K5491" i="4"/>
  <c r="K5492" i="4"/>
  <c r="K5493" i="4"/>
  <c r="K5494" i="4"/>
  <c r="K5495" i="4"/>
  <c r="K5496" i="4"/>
  <c r="K5497" i="4"/>
  <c r="K5498" i="4"/>
  <c r="K5499" i="4"/>
  <c r="K5500" i="4"/>
  <c r="K5501" i="4"/>
  <c r="K5502" i="4"/>
  <c r="K5503" i="4"/>
  <c r="K5504" i="4"/>
  <c r="K5505" i="4"/>
  <c r="K5506" i="4"/>
  <c r="K5507" i="4"/>
  <c r="K5508" i="4"/>
  <c r="K5509" i="4"/>
  <c r="K5510" i="4"/>
  <c r="K5511" i="4"/>
  <c r="K5512" i="4"/>
  <c r="K5513" i="4"/>
  <c r="K5514" i="4"/>
  <c r="K5515" i="4"/>
  <c r="K5516" i="4"/>
  <c r="K5517" i="4"/>
  <c r="K5518" i="4"/>
  <c r="K5519" i="4"/>
  <c r="K5520" i="4"/>
  <c r="K5521" i="4"/>
  <c r="K5522" i="4"/>
  <c r="K5523" i="4"/>
  <c r="K5524" i="4"/>
  <c r="K5525" i="4"/>
  <c r="K5526" i="4"/>
  <c r="K5527" i="4"/>
  <c r="K5528" i="4"/>
  <c r="K5529" i="4"/>
  <c r="K5530" i="4"/>
  <c r="K5531" i="4"/>
  <c r="K5532" i="4"/>
  <c r="K5533" i="4"/>
  <c r="K5534" i="4"/>
  <c r="K5535" i="4"/>
  <c r="K5536" i="4"/>
  <c r="K5537" i="4"/>
  <c r="K5538" i="4"/>
  <c r="K5539" i="4"/>
  <c r="K5540" i="4"/>
  <c r="K5541" i="4"/>
  <c r="K5542" i="4"/>
  <c r="K5543" i="4"/>
  <c r="K5544" i="4"/>
  <c r="K5545" i="4"/>
  <c r="K5546" i="4"/>
  <c r="K5547" i="4"/>
  <c r="K5548" i="4"/>
  <c r="K5549" i="4"/>
  <c r="K5550" i="4"/>
  <c r="K5551" i="4"/>
  <c r="K5552" i="4"/>
  <c r="K5553" i="4"/>
  <c r="K5554" i="4"/>
  <c r="K5555" i="4"/>
  <c r="K5556" i="4"/>
  <c r="K5557" i="4"/>
  <c r="K5558" i="4"/>
  <c r="K5559" i="4"/>
  <c r="K5560" i="4"/>
  <c r="K5561" i="4"/>
  <c r="K5562" i="4"/>
  <c r="K5563" i="4"/>
  <c r="K5564" i="4"/>
  <c r="K5565" i="4"/>
  <c r="K5566" i="4"/>
  <c r="K5567" i="4"/>
  <c r="K5568" i="4"/>
  <c r="K5569" i="4"/>
  <c r="K5570" i="4"/>
  <c r="K5571" i="4"/>
  <c r="K5572" i="4"/>
  <c r="K5573" i="4"/>
  <c r="K5574" i="4"/>
  <c r="K5575" i="4"/>
  <c r="K5576" i="4"/>
  <c r="K5577" i="4"/>
  <c r="K5578" i="4"/>
  <c r="K5579" i="4"/>
  <c r="K5580" i="4"/>
  <c r="K5581" i="4"/>
  <c r="K5582" i="4"/>
  <c r="K5583" i="4"/>
  <c r="K5584" i="4"/>
  <c r="K5585" i="4"/>
  <c r="K5586" i="4"/>
  <c r="K5587" i="4"/>
  <c r="K5588" i="4"/>
  <c r="K5589" i="4"/>
  <c r="K5590" i="4"/>
  <c r="K5591" i="4"/>
  <c r="K5592" i="4"/>
  <c r="K5593" i="4"/>
  <c r="K5594" i="4"/>
  <c r="K5595" i="4"/>
  <c r="K5596" i="4"/>
  <c r="K5597" i="4"/>
  <c r="K5598" i="4"/>
  <c r="K5599" i="4"/>
  <c r="K5600" i="4"/>
  <c r="K5601" i="4"/>
  <c r="K5602" i="4"/>
  <c r="K5603" i="4"/>
  <c r="K5604" i="4"/>
  <c r="K5605" i="4"/>
  <c r="K5606" i="4"/>
  <c r="K5607" i="4"/>
  <c r="K5608" i="4"/>
  <c r="K5609" i="4"/>
  <c r="K5610" i="4"/>
  <c r="K5611" i="4"/>
  <c r="K5612" i="4"/>
  <c r="K5613" i="4"/>
  <c r="K5614" i="4"/>
  <c r="K5615" i="4"/>
  <c r="K5616" i="4"/>
  <c r="K5617" i="4"/>
  <c r="K5618" i="4"/>
  <c r="K5619" i="4"/>
  <c r="K5620" i="4"/>
  <c r="K5621" i="4"/>
  <c r="K5622" i="4"/>
  <c r="K5623" i="4"/>
  <c r="K5624" i="4"/>
  <c r="K5625" i="4"/>
  <c r="K5626" i="4"/>
  <c r="K5627" i="4"/>
  <c r="K5628" i="4"/>
  <c r="K5629" i="4"/>
  <c r="K5630" i="4"/>
  <c r="K5631" i="4"/>
  <c r="K5632" i="4"/>
  <c r="K5633" i="4"/>
  <c r="K5634" i="4"/>
  <c r="K5635" i="4"/>
  <c r="K5636" i="4"/>
  <c r="K5637" i="4"/>
  <c r="K5638" i="4"/>
  <c r="K5639" i="4"/>
  <c r="K5640" i="4"/>
  <c r="K5641" i="4"/>
  <c r="K5642" i="4"/>
  <c r="K5643" i="4"/>
  <c r="K5644" i="4"/>
  <c r="K5645" i="4"/>
  <c r="K5646" i="4"/>
  <c r="K5647" i="4"/>
  <c r="K5648" i="4"/>
  <c r="K5649" i="4"/>
  <c r="K5650" i="4"/>
  <c r="K5651" i="4"/>
  <c r="K5652" i="4"/>
  <c r="K5653" i="4"/>
  <c r="K5654" i="4"/>
  <c r="K5655" i="4"/>
  <c r="K5656" i="4"/>
  <c r="K5657" i="4"/>
  <c r="K5658" i="4"/>
  <c r="K5659" i="4"/>
  <c r="K5660" i="4"/>
  <c r="K5661" i="4"/>
  <c r="K5662" i="4"/>
  <c r="K5663" i="4"/>
  <c r="K5664" i="4"/>
  <c r="K5665" i="4"/>
  <c r="K5666" i="4"/>
  <c r="K5667" i="4"/>
  <c r="K5668" i="4"/>
  <c r="K5669" i="4"/>
  <c r="K5670" i="4"/>
  <c r="K5671" i="4"/>
  <c r="K5672" i="4"/>
  <c r="K5673" i="4"/>
  <c r="K5674" i="4"/>
  <c r="K5675" i="4"/>
  <c r="K5676" i="4"/>
  <c r="K5677" i="4"/>
  <c r="K5678" i="4"/>
  <c r="K5679" i="4"/>
  <c r="K5680" i="4"/>
  <c r="K5681" i="4"/>
  <c r="K5682" i="4"/>
  <c r="K5683" i="4"/>
  <c r="K5684" i="4"/>
  <c r="K5685" i="4"/>
  <c r="K5686" i="4"/>
  <c r="K5687" i="4"/>
  <c r="K5688" i="4"/>
  <c r="K5689" i="4"/>
  <c r="K5690" i="4"/>
  <c r="K5691" i="4"/>
  <c r="K5692" i="4"/>
  <c r="K5693" i="4"/>
  <c r="K5694" i="4"/>
  <c r="K5695" i="4"/>
  <c r="K5696" i="4"/>
  <c r="K5697" i="4"/>
  <c r="K5698" i="4"/>
  <c r="K5699" i="4"/>
  <c r="K5700" i="4"/>
  <c r="K5701" i="4"/>
  <c r="K5702" i="4"/>
  <c r="K5703" i="4"/>
  <c r="K5704" i="4"/>
  <c r="K5705" i="4"/>
  <c r="K5706" i="4"/>
  <c r="K5707" i="4"/>
  <c r="K5708" i="4"/>
  <c r="K5709" i="4"/>
  <c r="K5710" i="4"/>
  <c r="K5711" i="4"/>
  <c r="K5712" i="4"/>
  <c r="K5713" i="4"/>
  <c r="K5714" i="4"/>
  <c r="K5715" i="4"/>
  <c r="K5716" i="4"/>
  <c r="K5717" i="4"/>
  <c r="K5718" i="4"/>
  <c r="K5719" i="4"/>
  <c r="K5720" i="4"/>
  <c r="K5721" i="4"/>
  <c r="K5722" i="4"/>
  <c r="K5723" i="4"/>
  <c r="K5724" i="4"/>
  <c r="K5725" i="4"/>
  <c r="K5726" i="4"/>
  <c r="K5727" i="4"/>
  <c r="K5728" i="4"/>
  <c r="K5729" i="4"/>
  <c r="K5730" i="4"/>
  <c r="K5731" i="4"/>
  <c r="K5732" i="4"/>
  <c r="K5733" i="4"/>
  <c r="K5734" i="4"/>
  <c r="K5735" i="4"/>
  <c r="K5736" i="4"/>
  <c r="K5737" i="4"/>
  <c r="K5738" i="4"/>
  <c r="K5739" i="4"/>
  <c r="K5740" i="4"/>
  <c r="K5741" i="4"/>
  <c r="K5742" i="4"/>
  <c r="K5743" i="4"/>
  <c r="K5744" i="4"/>
  <c r="K5745" i="4"/>
  <c r="K5746" i="4"/>
  <c r="K5747" i="4"/>
  <c r="K5748" i="4"/>
  <c r="K5749" i="4"/>
  <c r="K5750" i="4"/>
  <c r="K5751" i="4"/>
  <c r="K5752" i="4"/>
  <c r="K5753" i="4"/>
  <c r="K5754" i="4"/>
  <c r="K5755" i="4"/>
  <c r="K5756" i="4"/>
  <c r="K5757" i="4"/>
  <c r="K5758" i="4"/>
  <c r="K5759" i="4"/>
  <c r="K5760" i="4"/>
  <c r="K5761" i="4"/>
  <c r="K5762" i="4"/>
  <c r="K5763" i="4"/>
  <c r="K5764" i="4"/>
  <c r="K5765" i="4"/>
  <c r="K5766" i="4"/>
  <c r="K5767" i="4"/>
  <c r="K5768" i="4"/>
  <c r="K5769" i="4"/>
  <c r="K5770" i="4"/>
  <c r="K5771" i="4"/>
  <c r="K5772" i="4"/>
  <c r="K5773" i="4"/>
  <c r="K5774" i="4"/>
  <c r="K5775" i="4"/>
  <c r="K5776" i="4"/>
  <c r="K5777" i="4"/>
  <c r="K5778" i="4"/>
  <c r="K5779" i="4"/>
  <c r="K5780" i="4"/>
  <c r="K5781" i="4"/>
  <c r="K5782" i="4"/>
  <c r="K5783" i="4"/>
  <c r="K5784" i="4"/>
  <c r="K5785" i="4"/>
  <c r="K5786" i="4"/>
  <c r="K5787" i="4"/>
  <c r="K5788" i="4"/>
  <c r="K5789" i="4"/>
  <c r="K5790" i="4"/>
  <c r="K5791" i="4"/>
  <c r="K5792" i="4"/>
  <c r="K5793" i="4"/>
  <c r="K5794" i="4"/>
  <c r="K5795" i="4"/>
  <c r="K5796" i="4"/>
  <c r="K5797" i="4"/>
  <c r="K5798" i="4"/>
  <c r="K5799" i="4"/>
  <c r="K5800" i="4"/>
  <c r="K5801" i="4"/>
  <c r="K5802" i="4"/>
  <c r="K5803" i="4"/>
  <c r="K5804" i="4"/>
  <c r="K5805" i="4"/>
  <c r="K5806" i="4"/>
  <c r="K5807" i="4"/>
  <c r="K5808" i="4"/>
  <c r="K5809" i="4"/>
  <c r="K5810" i="4"/>
  <c r="K5811" i="4"/>
  <c r="K5812" i="4"/>
  <c r="K5813" i="4"/>
  <c r="K5814" i="4"/>
  <c r="K5815" i="4"/>
  <c r="K5816" i="4"/>
  <c r="K5817" i="4"/>
  <c r="K5818" i="4"/>
  <c r="K5819" i="4"/>
  <c r="K5820" i="4"/>
  <c r="K5821" i="4"/>
  <c r="K5822" i="4"/>
  <c r="K5823" i="4"/>
  <c r="K5824" i="4"/>
  <c r="K5825" i="4"/>
  <c r="K5826" i="4"/>
  <c r="K5827" i="4"/>
  <c r="K5828" i="4"/>
  <c r="K5829" i="4"/>
  <c r="K5830" i="4"/>
  <c r="K5831" i="4"/>
  <c r="K5832" i="4"/>
  <c r="K5833" i="4"/>
  <c r="K5834" i="4"/>
  <c r="K5835" i="4"/>
  <c r="K5836" i="4"/>
  <c r="K5837" i="4"/>
  <c r="K5838" i="4"/>
  <c r="K5839" i="4"/>
  <c r="K5840" i="4"/>
  <c r="K5841" i="4"/>
  <c r="K5842" i="4"/>
  <c r="K5843" i="4"/>
  <c r="K5844" i="4"/>
  <c r="K5845" i="4"/>
  <c r="K5846" i="4"/>
  <c r="K5847" i="4"/>
  <c r="K5848" i="4"/>
  <c r="K5849" i="4"/>
  <c r="K5850" i="4"/>
  <c r="K5851" i="4"/>
  <c r="K5852" i="4"/>
  <c r="K5853" i="4"/>
  <c r="K5854" i="4"/>
  <c r="K5855" i="4"/>
  <c r="K5856" i="4"/>
  <c r="K5857" i="4"/>
  <c r="K5858" i="4"/>
  <c r="K5859" i="4"/>
  <c r="K5860" i="4"/>
  <c r="K5861" i="4"/>
  <c r="K5862" i="4"/>
  <c r="K5863" i="4"/>
  <c r="K5864" i="4"/>
  <c r="K5865" i="4"/>
  <c r="K5866" i="4"/>
  <c r="K5867" i="4"/>
  <c r="K5868" i="4"/>
  <c r="K5869" i="4"/>
  <c r="K5870" i="4"/>
  <c r="K5871" i="4"/>
  <c r="K5872" i="4"/>
  <c r="K5873" i="4"/>
  <c r="K5874" i="4"/>
  <c r="K5875" i="4"/>
  <c r="K5876" i="4"/>
  <c r="K5877" i="4"/>
  <c r="K5878" i="4"/>
  <c r="K5879" i="4"/>
  <c r="K5880" i="4"/>
  <c r="K5881" i="4"/>
  <c r="K5882" i="4"/>
  <c r="K5883" i="4"/>
  <c r="K5884" i="4"/>
  <c r="K5885" i="4"/>
  <c r="K5886" i="4"/>
  <c r="K5887" i="4"/>
  <c r="K5888" i="4"/>
  <c r="K5889" i="4"/>
  <c r="K5890" i="4"/>
  <c r="K5891" i="4"/>
  <c r="K5892" i="4"/>
  <c r="K5893" i="4"/>
  <c r="K5894" i="4"/>
  <c r="K5895" i="4"/>
  <c r="K5896" i="4"/>
  <c r="K5897" i="4"/>
  <c r="K5898" i="4"/>
  <c r="K5899" i="4"/>
  <c r="K5900" i="4"/>
  <c r="K5901" i="4"/>
  <c r="K5902" i="4"/>
  <c r="K5903" i="4"/>
  <c r="K5904" i="4"/>
  <c r="K5905" i="4"/>
  <c r="K5906" i="4"/>
  <c r="K5907" i="4"/>
  <c r="K5908" i="4"/>
  <c r="K5909" i="4"/>
  <c r="K5910" i="4"/>
  <c r="K5911" i="4"/>
  <c r="K5912" i="4"/>
  <c r="K5913" i="4"/>
  <c r="K5914" i="4"/>
  <c r="K5915" i="4"/>
  <c r="K5916" i="4"/>
  <c r="K5917" i="4"/>
  <c r="K5918" i="4"/>
  <c r="K5919" i="4"/>
  <c r="K5920" i="4"/>
  <c r="K5921" i="4"/>
  <c r="K5922" i="4"/>
  <c r="K5923" i="4"/>
  <c r="K5924" i="4"/>
  <c r="K5925" i="4"/>
  <c r="K5926" i="4"/>
  <c r="K5927" i="4"/>
  <c r="K5928" i="4"/>
  <c r="K5929" i="4"/>
  <c r="K5930" i="4"/>
  <c r="K5931" i="4"/>
  <c r="K5932" i="4"/>
  <c r="K5933" i="4"/>
  <c r="K5934" i="4"/>
  <c r="K5935" i="4"/>
  <c r="K5936" i="4"/>
  <c r="K5937" i="4"/>
  <c r="K5938" i="4"/>
  <c r="K5939" i="4"/>
  <c r="K5940" i="4"/>
  <c r="K5941" i="4"/>
  <c r="K5942" i="4"/>
  <c r="K5943" i="4"/>
  <c r="K5944" i="4"/>
  <c r="K5945" i="4"/>
  <c r="K5946" i="4"/>
  <c r="K5947" i="4"/>
  <c r="K5948" i="4"/>
  <c r="K5949" i="4"/>
  <c r="K5950" i="4"/>
  <c r="K5951" i="4"/>
  <c r="K5952" i="4"/>
  <c r="K5953" i="4"/>
  <c r="K5954" i="4"/>
  <c r="K5955" i="4"/>
  <c r="K5956" i="4"/>
  <c r="K5957" i="4"/>
  <c r="K5958" i="4"/>
  <c r="K5959" i="4"/>
  <c r="K5960" i="4"/>
  <c r="K5961" i="4"/>
  <c r="K5962" i="4"/>
  <c r="K5963" i="4"/>
  <c r="K5964" i="4"/>
  <c r="K5965" i="4"/>
  <c r="K5966" i="4"/>
  <c r="K5967" i="4"/>
  <c r="K5968" i="4"/>
  <c r="K5969" i="4"/>
  <c r="K5970" i="4"/>
  <c r="K5971" i="4"/>
  <c r="K5972" i="4"/>
  <c r="K5973" i="4"/>
  <c r="K5974" i="4"/>
  <c r="K5975" i="4"/>
  <c r="K5976" i="4"/>
  <c r="K5977" i="4"/>
  <c r="K5978" i="4"/>
  <c r="K5979" i="4"/>
  <c r="K5980" i="4"/>
  <c r="K5981" i="4"/>
  <c r="K5982" i="4"/>
  <c r="K5983" i="4"/>
  <c r="K5984" i="4"/>
  <c r="K5985" i="4"/>
  <c r="K5986" i="4"/>
  <c r="K5987" i="4"/>
  <c r="K5988" i="4"/>
  <c r="K5989" i="4"/>
  <c r="K5990" i="4"/>
  <c r="K5991" i="4"/>
  <c r="K5992" i="4"/>
  <c r="K5993" i="4"/>
  <c r="K5994" i="4"/>
  <c r="K5995" i="4"/>
  <c r="K5996" i="4"/>
  <c r="K5997" i="4"/>
  <c r="K5998" i="4"/>
  <c r="K5999" i="4"/>
  <c r="K6000" i="4"/>
  <c r="K6001" i="4"/>
  <c r="K6002" i="4"/>
  <c r="K6003" i="4"/>
  <c r="K6004" i="4"/>
  <c r="K6005" i="4"/>
  <c r="K6006" i="4"/>
  <c r="K6007" i="4"/>
  <c r="K6008" i="4"/>
  <c r="K6009" i="4"/>
  <c r="K6010" i="4"/>
  <c r="K6011" i="4"/>
  <c r="K6012" i="4"/>
  <c r="K6013" i="4"/>
  <c r="K6014" i="4"/>
  <c r="K6015" i="4"/>
  <c r="K6016" i="4"/>
  <c r="K6017" i="4"/>
  <c r="K6018" i="4"/>
  <c r="K6019" i="4"/>
  <c r="K6020" i="4"/>
  <c r="K6021" i="4"/>
  <c r="K6022" i="4"/>
  <c r="K6023" i="4"/>
  <c r="K6024" i="4"/>
  <c r="K6025" i="4"/>
  <c r="K6026" i="4"/>
  <c r="K6027" i="4"/>
  <c r="K6028" i="4"/>
  <c r="K6029" i="4"/>
  <c r="K6030" i="4"/>
  <c r="K6031" i="4"/>
  <c r="K6032" i="4"/>
  <c r="K6033" i="4"/>
  <c r="K6034" i="4"/>
  <c r="K6035" i="4"/>
  <c r="K6036" i="4"/>
  <c r="K6037" i="4"/>
  <c r="K6038" i="4"/>
  <c r="K6039" i="4"/>
  <c r="K6040" i="4"/>
  <c r="K6041" i="4"/>
  <c r="K6042" i="4"/>
  <c r="K6043" i="4"/>
  <c r="K6044" i="4"/>
  <c r="K6045" i="4"/>
  <c r="K6046" i="4"/>
  <c r="K6047" i="4"/>
  <c r="K6048" i="4"/>
  <c r="K6049" i="4"/>
  <c r="K6050" i="4"/>
  <c r="K6051" i="4"/>
  <c r="K6052" i="4"/>
  <c r="K6053" i="4"/>
  <c r="K6054" i="4"/>
  <c r="K6055" i="4"/>
  <c r="K6056" i="4"/>
  <c r="K6057" i="4"/>
  <c r="K6058" i="4"/>
  <c r="K6059" i="4"/>
  <c r="K6060" i="4"/>
  <c r="K6061" i="4"/>
  <c r="K6062" i="4"/>
  <c r="K6063" i="4"/>
  <c r="K6064" i="4"/>
  <c r="K6065" i="4"/>
  <c r="K6066" i="4"/>
  <c r="K6067" i="4"/>
  <c r="K6068" i="4"/>
  <c r="K6069" i="4"/>
  <c r="K6070" i="4"/>
  <c r="K6071" i="4"/>
  <c r="K6072" i="4"/>
  <c r="K6073" i="4"/>
  <c r="K6074" i="4"/>
  <c r="K6075" i="4"/>
  <c r="K6076" i="4"/>
  <c r="K6077" i="4"/>
  <c r="K6078" i="4"/>
  <c r="K6079" i="4"/>
  <c r="K6080" i="4"/>
  <c r="K6081" i="4"/>
  <c r="K6082" i="4"/>
  <c r="K6083" i="4"/>
  <c r="K6084" i="4"/>
  <c r="K6085" i="4"/>
  <c r="K6086" i="4"/>
  <c r="K6087" i="4"/>
  <c r="K6088" i="4"/>
  <c r="K6089" i="4"/>
  <c r="K6090" i="4"/>
  <c r="K6091" i="4"/>
  <c r="K6092" i="4"/>
  <c r="K6093" i="4"/>
  <c r="K6094" i="4"/>
  <c r="K6095" i="4"/>
  <c r="K6096" i="4"/>
  <c r="K6097" i="4"/>
  <c r="K6098" i="4"/>
  <c r="K6099" i="4"/>
  <c r="K6100" i="4"/>
  <c r="K6101" i="4"/>
  <c r="K6102" i="4"/>
  <c r="K6103" i="4"/>
  <c r="K6104" i="4"/>
  <c r="K6105" i="4"/>
  <c r="K6106" i="4"/>
  <c r="K6107" i="4"/>
  <c r="K6108" i="4"/>
  <c r="K6109" i="4"/>
  <c r="K6110" i="4"/>
  <c r="K6111" i="4"/>
  <c r="K6112" i="4"/>
  <c r="K6113" i="4"/>
  <c r="K6114" i="4"/>
  <c r="K6115" i="4"/>
  <c r="K6116" i="4"/>
  <c r="K6117" i="4"/>
  <c r="K6118" i="4"/>
  <c r="K6119" i="4"/>
  <c r="K6120" i="4"/>
  <c r="K6121" i="4"/>
  <c r="K6122" i="4"/>
  <c r="K6123" i="4"/>
  <c r="K6124" i="4"/>
  <c r="K6125" i="4"/>
  <c r="K6126" i="4"/>
  <c r="K6127" i="4"/>
  <c r="K6128" i="4"/>
  <c r="K6129" i="4"/>
  <c r="K6130" i="4"/>
  <c r="K6131" i="4"/>
  <c r="K6132" i="4"/>
  <c r="K6133" i="4"/>
  <c r="K6134" i="4"/>
  <c r="K6135" i="4"/>
  <c r="K6136" i="4"/>
  <c r="K6137" i="4"/>
  <c r="K6138" i="4"/>
  <c r="K6139" i="4"/>
  <c r="K6140" i="4"/>
  <c r="K6141" i="4"/>
  <c r="K6142" i="4"/>
  <c r="K6143" i="4"/>
  <c r="K6144" i="4"/>
  <c r="K6145" i="4"/>
  <c r="K6146" i="4"/>
  <c r="K6147" i="4"/>
  <c r="K6148" i="4"/>
  <c r="K6149" i="4"/>
  <c r="K6150" i="4"/>
  <c r="K6151" i="4"/>
  <c r="K6152" i="4"/>
  <c r="K6153" i="4"/>
  <c r="K6154" i="4"/>
  <c r="K6155" i="4"/>
  <c r="K6156" i="4"/>
  <c r="K6157" i="4"/>
  <c r="K6158" i="4"/>
  <c r="K6159" i="4"/>
  <c r="K6160" i="4"/>
  <c r="K6161" i="4"/>
  <c r="K6162" i="4"/>
  <c r="K6163" i="4"/>
  <c r="K6164" i="4"/>
  <c r="K6165" i="4"/>
  <c r="K6166" i="4"/>
  <c r="K6167" i="4"/>
  <c r="K6168" i="4"/>
  <c r="K6169" i="4"/>
  <c r="K6170" i="4"/>
  <c r="K6171" i="4"/>
  <c r="K6172" i="4"/>
  <c r="K6173" i="4"/>
  <c r="K6174" i="4"/>
  <c r="K6175" i="4"/>
  <c r="K6176" i="4"/>
  <c r="K6177" i="4"/>
  <c r="K6178" i="4"/>
  <c r="K6179" i="4"/>
  <c r="K6180" i="4"/>
  <c r="K6181" i="4"/>
  <c r="K6182" i="4"/>
  <c r="K6183" i="4"/>
  <c r="K6184" i="4"/>
  <c r="K6185" i="4"/>
  <c r="K6186" i="4"/>
  <c r="K6187" i="4"/>
  <c r="K6188" i="4"/>
  <c r="K6189" i="4"/>
  <c r="K6190" i="4"/>
  <c r="K6191" i="4"/>
  <c r="K6192" i="4"/>
  <c r="K6193" i="4"/>
  <c r="K6194" i="4"/>
  <c r="K6195" i="4"/>
  <c r="K6196" i="4"/>
  <c r="K6197" i="4"/>
  <c r="K6198" i="4"/>
  <c r="K6199" i="4"/>
  <c r="K6200" i="4"/>
  <c r="K6201" i="4"/>
  <c r="K6202" i="4"/>
  <c r="K6203" i="4"/>
  <c r="K6204" i="4"/>
  <c r="K6205" i="4"/>
  <c r="K6206" i="4"/>
  <c r="K6207" i="4"/>
  <c r="K6208" i="4"/>
  <c r="K6209" i="4"/>
  <c r="K6210" i="4"/>
  <c r="K6211" i="4"/>
  <c r="K6212" i="4"/>
  <c r="K6213" i="4"/>
  <c r="K6214" i="4"/>
  <c r="K6215" i="4"/>
  <c r="K6216" i="4"/>
  <c r="K6217" i="4"/>
  <c r="K6218" i="4"/>
  <c r="K6219" i="4"/>
  <c r="K6220" i="4"/>
  <c r="K6221" i="4"/>
  <c r="K6222" i="4"/>
  <c r="K6223" i="4"/>
  <c r="K6224" i="4"/>
  <c r="K6225" i="4"/>
  <c r="K6226" i="4"/>
  <c r="K6227" i="4"/>
  <c r="K6228" i="4"/>
  <c r="K6229" i="4"/>
  <c r="K6230" i="4"/>
  <c r="K6231" i="4"/>
  <c r="K6232" i="4"/>
  <c r="K6233" i="4"/>
  <c r="K6234" i="4"/>
  <c r="K6235" i="4"/>
  <c r="K6236" i="4"/>
  <c r="K6237" i="4"/>
  <c r="K6238" i="4"/>
  <c r="K6239" i="4"/>
  <c r="K6240" i="4"/>
  <c r="K6241" i="4"/>
  <c r="K6242" i="4"/>
  <c r="K6243" i="4"/>
  <c r="K6244" i="4"/>
  <c r="K6245" i="4"/>
  <c r="K6246" i="4"/>
  <c r="K6247" i="4"/>
  <c r="K6248" i="4"/>
  <c r="K6249" i="4"/>
  <c r="K6250" i="4"/>
  <c r="K6251" i="4"/>
  <c r="K6252" i="4"/>
  <c r="K6253" i="4"/>
  <c r="K6254" i="4"/>
  <c r="K6255" i="4"/>
  <c r="K6256" i="4"/>
  <c r="K6257" i="4"/>
  <c r="K6258" i="4"/>
  <c r="K6259" i="4"/>
  <c r="K6260" i="4"/>
  <c r="K6261" i="4"/>
  <c r="K6262" i="4"/>
  <c r="K6263" i="4"/>
  <c r="K6264" i="4"/>
  <c r="K6265" i="4"/>
  <c r="K6266" i="4"/>
  <c r="K6267" i="4"/>
  <c r="K6268" i="4"/>
  <c r="K6269" i="4"/>
  <c r="K6270" i="4"/>
  <c r="K6271" i="4"/>
  <c r="K6272" i="4"/>
  <c r="K6273" i="4"/>
  <c r="K6274" i="4"/>
  <c r="K6275" i="4"/>
  <c r="K6276" i="4"/>
  <c r="K6277" i="4"/>
  <c r="K6278" i="4"/>
  <c r="K6279" i="4"/>
  <c r="K6280" i="4"/>
  <c r="K6281" i="4"/>
  <c r="K6282" i="4"/>
  <c r="K6283" i="4"/>
  <c r="K6284" i="4"/>
  <c r="K6285" i="4"/>
  <c r="K6286" i="4"/>
  <c r="K6287" i="4"/>
  <c r="K6288" i="4"/>
  <c r="K6289" i="4"/>
  <c r="K6290" i="4"/>
  <c r="K6291" i="4"/>
  <c r="K6292" i="4"/>
  <c r="K6293" i="4"/>
  <c r="K6294" i="4"/>
  <c r="K6295" i="4"/>
  <c r="K6296" i="4"/>
  <c r="K6297" i="4"/>
  <c r="K6298" i="4"/>
  <c r="K6299" i="4"/>
  <c r="K6300" i="4"/>
  <c r="K6301" i="4"/>
  <c r="K6302" i="4"/>
  <c r="K6303" i="4"/>
  <c r="K6304" i="4"/>
  <c r="K6305" i="4"/>
  <c r="K6306" i="4"/>
  <c r="K6307" i="4"/>
  <c r="K6308" i="4"/>
  <c r="K6309" i="4"/>
  <c r="K6310" i="4"/>
  <c r="K6311" i="4"/>
  <c r="K6312" i="4"/>
  <c r="K6313" i="4"/>
  <c r="K6314" i="4"/>
  <c r="K6315" i="4"/>
  <c r="K6316" i="4"/>
  <c r="K6317" i="4"/>
  <c r="K6318" i="4"/>
  <c r="K6319" i="4"/>
  <c r="K6320" i="4"/>
  <c r="K6321" i="4"/>
  <c r="K6322" i="4"/>
  <c r="K6323" i="4"/>
  <c r="K6324" i="4"/>
  <c r="K6325" i="4"/>
  <c r="K6326" i="4"/>
  <c r="K6327" i="4"/>
  <c r="K6328" i="4"/>
  <c r="K6329" i="4"/>
  <c r="K6330" i="4"/>
  <c r="K6331" i="4"/>
  <c r="K6332" i="4"/>
  <c r="K6333" i="4"/>
  <c r="K6334" i="4"/>
  <c r="K6335" i="4"/>
  <c r="K6336" i="4"/>
  <c r="K6337" i="4"/>
  <c r="K6338" i="4"/>
  <c r="K6339" i="4"/>
  <c r="K6340" i="4"/>
  <c r="K6341" i="4"/>
  <c r="K6342" i="4"/>
  <c r="K6343" i="4"/>
  <c r="K6344" i="4"/>
  <c r="K6345" i="4"/>
  <c r="K6346" i="4"/>
  <c r="K6347" i="4"/>
  <c r="K6348" i="4"/>
  <c r="K6349" i="4"/>
  <c r="K6350" i="4"/>
  <c r="K6351" i="4"/>
  <c r="K6352" i="4"/>
  <c r="K6353" i="4"/>
  <c r="K6354" i="4"/>
  <c r="K6355" i="4"/>
  <c r="K6356" i="4"/>
  <c r="K6357" i="4"/>
  <c r="K6358" i="4"/>
  <c r="K6359" i="4"/>
  <c r="K6360" i="4"/>
  <c r="K6361" i="4"/>
  <c r="K6362" i="4"/>
  <c r="K6363" i="4"/>
  <c r="K6364" i="4"/>
  <c r="K6365" i="4"/>
  <c r="K6366" i="4"/>
  <c r="K6367" i="4"/>
  <c r="K6368" i="4"/>
  <c r="K6369" i="4"/>
  <c r="K6370" i="4"/>
  <c r="K6371" i="4"/>
  <c r="K6372" i="4"/>
  <c r="K6373" i="4"/>
  <c r="K6374" i="4"/>
  <c r="K6375" i="4"/>
  <c r="K6376" i="4"/>
  <c r="K6377" i="4"/>
  <c r="K6378" i="4"/>
  <c r="K6379" i="4"/>
  <c r="K6380" i="4"/>
  <c r="K6381" i="4"/>
  <c r="K6382" i="4"/>
  <c r="K6383" i="4"/>
  <c r="K6384" i="4"/>
  <c r="K6385" i="4"/>
  <c r="K6386" i="4"/>
  <c r="K6387" i="4"/>
  <c r="K6388" i="4"/>
  <c r="K6389" i="4"/>
  <c r="K6390" i="4"/>
  <c r="K6391" i="4"/>
  <c r="K6392" i="4"/>
  <c r="K6393" i="4"/>
  <c r="K6394" i="4"/>
  <c r="K6395" i="4"/>
  <c r="K6396" i="4"/>
  <c r="K6397" i="4"/>
  <c r="K6398" i="4"/>
  <c r="K6399" i="4"/>
  <c r="K6400" i="4"/>
  <c r="K6401" i="4"/>
  <c r="K6402" i="4"/>
  <c r="K6403" i="4"/>
  <c r="K6404" i="4"/>
  <c r="K6405" i="4"/>
  <c r="K6406" i="4"/>
  <c r="K6407" i="4"/>
  <c r="K6408" i="4"/>
  <c r="K6409" i="4"/>
  <c r="K6410" i="4"/>
  <c r="K6411" i="4"/>
  <c r="K6412" i="4"/>
  <c r="K6413" i="4"/>
  <c r="K6414" i="4"/>
  <c r="K6415" i="4"/>
  <c r="K6416" i="4"/>
  <c r="K6417" i="4"/>
  <c r="K6418" i="4"/>
  <c r="K6419" i="4"/>
  <c r="K6420" i="4"/>
  <c r="K6421" i="4"/>
  <c r="K6422" i="4"/>
  <c r="K6423" i="4"/>
  <c r="K6424" i="4"/>
  <c r="K6425" i="4"/>
  <c r="K6426" i="4"/>
  <c r="K6427" i="4"/>
  <c r="K6428" i="4"/>
  <c r="K6429" i="4"/>
  <c r="K6430" i="4"/>
  <c r="K6431" i="4"/>
  <c r="K6432" i="4"/>
  <c r="K6433" i="4"/>
  <c r="K6434" i="4"/>
  <c r="K6435" i="4"/>
  <c r="K6436" i="4"/>
  <c r="K6437" i="4"/>
  <c r="K6438" i="4"/>
  <c r="K6439" i="4"/>
  <c r="K6440" i="4"/>
  <c r="K6441" i="4"/>
  <c r="K6442" i="4"/>
  <c r="K6443" i="4"/>
  <c r="K6444" i="4"/>
  <c r="K6445" i="4"/>
  <c r="K6446" i="4"/>
  <c r="K6447" i="4"/>
  <c r="K6448" i="4"/>
  <c r="K6449" i="4"/>
  <c r="K6450" i="4"/>
  <c r="K6451" i="4"/>
  <c r="K6452" i="4"/>
  <c r="K6453" i="4"/>
  <c r="K6454" i="4"/>
  <c r="K6455" i="4"/>
  <c r="K6456" i="4"/>
  <c r="K6457" i="4"/>
  <c r="K6458" i="4"/>
  <c r="K6459" i="4"/>
  <c r="K6460" i="4"/>
  <c r="K6461" i="4"/>
  <c r="K6462" i="4"/>
  <c r="K6463" i="4"/>
  <c r="K6464" i="4"/>
  <c r="K6465" i="4"/>
  <c r="K6466" i="4"/>
  <c r="K6467" i="4"/>
  <c r="K6468" i="4"/>
  <c r="K6469" i="4"/>
  <c r="K6470" i="4"/>
  <c r="K6471" i="4"/>
  <c r="K6472" i="4"/>
  <c r="K6473" i="4"/>
  <c r="K6474" i="4"/>
  <c r="K6475" i="4"/>
  <c r="K6476" i="4"/>
  <c r="K6477" i="4"/>
  <c r="K6478" i="4"/>
  <c r="K6479" i="4"/>
  <c r="K6480" i="4"/>
  <c r="K6481" i="4"/>
  <c r="K6482" i="4"/>
  <c r="K6483" i="4"/>
  <c r="K6484" i="4"/>
  <c r="K6485" i="4"/>
  <c r="K6486" i="4"/>
  <c r="K6487" i="4"/>
  <c r="K6488" i="4"/>
  <c r="K6489" i="4"/>
  <c r="K6490" i="4"/>
  <c r="K6491" i="4"/>
  <c r="K6492" i="4"/>
  <c r="K6493" i="4"/>
  <c r="K6494" i="4"/>
  <c r="K6495" i="4"/>
  <c r="K6496" i="4"/>
  <c r="K6497" i="4"/>
  <c r="K6498" i="4"/>
  <c r="K6499" i="4"/>
  <c r="K6500" i="4"/>
  <c r="K6501" i="4"/>
  <c r="K6502" i="4"/>
  <c r="K6503" i="4"/>
  <c r="K6504" i="4"/>
  <c r="K6505" i="4"/>
  <c r="K6506" i="4"/>
  <c r="K6507" i="4"/>
  <c r="K6508" i="4"/>
  <c r="K6509" i="4"/>
  <c r="K6510" i="4"/>
  <c r="K6511" i="4"/>
  <c r="K6512" i="4"/>
  <c r="K6513" i="4"/>
  <c r="K6514" i="4"/>
  <c r="K6515" i="4"/>
  <c r="K6516" i="4"/>
  <c r="K6517" i="4"/>
  <c r="K6518" i="4"/>
  <c r="K6519" i="4"/>
  <c r="K6520" i="4"/>
  <c r="K6521" i="4"/>
  <c r="K6522" i="4"/>
  <c r="K6523" i="4"/>
  <c r="K6524" i="4"/>
  <c r="K6525" i="4"/>
  <c r="K6526" i="4"/>
  <c r="K6527" i="4"/>
  <c r="K6528" i="4"/>
  <c r="K6529" i="4"/>
  <c r="K6530" i="4"/>
  <c r="K6531" i="4"/>
  <c r="K6532" i="4"/>
  <c r="K6533" i="4"/>
  <c r="K6534" i="4"/>
  <c r="K6535" i="4"/>
  <c r="K6536" i="4"/>
  <c r="K6537" i="4"/>
  <c r="K6538" i="4"/>
  <c r="K6539" i="4"/>
  <c r="K6540" i="4"/>
  <c r="K6541" i="4"/>
  <c r="K6542" i="4"/>
  <c r="K6543" i="4"/>
  <c r="K6544" i="4"/>
  <c r="K6545" i="4"/>
  <c r="K6546" i="4"/>
  <c r="K6547" i="4"/>
  <c r="K6548" i="4"/>
  <c r="K6549" i="4"/>
  <c r="K6550" i="4"/>
  <c r="K6551" i="4"/>
  <c r="K6552" i="4"/>
  <c r="K6553" i="4"/>
  <c r="K6554" i="4"/>
  <c r="K6555" i="4"/>
  <c r="K6556" i="4"/>
  <c r="K6557" i="4"/>
  <c r="K6558" i="4"/>
  <c r="K6559" i="4"/>
  <c r="K6560" i="4"/>
  <c r="K6561" i="4"/>
  <c r="K6562" i="4"/>
  <c r="K6563" i="4"/>
  <c r="K6564" i="4"/>
  <c r="K6565" i="4"/>
  <c r="K6566" i="4"/>
  <c r="K6567" i="4"/>
  <c r="K6568" i="4"/>
  <c r="K6569" i="4"/>
  <c r="K6570" i="4"/>
  <c r="K6571" i="4"/>
  <c r="K6572" i="4"/>
  <c r="K6573" i="4"/>
  <c r="K6574" i="4"/>
  <c r="K6575" i="4"/>
  <c r="K6576" i="4"/>
  <c r="K6577" i="4"/>
  <c r="K6578" i="4"/>
  <c r="K6579" i="4"/>
  <c r="K6580" i="4"/>
  <c r="K6581" i="4"/>
  <c r="K6582" i="4"/>
  <c r="K6583" i="4"/>
  <c r="K6584" i="4"/>
  <c r="K6585" i="4"/>
  <c r="K6586" i="4"/>
  <c r="K6587" i="4"/>
  <c r="K6588" i="4"/>
  <c r="K6589" i="4"/>
  <c r="K6590" i="4"/>
  <c r="K6591" i="4"/>
  <c r="K6592" i="4"/>
  <c r="K6593" i="4"/>
  <c r="K6594" i="4"/>
  <c r="K6595" i="4"/>
  <c r="K6596" i="4"/>
  <c r="K6597" i="4"/>
  <c r="K6598" i="4"/>
  <c r="K6599" i="4"/>
  <c r="K6600" i="4"/>
  <c r="K6601" i="4"/>
  <c r="K6602" i="4"/>
  <c r="K6603" i="4"/>
  <c r="K6604" i="4"/>
  <c r="K6605" i="4"/>
  <c r="K6606" i="4"/>
  <c r="K6607" i="4"/>
  <c r="K6608" i="4"/>
  <c r="K6609" i="4"/>
  <c r="K6610" i="4"/>
  <c r="K6611" i="4"/>
  <c r="K6612" i="4"/>
  <c r="K6613" i="4"/>
  <c r="K6614" i="4"/>
  <c r="K6615" i="4"/>
  <c r="K6616" i="4"/>
  <c r="K6617" i="4"/>
  <c r="K6618" i="4"/>
  <c r="K6619" i="4"/>
  <c r="K6620" i="4"/>
  <c r="K6621" i="4"/>
  <c r="K6622" i="4"/>
  <c r="K6623" i="4"/>
  <c r="K6624" i="4"/>
  <c r="K6625" i="4"/>
  <c r="K6626" i="4"/>
  <c r="K6627" i="4"/>
  <c r="K6628" i="4"/>
  <c r="K6629" i="4"/>
  <c r="K6630" i="4"/>
  <c r="K6631" i="4"/>
  <c r="K6632" i="4"/>
  <c r="K6633" i="4"/>
  <c r="K6634" i="4"/>
  <c r="K6635" i="4"/>
  <c r="K6636" i="4"/>
  <c r="K6637" i="4"/>
  <c r="K6638" i="4"/>
  <c r="K6639" i="4"/>
  <c r="K6640" i="4"/>
  <c r="K6641" i="4"/>
  <c r="K6642" i="4"/>
  <c r="K6643" i="4"/>
  <c r="K6644" i="4"/>
  <c r="K6645" i="4"/>
  <c r="K6646" i="4"/>
  <c r="K6647" i="4"/>
  <c r="K6648" i="4"/>
  <c r="K6649" i="4"/>
  <c r="K6650" i="4"/>
  <c r="K6651" i="4"/>
  <c r="K6652" i="4"/>
  <c r="K6653" i="4"/>
  <c r="K6654" i="4"/>
  <c r="K6655" i="4"/>
  <c r="K6656" i="4"/>
  <c r="K6657" i="4"/>
  <c r="K6658" i="4"/>
  <c r="K6659" i="4"/>
  <c r="K6660" i="4"/>
  <c r="K6661" i="4"/>
  <c r="K6662" i="4"/>
  <c r="K6663" i="4"/>
  <c r="K6664" i="4"/>
  <c r="K6665" i="4"/>
  <c r="K6666" i="4"/>
  <c r="K6667" i="4"/>
  <c r="K6668" i="4"/>
  <c r="K6669" i="4"/>
  <c r="K6670" i="4"/>
  <c r="K6671" i="4"/>
  <c r="K6672" i="4"/>
  <c r="K6673" i="4"/>
  <c r="K6674" i="4"/>
  <c r="K6675" i="4"/>
  <c r="K6676" i="4"/>
  <c r="K6677" i="4"/>
  <c r="K6678" i="4"/>
  <c r="K6679" i="4"/>
  <c r="K6680" i="4"/>
  <c r="K6681" i="4"/>
  <c r="K6682" i="4"/>
  <c r="K6683" i="4"/>
  <c r="K6684" i="4"/>
  <c r="K6685" i="4"/>
  <c r="K6686" i="4"/>
  <c r="K6687" i="4"/>
  <c r="K6688" i="4"/>
  <c r="K6689" i="4"/>
  <c r="K6690" i="4"/>
  <c r="K6691" i="4"/>
  <c r="K6692" i="4"/>
  <c r="K6693" i="4"/>
  <c r="K6694" i="4"/>
  <c r="K6695" i="4"/>
  <c r="K6696" i="4"/>
  <c r="K6697" i="4"/>
  <c r="K6698" i="4"/>
  <c r="K6699" i="4"/>
  <c r="K6700" i="4"/>
  <c r="K6701" i="4"/>
  <c r="K6702" i="4"/>
  <c r="K6703" i="4"/>
  <c r="K6704" i="4"/>
  <c r="K6705" i="4"/>
  <c r="K6706" i="4"/>
  <c r="K6707" i="4"/>
  <c r="K6708" i="4"/>
  <c r="K6709" i="4"/>
  <c r="K6710" i="4"/>
  <c r="K6711" i="4"/>
  <c r="K6712" i="4"/>
  <c r="K6713" i="4"/>
  <c r="K6714" i="4"/>
  <c r="K6715" i="4"/>
  <c r="K6716" i="4"/>
  <c r="K6717" i="4"/>
  <c r="K6718" i="4"/>
  <c r="K6719" i="4"/>
  <c r="K6720" i="4"/>
  <c r="K6721" i="4"/>
  <c r="K6722" i="4"/>
  <c r="K6723" i="4"/>
  <c r="K6724" i="4"/>
  <c r="K6725" i="4"/>
  <c r="K6726" i="4"/>
  <c r="K6727" i="4"/>
  <c r="K6728" i="4"/>
  <c r="K6729" i="4"/>
  <c r="K6730" i="4"/>
  <c r="K6731" i="4"/>
  <c r="K6732" i="4"/>
  <c r="K6733" i="4"/>
  <c r="K6734" i="4"/>
  <c r="K6735" i="4"/>
  <c r="K6736" i="4"/>
  <c r="K6737" i="4"/>
  <c r="K6738" i="4"/>
  <c r="K6739" i="4"/>
  <c r="K6740" i="4"/>
  <c r="K6741" i="4"/>
  <c r="K6742" i="4"/>
  <c r="K6743" i="4"/>
  <c r="K6744" i="4"/>
  <c r="K6745" i="4"/>
  <c r="K6746" i="4"/>
  <c r="K6747" i="4"/>
  <c r="K6748" i="4"/>
  <c r="K6749" i="4"/>
  <c r="K6750" i="4"/>
  <c r="K6751" i="4"/>
  <c r="K6752" i="4"/>
  <c r="K6753" i="4"/>
  <c r="K6754" i="4"/>
  <c r="K6755" i="4"/>
  <c r="K6756" i="4"/>
  <c r="K6757" i="4"/>
  <c r="K6758" i="4"/>
  <c r="K6759" i="4"/>
  <c r="K6760" i="4"/>
  <c r="K6761" i="4"/>
  <c r="K6762" i="4"/>
  <c r="K6763" i="4"/>
  <c r="K6764" i="4"/>
  <c r="K6765" i="4"/>
  <c r="K6766" i="4"/>
  <c r="K6767" i="4"/>
  <c r="K6768" i="4"/>
  <c r="K6769" i="4"/>
  <c r="K6770" i="4"/>
  <c r="K6771" i="4"/>
  <c r="K6772" i="4"/>
  <c r="K6773" i="4"/>
  <c r="K6774" i="4"/>
  <c r="K6775" i="4"/>
  <c r="K6776" i="4"/>
  <c r="K6777" i="4"/>
  <c r="K6778" i="4"/>
  <c r="K6779" i="4"/>
  <c r="K6780" i="4"/>
  <c r="K6781" i="4"/>
  <c r="K6782" i="4"/>
  <c r="K6783" i="4"/>
  <c r="K6784" i="4"/>
  <c r="K6785" i="4"/>
  <c r="K6786" i="4"/>
  <c r="K6787" i="4"/>
  <c r="K6788" i="4"/>
  <c r="K6789" i="4"/>
  <c r="K6790" i="4"/>
  <c r="K6791" i="4"/>
  <c r="K6792" i="4"/>
  <c r="K6793" i="4"/>
  <c r="K6794" i="4"/>
  <c r="K6795" i="4"/>
  <c r="K6796" i="4"/>
  <c r="K6797" i="4"/>
  <c r="K6798" i="4"/>
  <c r="K6799" i="4"/>
  <c r="K6800" i="4"/>
  <c r="K6801" i="4"/>
  <c r="K6802" i="4"/>
  <c r="K6803" i="4"/>
  <c r="K6804" i="4"/>
  <c r="K6805" i="4"/>
  <c r="K6806" i="4"/>
  <c r="K6807" i="4"/>
  <c r="K6808" i="4"/>
  <c r="K6809" i="4"/>
  <c r="K6810" i="4"/>
  <c r="K6811" i="4"/>
  <c r="K6812" i="4"/>
  <c r="K6813" i="4"/>
  <c r="K6814" i="4"/>
  <c r="K6815" i="4"/>
  <c r="K6816" i="4"/>
  <c r="K6817" i="4"/>
  <c r="K6818" i="4"/>
  <c r="K6819" i="4"/>
  <c r="K6820" i="4"/>
  <c r="K6821" i="4"/>
  <c r="K6822" i="4"/>
  <c r="K6823" i="4"/>
  <c r="K6824" i="4"/>
  <c r="K6825" i="4"/>
  <c r="K6826" i="4"/>
  <c r="K6827" i="4"/>
  <c r="K6828" i="4"/>
  <c r="K6829" i="4"/>
  <c r="K6830" i="4"/>
  <c r="K6831" i="4"/>
  <c r="K6832" i="4"/>
  <c r="K6833" i="4"/>
  <c r="K6834" i="4"/>
  <c r="K6835" i="4"/>
  <c r="K6836" i="4"/>
  <c r="K6837" i="4"/>
  <c r="K6838" i="4"/>
  <c r="K6839" i="4"/>
  <c r="K6840" i="4"/>
  <c r="K6841" i="4"/>
  <c r="K6842" i="4"/>
  <c r="K6843" i="4"/>
  <c r="K6844" i="4"/>
  <c r="K6845" i="4"/>
  <c r="K6846" i="4"/>
  <c r="K6847" i="4"/>
  <c r="K6848" i="4"/>
  <c r="K6849" i="4"/>
  <c r="K6850" i="4"/>
  <c r="K6851" i="4"/>
  <c r="K6852" i="4"/>
  <c r="K6853" i="4"/>
  <c r="K6854" i="4"/>
  <c r="K6855" i="4"/>
  <c r="K6856" i="4"/>
  <c r="K6857" i="4"/>
  <c r="K6858" i="4"/>
  <c r="K6859" i="4"/>
  <c r="K6860" i="4"/>
  <c r="K6861" i="4"/>
  <c r="K6862" i="4"/>
  <c r="K6863" i="4"/>
  <c r="K6864" i="4"/>
  <c r="K6865" i="4"/>
  <c r="K6866" i="4"/>
  <c r="K6867" i="4"/>
  <c r="K6868" i="4"/>
  <c r="K6869" i="4"/>
  <c r="K6870" i="4"/>
  <c r="K6871" i="4"/>
  <c r="K6872" i="4"/>
  <c r="K6873" i="4"/>
  <c r="K6874" i="4"/>
  <c r="K6875" i="4"/>
  <c r="K6876" i="4"/>
  <c r="K6877" i="4"/>
  <c r="K6878" i="4"/>
  <c r="K6879" i="4"/>
  <c r="K6880" i="4"/>
  <c r="K6881" i="4"/>
  <c r="K6882" i="4"/>
  <c r="K6883" i="4"/>
  <c r="K6884" i="4"/>
  <c r="K6885" i="4"/>
  <c r="K6886" i="4"/>
  <c r="K6887" i="4"/>
  <c r="K6888" i="4"/>
  <c r="K6889" i="4"/>
  <c r="K6890" i="4"/>
  <c r="K6891" i="4"/>
  <c r="K6892" i="4"/>
  <c r="K6893" i="4"/>
  <c r="K6894" i="4"/>
  <c r="K6895" i="4"/>
  <c r="K6896" i="4"/>
  <c r="K6897" i="4"/>
  <c r="K6898" i="4"/>
  <c r="K6899" i="4"/>
  <c r="K6900" i="4"/>
  <c r="K6901" i="4"/>
  <c r="K6902" i="4"/>
  <c r="K6903" i="4"/>
  <c r="K6904" i="4"/>
  <c r="K6905" i="4"/>
  <c r="K6906" i="4"/>
  <c r="K6907" i="4"/>
  <c r="K6908" i="4"/>
  <c r="K6909" i="4"/>
  <c r="K6910" i="4"/>
  <c r="K6911" i="4"/>
  <c r="K6912" i="4"/>
  <c r="K6913" i="4"/>
  <c r="K6914" i="4"/>
  <c r="K6915" i="4"/>
  <c r="K6916" i="4"/>
  <c r="K6917" i="4"/>
  <c r="K6918" i="4"/>
  <c r="K6919" i="4"/>
  <c r="K6920" i="4"/>
  <c r="K6921" i="4"/>
  <c r="K6922" i="4"/>
  <c r="K6923" i="4"/>
  <c r="K6924" i="4"/>
  <c r="K6925" i="4"/>
  <c r="K6926" i="4"/>
  <c r="K6927" i="4"/>
  <c r="K6928" i="4"/>
  <c r="K6929" i="4"/>
  <c r="K6930" i="4"/>
  <c r="K6931" i="4"/>
  <c r="K6932" i="4"/>
  <c r="K6933" i="4"/>
  <c r="K6934" i="4"/>
  <c r="K6935" i="4"/>
  <c r="K6936" i="4"/>
  <c r="K6937" i="4"/>
  <c r="K6938" i="4"/>
  <c r="K6939" i="4"/>
  <c r="K6940" i="4"/>
  <c r="K6941" i="4"/>
  <c r="K6942" i="4"/>
  <c r="K6943" i="4"/>
  <c r="K6944" i="4"/>
  <c r="K6945" i="4"/>
  <c r="K6946" i="4"/>
  <c r="K6947" i="4"/>
  <c r="K6948" i="4"/>
  <c r="K6949" i="4"/>
  <c r="K6950" i="4"/>
  <c r="K6951" i="4"/>
  <c r="K6952" i="4"/>
  <c r="K6953" i="4"/>
  <c r="K6954" i="4"/>
  <c r="K6955" i="4"/>
  <c r="K6956" i="4"/>
  <c r="K6957" i="4"/>
  <c r="K6958" i="4"/>
  <c r="K6959" i="4"/>
  <c r="K6960" i="4"/>
  <c r="K6961" i="4"/>
  <c r="K6962" i="4"/>
  <c r="K6963" i="4"/>
  <c r="K6964" i="4"/>
  <c r="K6965" i="4"/>
  <c r="K6966" i="4"/>
  <c r="K6967" i="4"/>
  <c r="K6968" i="4"/>
  <c r="K6969" i="4"/>
  <c r="K6970" i="4"/>
  <c r="K6971" i="4"/>
  <c r="K6972" i="4"/>
  <c r="K6973" i="4"/>
  <c r="K6974" i="4"/>
  <c r="K6975" i="4"/>
  <c r="K6976" i="4"/>
  <c r="K6977" i="4"/>
  <c r="K6978" i="4"/>
  <c r="K6979" i="4"/>
  <c r="K6980" i="4"/>
  <c r="K6981" i="4"/>
  <c r="K6982" i="4"/>
  <c r="K6983" i="4"/>
  <c r="K6984" i="4"/>
  <c r="K6985" i="4"/>
  <c r="K6986" i="4"/>
  <c r="K6987" i="4"/>
  <c r="K6988" i="4"/>
  <c r="K6989" i="4"/>
  <c r="K6990" i="4"/>
  <c r="K6991" i="4"/>
  <c r="K6992" i="4"/>
  <c r="K6993" i="4"/>
  <c r="K6994" i="4"/>
  <c r="K6995" i="4"/>
  <c r="K6996" i="4"/>
  <c r="K6997" i="4"/>
  <c r="K6998" i="4"/>
  <c r="K6999" i="4"/>
  <c r="K7000" i="4"/>
  <c r="K7001" i="4"/>
  <c r="K7002" i="4"/>
  <c r="K7003" i="4"/>
  <c r="K7004" i="4"/>
  <c r="K7005" i="4"/>
  <c r="K7006" i="4"/>
  <c r="K7007" i="4"/>
  <c r="K7008" i="4"/>
  <c r="K7009" i="4"/>
  <c r="K7010" i="4"/>
  <c r="K7011" i="4"/>
  <c r="K7012" i="4"/>
  <c r="K7013" i="4"/>
  <c r="K7014" i="4"/>
  <c r="K7015" i="4"/>
  <c r="K7016" i="4"/>
  <c r="K7017" i="4"/>
  <c r="K7018" i="4"/>
  <c r="K7019" i="4"/>
  <c r="K7020" i="4"/>
  <c r="K7021" i="4"/>
  <c r="K7022" i="4"/>
  <c r="K7023" i="4"/>
  <c r="K7024" i="4"/>
  <c r="K7025" i="4"/>
  <c r="K7026" i="4"/>
  <c r="K7027" i="4"/>
  <c r="K7028" i="4"/>
  <c r="K7029" i="4"/>
  <c r="K7030" i="4"/>
  <c r="K7031" i="4"/>
  <c r="K7032" i="4"/>
  <c r="K7033" i="4"/>
  <c r="K7034" i="4"/>
  <c r="K7035" i="4"/>
  <c r="K7036" i="4"/>
  <c r="K7037" i="4"/>
  <c r="K7038" i="4"/>
  <c r="K7039" i="4"/>
  <c r="K7040" i="4"/>
  <c r="K7041" i="4"/>
  <c r="K7042" i="4"/>
  <c r="K7043" i="4"/>
  <c r="K7044" i="4"/>
  <c r="K7045" i="4"/>
  <c r="K7046" i="4"/>
  <c r="K7047" i="4"/>
  <c r="K7048" i="4"/>
  <c r="K7049" i="4"/>
  <c r="K7050" i="4"/>
  <c r="K7051" i="4"/>
  <c r="K7052" i="4"/>
  <c r="K7053" i="4"/>
  <c r="K7054" i="4"/>
  <c r="K7055" i="4"/>
  <c r="K7056" i="4"/>
  <c r="K7057" i="4"/>
  <c r="K7058" i="4"/>
  <c r="K7059" i="4"/>
  <c r="K7060" i="4"/>
  <c r="K7061" i="4"/>
  <c r="K7062" i="4"/>
  <c r="K7063" i="4"/>
  <c r="K7064" i="4"/>
  <c r="K7065" i="4"/>
  <c r="K7066" i="4"/>
  <c r="K7067" i="4"/>
  <c r="K7068" i="4"/>
  <c r="K7069" i="4"/>
  <c r="K7070" i="4"/>
  <c r="K7071" i="4"/>
  <c r="K7072" i="4"/>
  <c r="K7073" i="4"/>
  <c r="K7074" i="4"/>
  <c r="K7075" i="4"/>
  <c r="K7076" i="4"/>
  <c r="K7077" i="4"/>
  <c r="K7078" i="4"/>
  <c r="K7079" i="4"/>
  <c r="K7080" i="4"/>
  <c r="K7081" i="4"/>
  <c r="K7082" i="4"/>
  <c r="K7083" i="4"/>
  <c r="K7084" i="4"/>
  <c r="K7085" i="4"/>
  <c r="K7086" i="4"/>
  <c r="K7087" i="4"/>
  <c r="K7088" i="4"/>
  <c r="K7089" i="4"/>
  <c r="K7090" i="4"/>
  <c r="K7091" i="4"/>
  <c r="K7092" i="4"/>
  <c r="K7093" i="4"/>
  <c r="K7094" i="4"/>
  <c r="K7095" i="4"/>
  <c r="K7096" i="4"/>
  <c r="K7097" i="4"/>
  <c r="K7098" i="4"/>
  <c r="K7099" i="4"/>
  <c r="K7100" i="4"/>
  <c r="K7101" i="4"/>
  <c r="K7102" i="4"/>
  <c r="K7103" i="4"/>
  <c r="K7104" i="4"/>
  <c r="K7105" i="4"/>
  <c r="K7106" i="4"/>
  <c r="K7107" i="4"/>
  <c r="K7108" i="4"/>
  <c r="K7109" i="4"/>
  <c r="K7110" i="4"/>
  <c r="K7111" i="4"/>
  <c r="K7112" i="4"/>
  <c r="K7113" i="4"/>
  <c r="K7114" i="4"/>
  <c r="K7115" i="4"/>
  <c r="K7116" i="4"/>
  <c r="K7117" i="4"/>
  <c r="K7118" i="4"/>
  <c r="K7119" i="4"/>
  <c r="K7120" i="4"/>
  <c r="K7121" i="4"/>
  <c r="K7122" i="4"/>
  <c r="K7123" i="4"/>
  <c r="K7124" i="4"/>
  <c r="K7125" i="4"/>
  <c r="K7126" i="4"/>
  <c r="K7127" i="4"/>
  <c r="K7128" i="4"/>
  <c r="K7129" i="4"/>
  <c r="K7130" i="4"/>
  <c r="K7131" i="4"/>
  <c r="K7132" i="4"/>
  <c r="K7133" i="4"/>
  <c r="K7134" i="4"/>
  <c r="K7135" i="4"/>
  <c r="K7136" i="4"/>
  <c r="K7137" i="4"/>
  <c r="K7138" i="4"/>
  <c r="K7139" i="4"/>
  <c r="K7140" i="4"/>
  <c r="K7141" i="4"/>
  <c r="K7142" i="4"/>
  <c r="K7143" i="4"/>
  <c r="K7144" i="4"/>
  <c r="K7145" i="4"/>
  <c r="K7146" i="4"/>
  <c r="K7147" i="4"/>
  <c r="K7148" i="4"/>
  <c r="K7149" i="4"/>
  <c r="K7150" i="4"/>
  <c r="K7151" i="4"/>
  <c r="K7152" i="4"/>
  <c r="K7153" i="4"/>
  <c r="K7154" i="4"/>
  <c r="K7155" i="4"/>
  <c r="K7156" i="4"/>
  <c r="K7157" i="4"/>
  <c r="K7158" i="4"/>
  <c r="K7159" i="4"/>
  <c r="K7160" i="4"/>
  <c r="K7161" i="4"/>
  <c r="K7162" i="4"/>
  <c r="K7163" i="4"/>
  <c r="K7164" i="4"/>
  <c r="K7165" i="4"/>
  <c r="K7166" i="4"/>
  <c r="K7167" i="4"/>
  <c r="K7168" i="4"/>
  <c r="K7169" i="4"/>
  <c r="K7170" i="4"/>
  <c r="K7171" i="4"/>
  <c r="K7172" i="4"/>
  <c r="K7173" i="4"/>
  <c r="K7174" i="4"/>
  <c r="K7175" i="4"/>
  <c r="K7176" i="4"/>
  <c r="K7177" i="4"/>
  <c r="K7178" i="4"/>
  <c r="K7179" i="4"/>
  <c r="K7180" i="4"/>
  <c r="K7181" i="4"/>
  <c r="K7182" i="4"/>
  <c r="K7183" i="4"/>
  <c r="K7184" i="4"/>
  <c r="K7185" i="4"/>
  <c r="K7186" i="4"/>
  <c r="K7187" i="4"/>
  <c r="K7188" i="4"/>
  <c r="K7189" i="4"/>
  <c r="K7190" i="4"/>
  <c r="K7191" i="4"/>
  <c r="K7192" i="4"/>
  <c r="K7193" i="4"/>
  <c r="K7194" i="4"/>
  <c r="K7195" i="4"/>
  <c r="K7196" i="4"/>
  <c r="K7197" i="4"/>
  <c r="K7198" i="4"/>
  <c r="K7199" i="4"/>
  <c r="K7200" i="4"/>
  <c r="K7201" i="4"/>
  <c r="K7202" i="4"/>
  <c r="K7203" i="4"/>
  <c r="K7204" i="4"/>
  <c r="K7205" i="4"/>
  <c r="K7206" i="4"/>
  <c r="K7207" i="4"/>
  <c r="K7208" i="4"/>
  <c r="K7209" i="4"/>
  <c r="K7210" i="4"/>
  <c r="K7211" i="4"/>
  <c r="K7212" i="4"/>
  <c r="K7213" i="4"/>
  <c r="K7214" i="4"/>
  <c r="K7215" i="4"/>
  <c r="K7216" i="4"/>
  <c r="K7217" i="4"/>
  <c r="K7218" i="4"/>
  <c r="K7219" i="4"/>
  <c r="K7220" i="4"/>
  <c r="K7221" i="4"/>
  <c r="K7222" i="4"/>
  <c r="K7223" i="4"/>
  <c r="K7224" i="4"/>
  <c r="K7225" i="4"/>
  <c r="K7226" i="4"/>
  <c r="K7227" i="4"/>
  <c r="K7228" i="4"/>
  <c r="K7229" i="4"/>
  <c r="K7230" i="4"/>
  <c r="K7231" i="4"/>
  <c r="K7232" i="4"/>
  <c r="K7233" i="4"/>
  <c r="K7234" i="4"/>
  <c r="K7235" i="4"/>
  <c r="K7236" i="4"/>
  <c r="K7237" i="4"/>
  <c r="K7238" i="4"/>
  <c r="K7239" i="4"/>
  <c r="K7240" i="4"/>
  <c r="K7241" i="4"/>
  <c r="K7242" i="4"/>
  <c r="K7243" i="4"/>
  <c r="K7244" i="4"/>
  <c r="K7245" i="4"/>
  <c r="K7246" i="4"/>
  <c r="K7247" i="4"/>
  <c r="K7248" i="4"/>
  <c r="K7249" i="4"/>
  <c r="K7250" i="4"/>
  <c r="K7251" i="4"/>
  <c r="K7252" i="4"/>
  <c r="K7253" i="4"/>
  <c r="K7254" i="4"/>
  <c r="K7255" i="4"/>
  <c r="K7256" i="4"/>
  <c r="K7257" i="4"/>
  <c r="K7258" i="4"/>
  <c r="K7259" i="4"/>
  <c r="K7260" i="4"/>
  <c r="K7261" i="4"/>
  <c r="K7262" i="4"/>
  <c r="K7263" i="4"/>
  <c r="K7264" i="4"/>
  <c r="K7265" i="4"/>
  <c r="K7266" i="4"/>
  <c r="K7267" i="4"/>
  <c r="K7268" i="4"/>
  <c r="K7269" i="4"/>
  <c r="K7270" i="4"/>
  <c r="K7271" i="4"/>
  <c r="K7272" i="4"/>
  <c r="K7273" i="4"/>
  <c r="K7274" i="4"/>
  <c r="K7275" i="4"/>
  <c r="K7276" i="4"/>
  <c r="K7277" i="4"/>
  <c r="K7278" i="4"/>
  <c r="K7279" i="4"/>
  <c r="K7280" i="4"/>
  <c r="K7281" i="4"/>
  <c r="K7282" i="4"/>
  <c r="K7283" i="4"/>
  <c r="K7284" i="4"/>
  <c r="K7285" i="4"/>
  <c r="K7286" i="4"/>
  <c r="K7287" i="4"/>
  <c r="K7288" i="4"/>
  <c r="K7289" i="4"/>
  <c r="K7290" i="4"/>
  <c r="K7291" i="4"/>
  <c r="K7292" i="4"/>
  <c r="K7293" i="4"/>
  <c r="K7294" i="4"/>
  <c r="K7295" i="4"/>
  <c r="K7296" i="4"/>
  <c r="K7297" i="4"/>
  <c r="K7298" i="4"/>
  <c r="K7299" i="4"/>
  <c r="K7300" i="4"/>
  <c r="K7301" i="4"/>
  <c r="K7302" i="4"/>
  <c r="K7303" i="4"/>
  <c r="K7304" i="4"/>
  <c r="K7305" i="4"/>
  <c r="K7306" i="4"/>
  <c r="K7307" i="4"/>
  <c r="K7308" i="4"/>
  <c r="K7309" i="4"/>
  <c r="K7310" i="4"/>
  <c r="K7311" i="4"/>
  <c r="K7312" i="4"/>
  <c r="K7313" i="4"/>
  <c r="K7314" i="4"/>
  <c r="K7315" i="4"/>
  <c r="K7316" i="4"/>
  <c r="K7317" i="4"/>
  <c r="K7318" i="4"/>
  <c r="K7319" i="4"/>
  <c r="K7320" i="4"/>
  <c r="K7321" i="4"/>
  <c r="K7322" i="4"/>
  <c r="K7323" i="4"/>
  <c r="K7324" i="4"/>
  <c r="K7325" i="4"/>
  <c r="K7326" i="4"/>
  <c r="K7327" i="4"/>
  <c r="K7328" i="4"/>
  <c r="K7329" i="4"/>
  <c r="K7330" i="4"/>
  <c r="K7331" i="4"/>
  <c r="K7332" i="4"/>
  <c r="K7333" i="4"/>
  <c r="K7334" i="4"/>
  <c r="K7335" i="4"/>
  <c r="K7336" i="4"/>
  <c r="K7337" i="4"/>
  <c r="K7338" i="4"/>
  <c r="K7339" i="4"/>
  <c r="K7340" i="4"/>
  <c r="K7341" i="4"/>
  <c r="K7342" i="4"/>
  <c r="K7343" i="4"/>
  <c r="K7344" i="4"/>
  <c r="K7345" i="4"/>
  <c r="K7346" i="4"/>
  <c r="K7347" i="4"/>
  <c r="K7348" i="4"/>
  <c r="K7349" i="4"/>
  <c r="K7350" i="4"/>
  <c r="K7351" i="4"/>
  <c r="K7352" i="4"/>
  <c r="K7353" i="4"/>
  <c r="K7354" i="4"/>
  <c r="K7355" i="4"/>
  <c r="K7356" i="4"/>
  <c r="K7357" i="4"/>
  <c r="K7358" i="4"/>
  <c r="K7359" i="4"/>
  <c r="K7360" i="4"/>
  <c r="K7361" i="4"/>
  <c r="K7362" i="4"/>
  <c r="K7363" i="4"/>
  <c r="K7364" i="4"/>
  <c r="K7365" i="4"/>
  <c r="K7366" i="4"/>
  <c r="K7367" i="4"/>
  <c r="K7368" i="4"/>
  <c r="K7369" i="4"/>
  <c r="K7370" i="4"/>
  <c r="K7371" i="4"/>
  <c r="K7372" i="4"/>
  <c r="K7373" i="4"/>
  <c r="K7374" i="4"/>
  <c r="K7375" i="4"/>
  <c r="K7376" i="4"/>
  <c r="K7377" i="4"/>
  <c r="K7378" i="4"/>
  <c r="K7379" i="4"/>
  <c r="K7380" i="4"/>
  <c r="K7381" i="4"/>
  <c r="K7382" i="4"/>
  <c r="K7383" i="4"/>
  <c r="K7384" i="4"/>
  <c r="K7385" i="4"/>
  <c r="K7386" i="4"/>
  <c r="K7387" i="4"/>
  <c r="K7388" i="4"/>
  <c r="K7389" i="4"/>
  <c r="K7390" i="4"/>
  <c r="K7391" i="4"/>
  <c r="K7392" i="4"/>
  <c r="K7393" i="4"/>
  <c r="K7394" i="4"/>
  <c r="K7395" i="4"/>
  <c r="K7396" i="4"/>
  <c r="K7397" i="4"/>
  <c r="K7398" i="4"/>
  <c r="K7399" i="4"/>
  <c r="K7400" i="4"/>
  <c r="K7401" i="4"/>
  <c r="K7402" i="4"/>
  <c r="K7403" i="4"/>
  <c r="K7404" i="4"/>
  <c r="K7405" i="4"/>
  <c r="K7406" i="4"/>
  <c r="K7407" i="4"/>
  <c r="K7408" i="4"/>
  <c r="K7409" i="4"/>
  <c r="K7410" i="4"/>
  <c r="K7411" i="4"/>
  <c r="K7412" i="4"/>
  <c r="K7413" i="4"/>
  <c r="K7414" i="4"/>
  <c r="K7415" i="4"/>
  <c r="K7416" i="4"/>
  <c r="K7417" i="4"/>
  <c r="K7418" i="4"/>
  <c r="K7419" i="4"/>
  <c r="K7420" i="4"/>
  <c r="K7421" i="4"/>
  <c r="K7422" i="4"/>
  <c r="K7423" i="4"/>
  <c r="K7424" i="4"/>
  <c r="K7425" i="4"/>
  <c r="K7426" i="4"/>
  <c r="K7427" i="4"/>
  <c r="K7428" i="4"/>
  <c r="K7429" i="4"/>
  <c r="K7430" i="4"/>
  <c r="K7431" i="4"/>
  <c r="K7432" i="4"/>
  <c r="K7433" i="4"/>
  <c r="K7434" i="4"/>
  <c r="K7435" i="4"/>
  <c r="K7436" i="4"/>
  <c r="K7437" i="4"/>
  <c r="K7438" i="4"/>
  <c r="K7439" i="4"/>
  <c r="K7440" i="4"/>
  <c r="K7441" i="4"/>
  <c r="K7442" i="4"/>
  <c r="K7443" i="4"/>
  <c r="K7444" i="4"/>
  <c r="K7445" i="4"/>
  <c r="K7446" i="4"/>
  <c r="K7447" i="4"/>
  <c r="K7448" i="4"/>
  <c r="K7449" i="4"/>
  <c r="K7450" i="4"/>
  <c r="K7451" i="4"/>
  <c r="K7452" i="4"/>
  <c r="K7453" i="4"/>
  <c r="K7454" i="4"/>
  <c r="K7455" i="4"/>
  <c r="K7456" i="4"/>
  <c r="K7457" i="4"/>
  <c r="K7458" i="4"/>
  <c r="K7459" i="4"/>
  <c r="K7460" i="4"/>
  <c r="K7461" i="4"/>
  <c r="K7462" i="4"/>
  <c r="K7463" i="4"/>
  <c r="K7464" i="4"/>
  <c r="K7465" i="4"/>
  <c r="K7466" i="4"/>
  <c r="K7467" i="4"/>
  <c r="K7468" i="4"/>
  <c r="K7469" i="4"/>
  <c r="K7470" i="4"/>
  <c r="K7471" i="4"/>
  <c r="K7472" i="4"/>
  <c r="K7473" i="4"/>
  <c r="K7474" i="4"/>
  <c r="K7475" i="4"/>
  <c r="K7476" i="4"/>
  <c r="K7477" i="4"/>
  <c r="K7478" i="4"/>
  <c r="K7479" i="4"/>
  <c r="K7480" i="4"/>
  <c r="K7481" i="4"/>
  <c r="K7482" i="4"/>
  <c r="K7483" i="4"/>
  <c r="K7484" i="4"/>
  <c r="K7485" i="4"/>
  <c r="K7486" i="4"/>
  <c r="K7487" i="4"/>
  <c r="K7488" i="4"/>
  <c r="K7489" i="4"/>
  <c r="K7490" i="4"/>
  <c r="K7491" i="4"/>
  <c r="K7492" i="4"/>
  <c r="K7493" i="4"/>
  <c r="K7494" i="4"/>
  <c r="K7495" i="4"/>
  <c r="K7496" i="4"/>
  <c r="K7497" i="4"/>
  <c r="K7498" i="4"/>
  <c r="K7499" i="4"/>
  <c r="K7500" i="4"/>
  <c r="K7501" i="4"/>
  <c r="K7502" i="4"/>
  <c r="K7503" i="4"/>
  <c r="K7504" i="4"/>
  <c r="K7505" i="4"/>
  <c r="K7506" i="4"/>
  <c r="K7507" i="4"/>
  <c r="K7508" i="4"/>
  <c r="K7509" i="4"/>
  <c r="K7510" i="4"/>
  <c r="K7511" i="4"/>
  <c r="K7512" i="4"/>
  <c r="K7513" i="4"/>
  <c r="K7514" i="4"/>
  <c r="K7515" i="4"/>
  <c r="K7516" i="4"/>
  <c r="K7517" i="4"/>
  <c r="K7518" i="4"/>
  <c r="K7519" i="4"/>
  <c r="K7520" i="4"/>
  <c r="K7521" i="4"/>
  <c r="K7522" i="4"/>
  <c r="K7523" i="4"/>
  <c r="K7524" i="4"/>
  <c r="K7525" i="4"/>
  <c r="K7526" i="4"/>
  <c r="K7527" i="4"/>
  <c r="K7528" i="4"/>
  <c r="K7529" i="4"/>
  <c r="K7530" i="4"/>
  <c r="K7531" i="4"/>
  <c r="K7532" i="4"/>
  <c r="K7533" i="4"/>
  <c r="K7534" i="4"/>
  <c r="K7535" i="4"/>
  <c r="K7536" i="4"/>
  <c r="K7537" i="4"/>
  <c r="K7538" i="4"/>
  <c r="K7539" i="4"/>
  <c r="K7540" i="4"/>
  <c r="K7541" i="4"/>
  <c r="K7542" i="4"/>
  <c r="K7543" i="4"/>
  <c r="K7544" i="4"/>
  <c r="K7545" i="4"/>
  <c r="K7546" i="4"/>
  <c r="K7547" i="4"/>
  <c r="K7548" i="4"/>
  <c r="K7549" i="4"/>
  <c r="K7550" i="4"/>
  <c r="K7551" i="4"/>
  <c r="K7552" i="4"/>
  <c r="K7553" i="4"/>
  <c r="K7554" i="4"/>
  <c r="K7555" i="4"/>
  <c r="K7556" i="4"/>
  <c r="K7557" i="4"/>
  <c r="K7558" i="4"/>
  <c r="K7559" i="4"/>
  <c r="K7560" i="4"/>
  <c r="K7561" i="4"/>
  <c r="K7562" i="4"/>
  <c r="K7563" i="4"/>
  <c r="K7564" i="4"/>
  <c r="K7565" i="4"/>
  <c r="K7566" i="4"/>
  <c r="K7567" i="4"/>
  <c r="K7568" i="4"/>
  <c r="K7569" i="4"/>
  <c r="K7570" i="4"/>
  <c r="K7571" i="4"/>
  <c r="K7572" i="4"/>
  <c r="K7573" i="4"/>
  <c r="K7574" i="4"/>
  <c r="K7575" i="4"/>
  <c r="K7576" i="4"/>
  <c r="K7577" i="4"/>
  <c r="K7578" i="4"/>
  <c r="K7579" i="4"/>
  <c r="K7580" i="4"/>
  <c r="K7581" i="4"/>
  <c r="K7582" i="4"/>
  <c r="K7583" i="4"/>
  <c r="K7584" i="4"/>
  <c r="K7585" i="4"/>
  <c r="K7586" i="4"/>
  <c r="K7587" i="4"/>
  <c r="K7588" i="4"/>
  <c r="K7589" i="4"/>
  <c r="K7590" i="4"/>
  <c r="K7591" i="4"/>
  <c r="K7592" i="4"/>
  <c r="K7593" i="4"/>
  <c r="K7594" i="4"/>
  <c r="K7595" i="4"/>
  <c r="K7596" i="4"/>
  <c r="K7597" i="4"/>
  <c r="K7598" i="4"/>
  <c r="K7599" i="4"/>
  <c r="K7600" i="4"/>
  <c r="K7601" i="4"/>
  <c r="K7602" i="4"/>
  <c r="K7603" i="4"/>
  <c r="K7604" i="4"/>
  <c r="K7605" i="4"/>
  <c r="K7606" i="4"/>
  <c r="K7607" i="4"/>
  <c r="K7608" i="4"/>
  <c r="K7609" i="4"/>
  <c r="K7610" i="4"/>
  <c r="K7611" i="4"/>
  <c r="K7612" i="4"/>
  <c r="K7613" i="4"/>
  <c r="K7614" i="4"/>
  <c r="K7615" i="4"/>
  <c r="K7616" i="4"/>
  <c r="K7617" i="4"/>
  <c r="K7618" i="4"/>
  <c r="K7619" i="4"/>
  <c r="K7620" i="4"/>
  <c r="K7621" i="4"/>
  <c r="K7622" i="4"/>
  <c r="K7623" i="4"/>
  <c r="K7624" i="4"/>
  <c r="K7625" i="4"/>
  <c r="K7626" i="4"/>
  <c r="K7627" i="4"/>
  <c r="K7628" i="4"/>
  <c r="K7629" i="4"/>
  <c r="K7630" i="4"/>
  <c r="K7631" i="4"/>
  <c r="K7632" i="4"/>
  <c r="K7633" i="4"/>
  <c r="K7634" i="4"/>
  <c r="K7635" i="4"/>
  <c r="K7636" i="4"/>
  <c r="K7637" i="4"/>
  <c r="K7638" i="4"/>
  <c r="K7639" i="4"/>
  <c r="K7640" i="4"/>
  <c r="K7641" i="4"/>
  <c r="K7642" i="4"/>
  <c r="K7643" i="4"/>
  <c r="K7644" i="4"/>
  <c r="K7645" i="4"/>
  <c r="K7646" i="4"/>
  <c r="K7647" i="4"/>
  <c r="K7648" i="4"/>
  <c r="K7649" i="4"/>
  <c r="K7650" i="4"/>
  <c r="K7651" i="4"/>
  <c r="K7652" i="4"/>
  <c r="K7653" i="4"/>
  <c r="K7654" i="4"/>
  <c r="K7655" i="4"/>
  <c r="K7656" i="4"/>
  <c r="K7657" i="4"/>
  <c r="K7658" i="4"/>
  <c r="K7659" i="4"/>
  <c r="K7660" i="4"/>
  <c r="K7661" i="4"/>
  <c r="K7662" i="4"/>
  <c r="K7663" i="4"/>
  <c r="K7664" i="4"/>
  <c r="K7665" i="4"/>
  <c r="K7666" i="4"/>
  <c r="K7667" i="4"/>
  <c r="K7668" i="4"/>
  <c r="K7669" i="4"/>
  <c r="K7670" i="4"/>
  <c r="K7671" i="4"/>
  <c r="K7672" i="4"/>
  <c r="K7673" i="4"/>
  <c r="K7674" i="4"/>
  <c r="K7675" i="4"/>
  <c r="K7676" i="4"/>
  <c r="K7677" i="4"/>
  <c r="K7678" i="4"/>
  <c r="K7679" i="4"/>
  <c r="K7680" i="4"/>
  <c r="K7681" i="4"/>
  <c r="K7682" i="4"/>
  <c r="K7683" i="4"/>
  <c r="K7684" i="4"/>
  <c r="K7685" i="4"/>
  <c r="K7686" i="4"/>
  <c r="K7687" i="4"/>
  <c r="K7688" i="4"/>
  <c r="K7689" i="4"/>
  <c r="K7690" i="4"/>
  <c r="K7691" i="4"/>
  <c r="K7692" i="4"/>
  <c r="K7693" i="4"/>
  <c r="K7694" i="4"/>
  <c r="K7695" i="4"/>
  <c r="K7696" i="4"/>
  <c r="K7697" i="4"/>
  <c r="K7698" i="4"/>
  <c r="K7699" i="4"/>
  <c r="K7700" i="4"/>
  <c r="K7701" i="4"/>
  <c r="K7702" i="4"/>
  <c r="K7703" i="4"/>
  <c r="K7704" i="4"/>
  <c r="K7705" i="4"/>
  <c r="K7706" i="4"/>
  <c r="K7707" i="4"/>
  <c r="K7708" i="4"/>
  <c r="K7709" i="4"/>
  <c r="K7710" i="4"/>
  <c r="K7711" i="4"/>
  <c r="K7712" i="4"/>
  <c r="K7713" i="4"/>
  <c r="K7714" i="4"/>
  <c r="K7715" i="4"/>
  <c r="K7716" i="4"/>
  <c r="K7717" i="4"/>
  <c r="K7718" i="4"/>
  <c r="K7719" i="4"/>
  <c r="K7720" i="4"/>
  <c r="K7721" i="4"/>
  <c r="K7722" i="4"/>
  <c r="K7723" i="4"/>
  <c r="K7724" i="4"/>
  <c r="K7725" i="4"/>
  <c r="K7726" i="4"/>
  <c r="K7727" i="4"/>
  <c r="K7728" i="4"/>
  <c r="K7729" i="4"/>
  <c r="K7730" i="4"/>
  <c r="K7731" i="4"/>
  <c r="K7732" i="4"/>
  <c r="K7733" i="4"/>
  <c r="K7734" i="4"/>
  <c r="K7735" i="4"/>
  <c r="K7736" i="4"/>
  <c r="K7737" i="4"/>
  <c r="K7738" i="4"/>
  <c r="K7739" i="4"/>
  <c r="K7740" i="4"/>
  <c r="K7741" i="4"/>
  <c r="K7742" i="4"/>
  <c r="K7743" i="4"/>
  <c r="K7744" i="4"/>
  <c r="K7745" i="4"/>
  <c r="K7746" i="4"/>
  <c r="K7747" i="4"/>
  <c r="K7748" i="4"/>
  <c r="K7749" i="4"/>
  <c r="K7750" i="4"/>
  <c r="K7751" i="4"/>
  <c r="K7752" i="4"/>
  <c r="K7753" i="4"/>
  <c r="K7754" i="4"/>
  <c r="K7755" i="4"/>
  <c r="K7756" i="4"/>
  <c r="K7757" i="4"/>
  <c r="K7758" i="4"/>
  <c r="K7759" i="4"/>
  <c r="K7760" i="4"/>
  <c r="K7761" i="4"/>
  <c r="K7762" i="4"/>
  <c r="K7763" i="4"/>
  <c r="K7764" i="4"/>
  <c r="K7765" i="4"/>
  <c r="K7766" i="4"/>
  <c r="K7767" i="4"/>
  <c r="K7768" i="4"/>
  <c r="K7769" i="4"/>
  <c r="K7770" i="4"/>
  <c r="K7771" i="4"/>
  <c r="K7772" i="4"/>
  <c r="K7773" i="4"/>
  <c r="K7774" i="4"/>
  <c r="K7775" i="4"/>
  <c r="K7776" i="4"/>
  <c r="K7777" i="4"/>
  <c r="K7778" i="4"/>
  <c r="K7779" i="4"/>
  <c r="K7780" i="4"/>
  <c r="K7781" i="4"/>
  <c r="K7782" i="4"/>
  <c r="K7783" i="4"/>
  <c r="K7784" i="4"/>
  <c r="K7785" i="4"/>
  <c r="K7786" i="4"/>
  <c r="K7787" i="4"/>
  <c r="K7788" i="4"/>
  <c r="K7789" i="4"/>
  <c r="K7790" i="4"/>
  <c r="K7791" i="4"/>
  <c r="K7792" i="4"/>
  <c r="K7793" i="4"/>
  <c r="K7794" i="4"/>
  <c r="K7795" i="4"/>
  <c r="K7796" i="4"/>
  <c r="K7797" i="4"/>
  <c r="K7798" i="4"/>
  <c r="K7799" i="4"/>
  <c r="K7800" i="4"/>
  <c r="K7801" i="4"/>
  <c r="K7802" i="4"/>
  <c r="K7803" i="4"/>
  <c r="K7804" i="4"/>
  <c r="K7805" i="4"/>
  <c r="K7806" i="4"/>
  <c r="K7807" i="4"/>
  <c r="K7808" i="4"/>
  <c r="K7809" i="4"/>
  <c r="K7810" i="4"/>
  <c r="K7811" i="4"/>
  <c r="K7812" i="4"/>
  <c r="K7813" i="4"/>
  <c r="K7814" i="4"/>
  <c r="K7815" i="4"/>
  <c r="K7816" i="4"/>
  <c r="K7817" i="4"/>
  <c r="K7818" i="4"/>
  <c r="K7819" i="4"/>
  <c r="K7820" i="4"/>
  <c r="K7821" i="4"/>
  <c r="K7822" i="4"/>
  <c r="K7823" i="4"/>
  <c r="K7824" i="4"/>
  <c r="K7825" i="4"/>
  <c r="K7826" i="4"/>
  <c r="K7827" i="4"/>
  <c r="K7828" i="4"/>
  <c r="K7829" i="4"/>
  <c r="K7830" i="4"/>
  <c r="K7831" i="4"/>
  <c r="K7832" i="4"/>
  <c r="K7833" i="4"/>
  <c r="K7834" i="4"/>
  <c r="K7835" i="4"/>
  <c r="K7836" i="4"/>
  <c r="K7837" i="4"/>
  <c r="K7838" i="4"/>
  <c r="K7839" i="4"/>
  <c r="K7840" i="4"/>
  <c r="K7841" i="4"/>
  <c r="K7842" i="4"/>
  <c r="K7843" i="4"/>
  <c r="K7844" i="4"/>
  <c r="K7845" i="4"/>
  <c r="K7846" i="4"/>
  <c r="K7847" i="4"/>
  <c r="K7848" i="4"/>
  <c r="K7849" i="4"/>
  <c r="K7850" i="4"/>
  <c r="K7851" i="4"/>
  <c r="K7852" i="4"/>
  <c r="K7853" i="4"/>
  <c r="K7854" i="4"/>
  <c r="K7855" i="4"/>
  <c r="K7856" i="4"/>
  <c r="K7857" i="4"/>
  <c r="K7858" i="4"/>
  <c r="K7859" i="4"/>
  <c r="K7860" i="4"/>
  <c r="K7861" i="4"/>
  <c r="K7862" i="4"/>
  <c r="K7863" i="4"/>
  <c r="K7864" i="4"/>
  <c r="K7865" i="4"/>
  <c r="K7866" i="4"/>
  <c r="K7867" i="4"/>
  <c r="K7868" i="4"/>
  <c r="K7869" i="4"/>
  <c r="K7870" i="4"/>
  <c r="K7871" i="4"/>
  <c r="K7872" i="4"/>
  <c r="K7873" i="4"/>
  <c r="K7874" i="4"/>
  <c r="K7875" i="4"/>
  <c r="K7876" i="4"/>
  <c r="K7877" i="4"/>
  <c r="K7878" i="4"/>
  <c r="K7879" i="4"/>
  <c r="K7880" i="4"/>
  <c r="K7881" i="4"/>
  <c r="K7882" i="4"/>
  <c r="K7883" i="4"/>
  <c r="K7884" i="4"/>
  <c r="K7885" i="4"/>
  <c r="K7886" i="4"/>
  <c r="K7887" i="4"/>
  <c r="K7888" i="4"/>
  <c r="K7889" i="4"/>
  <c r="K7890" i="4"/>
  <c r="K7891" i="4"/>
  <c r="K7892" i="4"/>
  <c r="K7893" i="4"/>
  <c r="K7894" i="4"/>
  <c r="K7895" i="4"/>
  <c r="K7896" i="4"/>
  <c r="K7897" i="4"/>
  <c r="K7898" i="4"/>
  <c r="K7899" i="4"/>
  <c r="K7900" i="4"/>
  <c r="K7901" i="4"/>
  <c r="K7902" i="4"/>
  <c r="K7903" i="4"/>
  <c r="K7904" i="4"/>
  <c r="K7905" i="4"/>
  <c r="K7906" i="4"/>
  <c r="K7907" i="4"/>
  <c r="K7908" i="4"/>
  <c r="K7909" i="4"/>
  <c r="K7910" i="4"/>
  <c r="K7911" i="4"/>
  <c r="K7912" i="4"/>
  <c r="K7913" i="4"/>
  <c r="K7914" i="4"/>
  <c r="K7915" i="4"/>
  <c r="K7916" i="4"/>
  <c r="K7917" i="4"/>
  <c r="K7918" i="4"/>
  <c r="K7919" i="4"/>
  <c r="K7920" i="4"/>
  <c r="K7921" i="4"/>
  <c r="K7922" i="4"/>
  <c r="K7923" i="4"/>
  <c r="K7924" i="4"/>
  <c r="K7925" i="4"/>
  <c r="K7926" i="4"/>
  <c r="K7927" i="4"/>
  <c r="K7928" i="4"/>
  <c r="K7929" i="4"/>
  <c r="K7930" i="4"/>
  <c r="K7931" i="4"/>
  <c r="K7932" i="4"/>
  <c r="K7933" i="4"/>
  <c r="K7934" i="4"/>
  <c r="K7935" i="4"/>
  <c r="K7936" i="4"/>
  <c r="K7937" i="4"/>
  <c r="K7938" i="4"/>
  <c r="K7939" i="4"/>
  <c r="K7940" i="4"/>
  <c r="K7941" i="4"/>
  <c r="K7942" i="4"/>
  <c r="K7943" i="4"/>
  <c r="K7944" i="4"/>
  <c r="K7945" i="4"/>
  <c r="K7946" i="4"/>
  <c r="K7947" i="4"/>
  <c r="K7948" i="4"/>
  <c r="K7949" i="4"/>
  <c r="K7950" i="4"/>
  <c r="K7951" i="4"/>
  <c r="K7952" i="4"/>
  <c r="K7953" i="4"/>
  <c r="K7954" i="4"/>
  <c r="K7955" i="4"/>
  <c r="K7956" i="4"/>
  <c r="K7957" i="4"/>
  <c r="K7958" i="4"/>
  <c r="K7959" i="4"/>
  <c r="K7960" i="4"/>
  <c r="K7961" i="4"/>
  <c r="K7962" i="4"/>
  <c r="K7963" i="4"/>
  <c r="K7964" i="4"/>
  <c r="K7965" i="4"/>
  <c r="K7966" i="4"/>
  <c r="K7967" i="4"/>
  <c r="K7968" i="4"/>
  <c r="K7969" i="4"/>
  <c r="K7970" i="4"/>
  <c r="K7971" i="4"/>
  <c r="K7972" i="4"/>
  <c r="K7973" i="4"/>
  <c r="K7974" i="4"/>
  <c r="K7975" i="4"/>
  <c r="K7976" i="4"/>
  <c r="K7977" i="4"/>
  <c r="K7978" i="4"/>
  <c r="K7979" i="4"/>
  <c r="K7980" i="4"/>
  <c r="K7981" i="4"/>
  <c r="K7982" i="4"/>
  <c r="K7983" i="4"/>
  <c r="K7984" i="4"/>
  <c r="K7985" i="4"/>
  <c r="K7986" i="4"/>
  <c r="K7987" i="4"/>
  <c r="K7988" i="4"/>
  <c r="K7989" i="4"/>
  <c r="K7990" i="4"/>
  <c r="K7991" i="4"/>
  <c r="K7992" i="4"/>
  <c r="K7993" i="4"/>
  <c r="K7994" i="4"/>
  <c r="K7995" i="4"/>
  <c r="K7996" i="4"/>
  <c r="K7997" i="4"/>
  <c r="K7998" i="4"/>
  <c r="K7999" i="4"/>
  <c r="K8000" i="4"/>
  <c r="K8001" i="4"/>
  <c r="K8002" i="4"/>
  <c r="K8003" i="4"/>
  <c r="K8004" i="4"/>
  <c r="K8005" i="4"/>
  <c r="K8006" i="4"/>
  <c r="K8007" i="4"/>
  <c r="K8008" i="4"/>
  <c r="K8009" i="4"/>
  <c r="K8010" i="4"/>
  <c r="K8011" i="4"/>
  <c r="K8012" i="4"/>
  <c r="K8013" i="4"/>
  <c r="K8014" i="4"/>
  <c r="K8015" i="4"/>
  <c r="K8016" i="4"/>
  <c r="K8017" i="4"/>
  <c r="K8018" i="4"/>
  <c r="K8019" i="4"/>
  <c r="K8020" i="4"/>
  <c r="K8021" i="4"/>
  <c r="K8022" i="4"/>
  <c r="K8023" i="4"/>
  <c r="K8024" i="4"/>
  <c r="K8025" i="4"/>
  <c r="K8026" i="4"/>
  <c r="K8027" i="4"/>
  <c r="K8028" i="4"/>
  <c r="K8029" i="4"/>
  <c r="K8030" i="4"/>
  <c r="K8031" i="4"/>
  <c r="K8032" i="4"/>
  <c r="K8033" i="4"/>
  <c r="K8034" i="4"/>
  <c r="K8035" i="4"/>
  <c r="K8036" i="4"/>
  <c r="K8037" i="4"/>
  <c r="K8038" i="4"/>
  <c r="K8039" i="4"/>
  <c r="K8040" i="4"/>
  <c r="K8041" i="4"/>
  <c r="K8042" i="4"/>
  <c r="K8043" i="4"/>
  <c r="K8044" i="4"/>
  <c r="K8045" i="4"/>
  <c r="K8046" i="4"/>
  <c r="K8047" i="4"/>
  <c r="K8048" i="4"/>
  <c r="K8049" i="4"/>
  <c r="K8050" i="4"/>
  <c r="K8051" i="4"/>
  <c r="K8052" i="4"/>
  <c r="K8053" i="4"/>
  <c r="K8054" i="4"/>
  <c r="K8055" i="4"/>
  <c r="K8056" i="4"/>
  <c r="K8057" i="4"/>
  <c r="K8058" i="4"/>
  <c r="K8059" i="4"/>
  <c r="K8060" i="4"/>
  <c r="K8061" i="4"/>
  <c r="K8062" i="4"/>
  <c r="K8063" i="4"/>
  <c r="K8064" i="4"/>
  <c r="K8065" i="4"/>
  <c r="K8066" i="4"/>
  <c r="K8067" i="4"/>
  <c r="K8068" i="4"/>
  <c r="K8069" i="4"/>
  <c r="K8070" i="4"/>
  <c r="K8071" i="4"/>
  <c r="K8072" i="4"/>
  <c r="K8073" i="4"/>
  <c r="K8074" i="4"/>
  <c r="K8075" i="4"/>
  <c r="K8076" i="4"/>
  <c r="K8077" i="4"/>
  <c r="K8078" i="4"/>
  <c r="K8079" i="4"/>
  <c r="K8080" i="4"/>
  <c r="K8081" i="4"/>
  <c r="K8082" i="4"/>
  <c r="K8083" i="4"/>
  <c r="K8084" i="4"/>
  <c r="K8085" i="4"/>
  <c r="K8086" i="4"/>
  <c r="K8087" i="4"/>
  <c r="K8088" i="4"/>
  <c r="K8089" i="4"/>
  <c r="K8090" i="4"/>
  <c r="K8091" i="4"/>
  <c r="K8092" i="4"/>
  <c r="K8093" i="4"/>
  <c r="K8094" i="4"/>
  <c r="K8095" i="4"/>
  <c r="K8096" i="4"/>
  <c r="K8097" i="4"/>
  <c r="K8098" i="4"/>
  <c r="K8099" i="4"/>
  <c r="K8100" i="4"/>
  <c r="K8101" i="4"/>
  <c r="K8102" i="4"/>
  <c r="K8103" i="4"/>
  <c r="K8104" i="4"/>
  <c r="K8105" i="4"/>
  <c r="K8106" i="4"/>
  <c r="K8107" i="4"/>
  <c r="K8108" i="4"/>
  <c r="K8109" i="4"/>
  <c r="K8110" i="4"/>
  <c r="K8111" i="4"/>
  <c r="K8112" i="4"/>
  <c r="K8113" i="4"/>
  <c r="K8114" i="4"/>
  <c r="K8115" i="4"/>
  <c r="K8116" i="4"/>
  <c r="K8117" i="4"/>
  <c r="K8118" i="4"/>
  <c r="K8119" i="4"/>
  <c r="K8120" i="4"/>
  <c r="K8121" i="4"/>
  <c r="K8122" i="4"/>
  <c r="K8123" i="4"/>
  <c r="K8124" i="4"/>
  <c r="K8125" i="4"/>
  <c r="K8126" i="4"/>
  <c r="K8127" i="4"/>
  <c r="K8128" i="4"/>
  <c r="K8129" i="4"/>
  <c r="K8130" i="4"/>
  <c r="K8131" i="4"/>
  <c r="K8132" i="4"/>
  <c r="K8133" i="4"/>
  <c r="K8134" i="4"/>
  <c r="K8135" i="4"/>
  <c r="K8136" i="4"/>
  <c r="K8137" i="4"/>
  <c r="K8138" i="4"/>
  <c r="K8139" i="4"/>
  <c r="K8140" i="4"/>
  <c r="K8141" i="4"/>
  <c r="K8142" i="4"/>
  <c r="K8143" i="4"/>
  <c r="K8144" i="4"/>
  <c r="K8145" i="4"/>
  <c r="K8146" i="4"/>
  <c r="K8147" i="4"/>
  <c r="K8148" i="4"/>
  <c r="K8149" i="4"/>
  <c r="K8150" i="4"/>
  <c r="K8151" i="4"/>
  <c r="K8152" i="4"/>
  <c r="K8153" i="4"/>
  <c r="K8154" i="4"/>
  <c r="K8155" i="4"/>
  <c r="K8156" i="4"/>
  <c r="K8157" i="4"/>
  <c r="K8158" i="4"/>
  <c r="K8159" i="4"/>
  <c r="K8160" i="4"/>
  <c r="K8161" i="4"/>
  <c r="K8162" i="4"/>
  <c r="K8163" i="4"/>
  <c r="K8164" i="4"/>
  <c r="K8165" i="4"/>
  <c r="K8166" i="4"/>
  <c r="K8167" i="4"/>
  <c r="K8168" i="4"/>
  <c r="K8169" i="4"/>
  <c r="K8170" i="4"/>
  <c r="K8171" i="4"/>
  <c r="K8172" i="4"/>
  <c r="K8173" i="4"/>
  <c r="K8174" i="4"/>
  <c r="K8175" i="4"/>
  <c r="K8176" i="4"/>
  <c r="K8177" i="4"/>
  <c r="K8178" i="4"/>
  <c r="K8179" i="4"/>
  <c r="K8180" i="4"/>
  <c r="K8181" i="4"/>
  <c r="K8182" i="4"/>
  <c r="K8183" i="4"/>
  <c r="K8184" i="4"/>
  <c r="K8185" i="4"/>
  <c r="K8186" i="4"/>
  <c r="K8187" i="4"/>
  <c r="K8188" i="4"/>
  <c r="K8189" i="4"/>
  <c r="K8190" i="4"/>
  <c r="K8191" i="4"/>
  <c r="K8192" i="4"/>
  <c r="K8193" i="4"/>
  <c r="K8194" i="4"/>
  <c r="K8195" i="4"/>
  <c r="K8196" i="4"/>
  <c r="K8197" i="4"/>
  <c r="K8198" i="4"/>
  <c r="K8199" i="4"/>
  <c r="K8200" i="4"/>
  <c r="K8201" i="4"/>
  <c r="K8202" i="4"/>
  <c r="K8203" i="4"/>
  <c r="K8204" i="4"/>
  <c r="K8205" i="4"/>
  <c r="K8206" i="4"/>
  <c r="K8207" i="4"/>
  <c r="K8208" i="4"/>
  <c r="K8209" i="4"/>
  <c r="K8210" i="4"/>
  <c r="K8211" i="4"/>
  <c r="K8212" i="4"/>
  <c r="K8213" i="4"/>
  <c r="K8214" i="4"/>
  <c r="K8215" i="4"/>
  <c r="K8216" i="4"/>
  <c r="K8217" i="4"/>
  <c r="K8218" i="4"/>
  <c r="K8219" i="4"/>
  <c r="K8220" i="4"/>
  <c r="K8221" i="4"/>
  <c r="K8222" i="4"/>
  <c r="K8223" i="4"/>
  <c r="K8224" i="4"/>
  <c r="K8225" i="4"/>
  <c r="K8226" i="4"/>
  <c r="K8227" i="4"/>
  <c r="K8228" i="4"/>
  <c r="K8229" i="4"/>
  <c r="K8230" i="4"/>
  <c r="K8231" i="4"/>
  <c r="K8232" i="4"/>
  <c r="K8233" i="4"/>
  <c r="K8234" i="4"/>
  <c r="K8235" i="4"/>
  <c r="K8236" i="4"/>
  <c r="K8237" i="4"/>
  <c r="K8238" i="4"/>
  <c r="K8239" i="4"/>
  <c r="K8240" i="4"/>
  <c r="K8241" i="4"/>
  <c r="K8242" i="4"/>
  <c r="K8243" i="4"/>
  <c r="K8244" i="4"/>
  <c r="K8245" i="4"/>
  <c r="K8246" i="4"/>
  <c r="K8247" i="4"/>
  <c r="K8248" i="4"/>
  <c r="K8249" i="4"/>
  <c r="K8250" i="4"/>
  <c r="K8251" i="4"/>
  <c r="K8252" i="4"/>
  <c r="K8253" i="4"/>
  <c r="K8254" i="4"/>
  <c r="K8255" i="4"/>
  <c r="K8256" i="4"/>
  <c r="K8257" i="4"/>
  <c r="K8258" i="4"/>
  <c r="K8259" i="4"/>
  <c r="K8260" i="4"/>
  <c r="K8261" i="4"/>
  <c r="K8262" i="4"/>
  <c r="K8263" i="4"/>
  <c r="K8264" i="4"/>
  <c r="K8265" i="4"/>
  <c r="K8266" i="4"/>
  <c r="K8267" i="4"/>
  <c r="K8268" i="4"/>
  <c r="K8269" i="4"/>
  <c r="K8270" i="4"/>
  <c r="K8271" i="4"/>
  <c r="K8272" i="4"/>
  <c r="K8273" i="4"/>
  <c r="K8274" i="4"/>
  <c r="K8275" i="4"/>
  <c r="K8276" i="4"/>
  <c r="K8277" i="4"/>
  <c r="K8278" i="4"/>
  <c r="K8279" i="4"/>
  <c r="K8280" i="4"/>
  <c r="K8281" i="4"/>
  <c r="K8282" i="4"/>
  <c r="K8283" i="4"/>
  <c r="K8284" i="4"/>
  <c r="K8285" i="4"/>
  <c r="K8286" i="4"/>
  <c r="K8287" i="4"/>
  <c r="K8288" i="4"/>
  <c r="K8289" i="4"/>
  <c r="K8290" i="4"/>
  <c r="K8291" i="4"/>
  <c r="K8292" i="4"/>
  <c r="K8293" i="4"/>
  <c r="K8294" i="4"/>
  <c r="K8295" i="4"/>
  <c r="K8296" i="4"/>
  <c r="K8297" i="4"/>
  <c r="K8298" i="4"/>
  <c r="K8299" i="4"/>
  <c r="K8300" i="4"/>
  <c r="K8301" i="4"/>
  <c r="K8302" i="4"/>
  <c r="K8303" i="4"/>
  <c r="K8304" i="4"/>
  <c r="K8305" i="4"/>
  <c r="K8306" i="4"/>
  <c r="K8307" i="4"/>
  <c r="K8308" i="4"/>
  <c r="K8309" i="4"/>
  <c r="K8310" i="4"/>
  <c r="K8311" i="4"/>
  <c r="K8312" i="4"/>
  <c r="K8313" i="4"/>
  <c r="K8314" i="4"/>
  <c r="K8315" i="4"/>
  <c r="K8316" i="4"/>
  <c r="K8317" i="4"/>
  <c r="K8318" i="4"/>
  <c r="K8319" i="4"/>
  <c r="K8320" i="4"/>
  <c r="K8321" i="4"/>
  <c r="K8322" i="4"/>
  <c r="K8323" i="4"/>
  <c r="K8324" i="4"/>
  <c r="K8325" i="4"/>
  <c r="K8326" i="4"/>
  <c r="K8327" i="4"/>
  <c r="K8328" i="4"/>
  <c r="K8329" i="4"/>
  <c r="K8330" i="4"/>
  <c r="K8331" i="4"/>
  <c r="K8332" i="4"/>
  <c r="K8333" i="4"/>
  <c r="K8334" i="4"/>
  <c r="K8335" i="4"/>
  <c r="K8336" i="4"/>
  <c r="K8337" i="4"/>
  <c r="K8338" i="4"/>
  <c r="K8339" i="4"/>
  <c r="K8340" i="4"/>
  <c r="K8341" i="4"/>
  <c r="K8342" i="4"/>
  <c r="K8343" i="4"/>
  <c r="K8344" i="4"/>
  <c r="K8345" i="4"/>
  <c r="K8346" i="4"/>
  <c r="K8347" i="4"/>
  <c r="K8348" i="4"/>
  <c r="K8349" i="4"/>
  <c r="K8350" i="4"/>
  <c r="K8351" i="4"/>
  <c r="K8352" i="4"/>
  <c r="K8353" i="4"/>
  <c r="K8354" i="4"/>
  <c r="K8355" i="4"/>
  <c r="K8356" i="4"/>
  <c r="K8357" i="4"/>
  <c r="K8358" i="4"/>
  <c r="K8359" i="4"/>
  <c r="K8360" i="4"/>
  <c r="K8361" i="4"/>
  <c r="K8362" i="4"/>
  <c r="K8363" i="4"/>
  <c r="K8364" i="4"/>
  <c r="K8365" i="4"/>
  <c r="K8366" i="4"/>
  <c r="K8367" i="4"/>
  <c r="K8368" i="4"/>
  <c r="K8369" i="4"/>
  <c r="K8370" i="4"/>
  <c r="K8371" i="4"/>
  <c r="K8372" i="4"/>
  <c r="K8373" i="4"/>
  <c r="K8374" i="4"/>
  <c r="K8375" i="4"/>
  <c r="K8376" i="4"/>
  <c r="K8377" i="4"/>
  <c r="K8378" i="4"/>
  <c r="K8379" i="4"/>
  <c r="K8380" i="4"/>
  <c r="K8381" i="4"/>
  <c r="K8382" i="4"/>
  <c r="K8383" i="4"/>
  <c r="K8384" i="4"/>
  <c r="K8385" i="4"/>
  <c r="K8386" i="4"/>
  <c r="K8387" i="4"/>
  <c r="K8388" i="4"/>
  <c r="K8389" i="4"/>
  <c r="K8390" i="4"/>
  <c r="K8391" i="4"/>
  <c r="K8392" i="4"/>
  <c r="K8393" i="4"/>
  <c r="K8394" i="4"/>
  <c r="K8395" i="4"/>
  <c r="K8396" i="4"/>
  <c r="K8397" i="4"/>
  <c r="K8398" i="4"/>
  <c r="K8399" i="4"/>
  <c r="K8400" i="4"/>
  <c r="K8401" i="4"/>
  <c r="K8402" i="4"/>
  <c r="K8403" i="4"/>
  <c r="K8404" i="4"/>
  <c r="K8405" i="4"/>
  <c r="K8406" i="4"/>
  <c r="K8407" i="4"/>
  <c r="K8408" i="4"/>
  <c r="K8409" i="4"/>
  <c r="K8410" i="4"/>
  <c r="K8411" i="4"/>
  <c r="K8412" i="4"/>
  <c r="K8413" i="4"/>
  <c r="K8414" i="4"/>
  <c r="K8415" i="4"/>
  <c r="K8416" i="4"/>
  <c r="K8417" i="4"/>
  <c r="K8418" i="4"/>
  <c r="K8419" i="4"/>
  <c r="K8420" i="4"/>
  <c r="K8421" i="4"/>
  <c r="K8422" i="4"/>
  <c r="K8423" i="4"/>
  <c r="K8424" i="4"/>
  <c r="K8425" i="4"/>
  <c r="K8426" i="4"/>
  <c r="K8427" i="4"/>
  <c r="K8428" i="4"/>
  <c r="K8429" i="4"/>
  <c r="K8430" i="4"/>
  <c r="K8431" i="4"/>
  <c r="K8432" i="4"/>
  <c r="K8433" i="4"/>
  <c r="K8434" i="4"/>
  <c r="K8435" i="4"/>
  <c r="K8436" i="4"/>
  <c r="K8437" i="4"/>
  <c r="K8438" i="4"/>
  <c r="K8439" i="4"/>
  <c r="K8440" i="4"/>
  <c r="K8441" i="4"/>
  <c r="K8442" i="4"/>
  <c r="K8443" i="4"/>
  <c r="K8444" i="4"/>
  <c r="K8445" i="4"/>
  <c r="K8446" i="4"/>
  <c r="K8447" i="4"/>
  <c r="K8448" i="4"/>
  <c r="K8449" i="4"/>
  <c r="K8450" i="4"/>
  <c r="K8451" i="4"/>
  <c r="K8452" i="4"/>
  <c r="K8453" i="4"/>
  <c r="K8454" i="4"/>
  <c r="K8455" i="4"/>
  <c r="K8456" i="4"/>
  <c r="K8457" i="4"/>
  <c r="K8458" i="4"/>
  <c r="K8459" i="4"/>
  <c r="K8460" i="4"/>
  <c r="K8461" i="4"/>
  <c r="K8462" i="4"/>
  <c r="K8463" i="4"/>
  <c r="K8464" i="4"/>
  <c r="K8465" i="4"/>
  <c r="K8466" i="4"/>
  <c r="K8467" i="4"/>
  <c r="K8468" i="4"/>
  <c r="K8469" i="4"/>
  <c r="K8470" i="4"/>
  <c r="K8471" i="4"/>
  <c r="K8472" i="4"/>
  <c r="K8473" i="4"/>
  <c r="K8474" i="4"/>
  <c r="K8475" i="4"/>
  <c r="K8476" i="4"/>
  <c r="K8477" i="4"/>
  <c r="K8478" i="4"/>
  <c r="K8479" i="4"/>
  <c r="K8480" i="4"/>
  <c r="K8481" i="4"/>
  <c r="K8482" i="4"/>
  <c r="K8483" i="4"/>
  <c r="K8484" i="4"/>
  <c r="K8485" i="4"/>
  <c r="K8486" i="4"/>
  <c r="K8487" i="4"/>
  <c r="K8488" i="4"/>
  <c r="K8489" i="4"/>
  <c r="K8490" i="4"/>
  <c r="K8491" i="4"/>
  <c r="K8492" i="4"/>
  <c r="K8493" i="4"/>
  <c r="K8494" i="4"/>
  <c r="K8495" i="4"/>
  <c r="K8496" i="4"/>
  <c r="K8497" i="4"/>
  <c r="K8498" i="4"/>
  <c r="K8499" i="4"/>
  <c r="K8500" i="4"/>
  <c r="K8501" i="4"/>
  <c r="K8502" i="4"/>
  <c r="K8503" i="4"/>
  <c r="K8504" i="4"/>
  <c r="K8505" i="4"/>
  <c r="K8506" i="4"/>
  <c r="K8507" i="4"/>
  <c r="K8508" i="4"/>
  <c r="K8509" i="4"/>
  <c r="K8510" i="4"/>
  <c r="K8511" i="4"/>
  <c r="K8512" i="4"/>
  <c r="K8513" i="4"/>
  <c r="K8514" i="4"/>
  <c r="K8515" i="4"/>
  <c r="K8516" i="4"/>
  <c r="K8517" i="4"/>
  <c r="K8518" i="4"/>
  <c r="K8519" i="4"/>
  <c r="K8520" i="4"/>
  <c r="K8521" i="4"/>
  <c r="K8522" i="4"/>
  <c r="K8523" i="4"/>
  <c r="K8524" i="4"/>
  <c r="K8525" i="4"/>
  <c r="K8526" i="4"/>
  <c r="K8527" i="4"/>
  <c r="K8528" i="4"/>
  <c r="K8529" i="4"/>
  <c r="K8530" i="4"/>
  <c r="K8531" i="4"/>
  <c r="K8532" i="4"/>
  <c r="K8533" i="4"/>
  <c r="K8534" i="4"/>
  <c r="K8535" i="4"/>
  <c r="K8536" i="4"/>
  <c r="K8537" i="4"/>
  <c r="K8538" i="4"/>
  <c r="K8539" i="4"/>
  <c r="K8540" i="4"/>
  <c r="K8541" i="4"/>
  <c r="K8542" i="4"/>
  <c r="K8543" i="4"/>
  <c r="K8544" i="4"/>
  <c r="K8545" i="4"/>
  <c r="K8546" i="4"/>
  <c r="K8547" i="4"/>
  <c r="K8548" i="4"/>
  <c r="K8549" i="4"/>
  <c r="K8550" i="4"/>
  <c r="K8551" i="4"/>
  <c r="K8552" i="4"/>
  <c r="K8553" i="4"/>
  <c r="K8554" i="4"/>
  <c r="K8555" i="4"/>
  <c r="K8556" i="4"/>
  <c r="K8557" i="4"/>
  <c r="K8558" i="4"/>
  <c r="K8559" i="4"/>
  <c r="K8560" i="4"/>
  <c r="K8561" i="4"/>
  <c r="K8562" i="4"/>
  <c r="K8563" i="4"/>
  <c r="K8564" i="4"/>
  <c r="K8565" i="4"/>
  <c r="K8566" i="4"/>
  <c r="K8567" i="4"/>
  <c r="K8568" i="4"/>
  <c r="K8569" i="4"/>
  <c r="K8570" i="4"/>
  <c r="K8571" i="4"/>
  <c r="K8572" i="4"/>
  <c r="K8573" i="4"/>
  <c r="K8574" i="4"/>
  <c r="K8575" i="4"/>
  <c r="K8576" i="4"/>
  <c r="K8577" i="4"/>
  <c r="K8578" i="4"/>
  <c r="K8579" i="4"/>
  <c r="K8580" i="4"/>
  <c r="K8581" i="4"/>
  <c r="K8582" i="4"/>
  <c r="K8583" i="4"/>
  <c r="K8584" i="4"/>
  <c r="K8585" i="4"/>
  <c r="K8586" i="4"/>
  <c r="K8587" i="4"/>
  <c r="K8588" i="4"/>
  <c r="K8589" i="4"/>
  <c r="K8590" i="4"/>
  <c r="K8591" i="4"/>
  <c r="K8592" i="4"/>
  <c r="K8593" i="4"/>
  <c r="K8594" i="4"/>
  <c r="K8595" i="4"/>
  <c r="K8596" i="4"/>
  <c r="K8597" i="4"/>
  <c r="K8598" i="4"/>
  <c r="K8599" i="4"/>
  <c r="K8600" i="4"/>
  <c r="K8601" i="4"/>
  <c r="K8602" i="4"/>
  <c r="K8603" i="4"/>
  <c r="K8604" i="4"/>
  <c r="K8605" i="4"/>
  <c r="K8606" i="4"/>
  <c r="K8607" i="4"/>
  <c r="K8608" i="4"/>
  <c r="K8609" i="4"/>
  <c r="K8610" i="4"/>
  <c r="K8611" i="4"/>
  <c r="K8612" i="4"/>
  <c r="K8613" i="4"/>
  <c r="K8614" i="4"/>
  <c r="K8615" i="4"/>
  <c r="K8616" i="4"/>
  <c r="K8617" i="4"/>
  <c r="K8618" i="4"/>
  <c r="K8619" i="4"/>
  <c r="K8620" i="4"/>
  <c r="K8621" i="4"/>
  <c r="K8622" i="4"/>
  <c r="K8623" i="4"/>
  <c r="K8624" i="4"/>
  <c r="K8625" i="4"/>
  <c r="K8626" i="4"/>
  <c r="K8627" i="4"/>
  <c r="K8628" i="4"/>
  <c r="K8629" i="4"/>
  <c r="K8630" i="4"/>
  <c r="K8631" i="4"/>
  <c r="K8632" i="4"/>
  <c r="K8633" i="4"/>
  <c r="K8634" i="4"/>
  <c r="K8635" i="4"/>
  <c r="K8636" i="4"/>
  <c r="K8637" i="4"/>
  <c r="K8638" i="4"/>
  <c r="K8639" i="4"/>
  <c r="K8640" i="4"/>
  <c r="K8641" i="4"/>
  <c r="K8642" i="4"/>
  <c r="K8643" i="4"/>
  <c r="K8644" i="4"/>
  <c r="K8645" i="4"/>
  <c r="K8646" i="4"/>
  <c r="K8647" i="4"/>
  <c r="K8648" i="4"/>
  <c r="K8649" i="4"/>
  <c r="K8650" i="4"/>
  <c r="K8651" i="4"/>
  <c r="K8652" i="4"/>
  <c r="K8653" i="4"/>
  <c r="K8654" i="4"/>
  <c r="K8655" i="4"/>
  <c r="K8656" i="4"/>
  <c r="K8657" i="4"/>
  <c r="K8658" i="4"/>
  <c r="K8659" i="4"/>
  <c r="K8660" i="4"/>
  <c r="K8661" i="4"/>
  <c r="K8662" i="4"/>
  <c r="K8663" i="4"/>
  <c r="K8664" i="4"/>
  <c r="K8665" i="4"/>
  <c r="K8666" i="4"/>
  <c r="K8667" i="4"/>
  <c r="K8668" i="4"/>
  <c r="K8669" i="4"/>
  <c r="K8670" i="4"/>
  <c r="K8671" i="4"/>
  <c r="K8672" i="4"/>
  <c r="K8673" i="4"/>
  <c r="K8674" i="4"/>
  <c r="K8675" i="4"/>
  <c r="K8676" i="4"/>
  <c r="K8677" i="4"/>
  <c r="K8678" i="4"/>
  <c r="K8679" i="4"/>
  <c r="K8680" i="4"/>
  <c r="K8681" i="4"/>
  <c r="K8682" i="4"/>
  <c r="K8683" i="4"/>
  <c r="K8684" i="4"/>
  <c r="K8685" i="4"/>
  <c r="K8686" i="4"/>
  <c r="K8687" i="4"/>
  <c r="K8688" i="4"/>
  <c r="K8689" i="4"/>
  <c r="K8690" i="4"/>
  <c r="K8691" i="4"/>
  <c r="K8692" i="4"/>
  <c r="K8693" i="4"/>
  <c r="K8694" i="4"/>
  <c r="K8695" i="4"/>
  <c r="K8696" i="4"/>
  <c r="K8697" i="4"/>
  <c r="K8698" i="4"/>
  <c r="K8699" i="4"/>
  <c r="K8700" i="4"/>
  <c r="K8701" i="4"/>
  <c r="K8702" i="4"/>
  <c r="K8703" i="4"/>
  <c r="K8704" i="4"/>
  <c r="K8705" i="4"/>
  <c r="K8706" i="4"/>
  <c r="K8707" i="4"/>
  <c r="K8708" i="4"/>
  <c r="K8709" i="4"/>
  <c r="K8710" i="4"/>
  <c r="K8711" i="4"/>
  <c r="K8712" i="4"/>
  <c r="K8713" i="4"/>
  <c r="K8714" i="4"/>
  <c r="K8715" i="4"/>
  <c r="K8716" i="4"/>
  <c r="K8717" i="4"/>
  <c r="K8718" i="4"/>
  <c r="K8719" i="4"/>
  <c r="K8720" i="4"/>
  <c r="K8721" i="4"/>
  <c r="K8722" i="4"/>
  <c r="K8723" i="4"/>
  <c r="K8724" i="4"/>
  <c r="K8725" i="4"/>
  <c r="K8726" i="4"/>
  <c r="K8727" i="4"/>
  <c r="K8728" i="4"/>
  <c r="K8729" i="4"/>
  <c r="K8730" i="4"/>
  <c r="K8731" i="4"/>
  <c r="K8732" i="4"/>
  <c r="K8733" i="4"/>
  <c r="K8734" i="4"/>
  <c r="K8735" i="4"/>
  <c r="K8736" i="4"/>
  <c r="K8737" i="4"/>
  <c r="K8738" i="4"/>
  <c r="K8739" i="4"/>
  <c r="K8740" i="4"/>
  <c r="K8741" i="4"/>
  <c r="K8742" i="4"/>
  <c r="K8743" i="4"/>
  <c r="K8744" i="4"/>
  <c r="K8745" i="4"/>
  <c r="K8746" i="4"/>
  <c r="K8747" i="4"/>
  <c r="K8748" i="4"/>
  <c r="K8749" i="4"/>
  <c r="K8750" i="4"/>
  <c r="K8751" i="4"/>
  <c r="K8752" i="4"/>
  <c r="K8753" i="4"/>
  <c r="K8754" i="4"/>
  <c r="K8755" i="4"/>
  <c r="K8756" i="4"/>
  <c r="K8757" i="4"/>
  <c r="K8758" i="4"/>
  <c r="K8759" i="4"/>
  <c r="K8760" i="4"/>
  <c r="K8761" i="4"/>
  <c r="K8762" i="4"/>
  <c r="K8763" i="4"/>
  <c r="K8764" i="4"/>
  <c r="K8765" i="4"/>
  <c r="K8766" i="4"/>
  <c r="K8767" i="4"/>
  <c r="K8768" i="4"/>
  <c r="K8769" i="4"/>
  <c r="K8770" i="4"/>
  <c r="K8771" i="4"/>
  <c r="K8772" i="4"/>
  <c r="K8773" i="4"/>
  <c r="K8774" i="4"/>
  <c r="K8775" i="4"/>
  <c r="K8776" i="4"/>
  <c r="K8777" i="4"/>
  <c r="K8778" i="4"/>
  <c r="K8779" i="4"/>
  <c r="K8780" i="4"/>
  <c r="K8781" i="4"/>
  <c r="K8782" i="4"/>
  <c r="K8783" i="4"/>
  <c r="K8784" i="4"/>
  <c r="K8785" i="4"/>
  <c r="K8786" i="4"/>
  <c r="K8787" i="4"/>
  <c r="K8788" i="4"/>
  <c r="K8789" i="4"/>
  <c r="K8790" i="4"/>
  <c r="K8791" i="4"/>
  <c r="K8792" i="4"/>
  <c r="K8793" i="4"/>
  <c r="K8794" i="4"/>
  <c r="K8795" i="4"/>
  <c r="K8796" i="4"/>
  <c r="K8797" i="4"/>
  <c r="K8798" i="4"/>
  <c r="K8799" i="4"/>
  <c r="K8800" i="4"/>
  <c r="K8801" i="4"/>
  <c r="K8802" i="4"/>
  <c r="K8803" i="4"/>
  <c r="K8804" i="4"/>
  <c r="K8805" i="4"/>
  <c r="K8806" i="4"/>
  <c r="K8807" i="4"/>
  <c r="K8808" i="4"/>
  <c r="K8809" i="4"/>
  <c r="K8810" i="4"/>
  <c r="K8811" i="4"/>
  <c r="K8812" i="4"/>
  <c r="K8813" i="4"/>
  <c r="K8814" i="4"/>
  <c r="K8815" i="4"/>
  <c r="K8816" i="4"/>
  <c r="K8817" i="4"/>
  <c r="K8818" i="4"/>
  <c r="K8819" i="4"/>
  <c r="K8820" i="4"/>
  <c r="K8821" i="4"/>
  <c r="K8822" i="4"/>
  <c r="K8823" i="4"/>
  <c r="K8824" i="4"/>
  <c r="K8825" i="4"/>
  <c r="K8826" i="4"/>
  <c r="K8827" i="4"/>
  <c r="K8828" i="4"/>
  <c r="K8829" i="4"/>
  <c r="K8830" i="4"/>
  <c r="K8831" i="4"/>
  <c r="K8832" i="4"/>
  <c r="K8833" i="4"/>
  <c r="K8834" i="4"/>
  <c r="K8835" i="4"/>
  <c r="K8836" i="4"/>
  <c r="K8837" i="4"/>
  <c r="K8838" i="4"/>
  <c r="K8839" i="4"/>
  <c r="K8840" i="4"/>
  <c r="K8841" i="4"/>
  <c r="K8842" i="4"/>
  <c r="K8843" i="4"/>
  <c r="K8844" i="4"/>
  <c r="K8845" i="4"/>
  <c r="K8846" i="4"/>
  <c r="K8847" i="4"/>
  <c r="K8848" i="4"/>
  <c r="K8849" i="4"/>
  <c r="K8850" i="4"/>
  <c r="K8851" i="4"/>
  <c r="K8852" i="4"/>
  <c r="K8853" i="4"/>
  <c r="K8854" i="4"/>
  <c r="K8855" i="4"/>
  <c r="K8856" i="4"/>
  <c r="K8857" i="4"/>
  <c r="K8858" i="4"/>
  <c r="K8859" i="4"/>
  <c r="K8860" i="4"/>
  <c r="K8861" i="4"/>
  <c r="K8862" i="4"/>
  <c r="K8863" i="4"/>
  <c r="K8864" i="4"/>
  <c r="K8865" i="4"/>
  <c r="K8866" i="4"/>
  <c r="K8867" i="4"/>
  <c r="K8868" i="4"/>
  <c r="K8869" i="4"/>
  <c r="K8870" i="4"/>
  <c r="K8871" i="4"/>
  <c r="K8872" i="4"/>
  <c r="K8873" i="4"/>
  <c r="K8874" i="4"/>
  <c r="K8875" i="4"/>
  <c r="K8876" i="4"/>
  <c r="K8877" i="4"/>
  <c r="K8878" i="4"/>
  <c r="K8879" i="4"/>
  <c r="K8880" i="4"/>
  <c r="K8881" i="4"/>
  <c r="K8882" i="4"/>
  <c r="K8883" i="4"/>
  <c r="K8884" i="4"/>
  <c r="K8885" i="4"/>
  <c r="K8886" i="4"/>
  <c r="K8887" i="4"/>
  <c r="K8888" i="4"/>
  <c r="K8889" i="4"/>
  <c r="K8890" i="4"/>
  <c r="K8891" i="4"/>
  <c r="K8892" i="4"/>
  <c r="K8893" i="4"/>
  <c r="K8894" i="4"/>
  <c r="K8895" i="4"/>
  <c r="K8896" i="4"/>
  <c r="K8897" i="4"/>
  <c r="K8898" i="4"/>
  <c r="K8899" i="4"/>
  <c r="K8900" i="4"/>
  <c r="K8901" i="4"/>
  <c r="K8902" i="4"/>
  <c r="K8903" i="4"/>
  <c r="K8904" i="4"/>
  <c r="K8905" i="4"/>
  <c r="K8906" i="4"/>
  <c r="K8907" i="4"/>
  <c r="K8908" i="4"/>
  <c r="K8909" i="4"/>
  <c r="K8910" i="4"/>
  <c r="K8911" i="4"/>
  <c r="K8912" i="4"/>
  <c r="K8913" i="4"/>
  <c r="K8914" i="4"/>
  <c r="K8915" i="4"/>
  <c r="K8916" i="4"/>
  <c r="K8917" i="4"/>
  <c r="K8918" i="4"/>
  <c r="K8919" i="4"/>
  <c r="K8920" i="4"/>
  <c r="K8921" i="4"/>
  <c r="K8922" i="4"/>
  <c r="K8923" i="4"/>
  <c r="K8924" i="4"/>
  <c r="K8925" i="4"/>
  <c r="K8926" i="4"/>
  <c r="K8927" i="4"/>
  <c r="K8928" i="4"/>
  <c r="K8929" i="4"/>
  <c r="K8930" i="4"/>
  <c r="K8931" i="4"/>
  <c r="K8932" i="4"/>
  <c r="K8933" i="4"/>
  <c r="K8934" i="4"/>
  <c r="K8935" i="4"/>
  <c r="K8936" i="4"/>
  <c r="K8937" i="4"/>
  <c r="K8938" i="4"/>
  <c r="K8939" i="4"/>
  <c r="K8940" i="4"/>
  <c r="K8941" i="4"/>
  <c r="K8942" i="4"/>
  <c r="K8943" i="4"/>
  <c r="K8944" i="4"/>
  <c r="K8945" i="4"/>
  <c r="K8946" i="4"/>
  <c r="K8947" i="4"/>
  <c r="K8948" i="4"/>
  <c r="K8949" i="4"/>
  <c r="K8950" i="4"/>
  <c r="K8951" i="4"/>
  <c r="K8952" i="4"/>
  <c r="K8953" i="4"/>
  <c r="K8954" i="4"/>
  <c r="K8955" i="4"/>
  <c r="K8956" i="4"/>
  <c r="K8957" i="4"/>
  <c r="K8958" i="4"/>
  <c r="K8959" i="4"/>
  <c r="K8960" i="4"/>
  <c r="K8961" i="4"/>
  <c r="K8962" i="4"/>
  <c r="K8963" i="4"/>
  <c r="K8964" i="4"/>
  <c r="K8965" i="4"/>
  <c r="K8966" i="4"/>
  <c r="K8967" i="4"/>
  <c r="K8968" i="4"/>
  <c r="K8969" i="4"/>
  <c r="K8970" i="4"/>
  <c r="K8971" i="4"/>
  <c r="K8972" i="4"/>
  <c r="K8973" i="4"/>
  <c r="K8974" i="4"/>
  <c r="K8975" i="4"/>
  <c r="K8976" i="4"/>
  <c r="K8977" i="4"/>
  <c r="K8978" i="4"/>
  <c r="K8979" i="4"/>
  <c r="K8980" i="4"/>
  <c r="K8981" i="4"/>
  <c r="K8982" i="4"/>
  <c r="K8983" i="4"/>
  <c r="K8984" i="4"/>
  <c r="K8985" i="4"/>
  <c r="K8986" i="4"/>
  <c r="K8987" i="4"/>
  <c r="K8988" i="4"/>
  <c r="K8989" i="4"/>
  <c r="K8990" i="4"/>
  <c r="K8991" i="4"/>
  <c r="K8992" i="4"/>
  <c r="K8993" i="4"/>
  <c r="K8994" i="4"/>
  <c r="K8995" i="4"/>
  <c r="K8996" i="4"/>
  <c r="K8997" i="4"/>
  <c r="K8998" i="4"/>
  <c r="K8999" i="4"/>
  <c r="K9000" i="4"/>
  <c r="K9001" i="4"/>
  <c r="K9002" i="4"/>
  <c r="K9003" i="4"/>
  <c r="K9004" i="4"/>
  <c r="K9005" i="4"/>
  <c r="K9006" i="4"/>
  <c r="K9007" i="4"/>
  <c r="K9008" i="4"/>
  <c r="K9009" i="4"/>
  <c r="K9010" i="4"/>
  <c r="K9011" i="4"/>
  <c r="K9012" i="4"/>
  <c r="K9013" i="4"/>
  <c r="K9014" i="4"/>
  <c r="K9015" i="4"/>
  <c r="K9016" i="4"/>
  <c r="K9017" i="4"/>
  <c r="K9018" i="4"/>
  <c r="K9019" i="4"/>
  <c r="K9020" i="4"/>
  <c r="K9021" i="4"/>
  <c r="K9022" i="4"/>
  <c r="K9023" i="4"/>
  <c r="K9024" i="4"/>
  <c r="K9025" i="4"/>
  <c r="K9026" i="4"/>
  <c r="K9027" i="4"/>
  <c r="K9028" i="4"/>
  <c r="K9029" i="4"/>
  <c r="K9030" i="4"/>
  <c r="K9031" i="4"/>
  <c r="K9032" i="4"/>
  <c r="K9033" i="4"/>
  <c r="K9034" i="4"/>
  <c r="K9035" i="4"/>
  <c r="K9036" i="4"/>
  <c r="K9037" i="4"/>
  <c r="K9038" i="4"/>
  <c r="K9039" i="4"/>
  <c r="K9040" i="4"/>
  <c r="K9041" i="4"/>
  <c r="K9042" i="4"/>
  <c r="K9043" i="4"/>
  <c r="K9044" i="4"/>
  <c r="K9045" i="4"/>
  <c r="K9046" i="4"/>
  <c r="K9047" i="4"/>
  <c r="K9048" i="4"/>
  <c r="K9049" i="4"/>
  <c r="K9050" i="4"/>
  <c r="K9051" i="4"/>
  <c r="K9052" i="4"/>
  <c r="K9053" i="4"/>
  <c r="K9054" i="4"/>
  <c r="K9055" i="4"/>
  <c r="K9056" i="4"/>
  <c r="K9057" i="4"/>
  <c r="K9058" i="4"/>
  <c r="K9059" i="4"/>
  <c r="K9060" i="4"/>
  <c r="K9061" i="4"/>
  <c r="K9062" i="4"/>
  <c r="K9063" i="4"/>
  <c r="K9064" i="4"/>
  <c r="K9065" i="4"/>
  <c r="K9066" i="4"/>
  <c r="K9067" i="4"/>
  <c r="K9068" i="4"/>
  <c r="K9069" i="4"/>
  <c r="K9070" i="4"/>
  <c r="K9071" i="4"/>
  <c r="K9072" i="4"/>
  <c r="K9073" i="4"/>
  <c r="K9074" i="4"/>
  <c r="K9075" i="4"/>
  <c r="K9076" i="4"/>
  <c r="K9077" i="4"/>
  <c r="K9078" i="4"/>
  <c r="K9079" i="4"/>
  <c r="K9080" i="4"/>
  <c r="K9081" i="4"/>
  <c r="K9082" i="4"/>
  <c r="K9083" i="4"/>
  <c r="K9084" i="4"/>
  <c r="K9085" i="4"/>
  <c r="K9086" i="4"/>
  <c r="K9087" i="4"/>
  <c r="K9088" i="4"/>
  <c r="K9089" i="4"/>
  <c r="K9090" i="4"/>
  <c r="K9091" i="4"/>
  <c r="K9092" i="4"/>
  <c r="K9093" i="4"/>
  <c r="K9094" i="4"/>
  <c r="K9095" i="4"/>
  <c r="K9096" i="4"/>
  <c r="K9097" i="4"/>
  <c r="K9098" i="4"/>
  <c r="K9099" i="4"/>
  <c r="K9100" i="4"/>
  <c r="K9101" i="4"/>
  <c r="K9102" i="4"/>
  <c r="K9103" i="4"/>
  <c r="K9104" i="4"/>
  <c r="K9105" i="4"/>
  <c r="K9106" i="4"/>
  <c r="K9107" i="4"/>
  <c r="K9108" i="4"/>
  <c r="K9109" i="4"/>
  <c r="K9110" i="4"/>
  <c r="K9111" i="4"/>
  <c r="K9112" i="4"/>
  <c r="K9113" i="4"/>
  <c r="K9114" i="4"/>
  <c r="K9115" i="4"/>
  <c r="K9116" i="4"/>
  <c r="K9117" i="4"/>
  <c r="K9118" i="4"/>
  <c r="K9119" i="4"/>
  <c r="K9120" i="4"/>
  <c r="K9121" i="4"/>
  <c r="K9122" i="4"/>
  <c r="K9123" i="4"/>
  <c r="K9124" i="4"/>
  <c r="K9125" i="4"/>
  <c r="K9126" i="4"/>
  <c r="K9127" i="4"/>
  <c r="K9128" i="4"/>
  <c r="K9129" i="4"/>
  <c r="K9130" i="4"/>
  <c r="K9131" i="4"/>
  <c r="K9132" i="4"/>
  <c r="K9133" i="4"/>
  <c r="K9134" i="4"/>
  <c r="K9135" i="4"/>
  <c r="K9136" i="4"/>
  <c r="K9137" i="4"/>
  <c r="K9138" i="4"/>
  <c r="K9139" i="4"/>
  <c r="K9140" i="4"/>
  <c r="K9141" i="4"/>
  <c r="K9142" i="4"/>
  <c r="K9143" i="4"/>
  <c r="K9144" i="4"/>
  <c r="K9145" i="4"/>
  <c r="K9146" i="4"/>
  <c r="K9147" i="4"/>
  <c r="K9148" i="4"/>
  <c r="K9149" i="4"/>
  <c r="K9150" i="4"/>
  <c r="K9151" i="4"/>
  <c r="K9152" i="4"/>
  <c r="K9153" i="4"/>
  <c r="K9154" i="4"/>
  <c r="K9155" i="4"/>
  <c r="K9156" i="4"/>
  <c r="K9157" i="4"/>
  <c r="K9158" i="4"/>
  <c r="K9159" i="4"/>
  <c r="K9160" i="4"/>
  <c r="K9161" i="4"/>
  <c r="K9162" i="4"/>
  <c r="K9163" i="4"/>
  <c r="K9164" i="4"/>
  <c r="K9165" i="4"/>
  <c r="K9166" i="4"/>
  <c r="K9167" i="4"/>
  <c r="K9168" i="4"/>
  <c r="K9169" i="4"/>
  <c r="K9170" i="4"/>
  <c r="K9171" i="4"/>
  <c r="K9172" i="4"/>
  <c r="K9173" i="4"/>
  <c r="K9174" i="4"/>
  <c r="K9175" i="4"/>
  <c r="K9176" i="4"/>
  <c r="K9177" i="4"/>
  <c r="K9178" i="4"/>
  <c r="K9179" i="4"/>
  <c r="K9180" i="4"/>
  <c r="K9181" i="4"/>
  <c r="K9182" i="4"/>
  <c r="K9183" i="4"/>
  <c r="K9184" i="4"/>
  <c r="K9185" i="4"/>
  <c r="K9186" i="4"/>
  <c r="K9187" i="4"/>
  <c r="K9188" i="4"/>
  <c r="K9189" i="4"/>
  <c r="K9190" i="4"/>
  <c r="K9191" i="4"/>
  <c r="K9192" i="4"/>
  <c r="K9193" i="4"/>
  <c r="K9194" i="4"/>
  <c r="K9195" i="4"/>
  <c r="K9196" i="4"/>
  <c r="K9197" i="4"/>
  <c r="K9198" i="4"/>
  <c r="K9199" i="4"/>
  <c r="K9200" i="4"/>
  <c r="K9201" i="4"/>
  <c r="K9202" i="4"/>
  <c r="K9203" i="4"/>
  <c r="K9204" i="4"/>
  <c r="K9205" i="4"/>
  <c r="K9206" i="4"/>
  <c r="K9207" i="4"/>
  <c r="K9208" i="4"/>
  <c r="K9209" i="4"/>
  <c r="K9210" i="4"/>
  <c r="K9211" i="4"/>
  <c r="K9212" i="4"/>
  <c r="K9213" i="4"/>
  <c r="K9214" i="4"/>
  <c r="K9215" i="4"/>
  <c r="K9216" i="4"/>
  <c r="K9217" i="4"/>
  <c r="K9218" i="4"/>
  <c r="K9219" i="4"/>
  <c r="K9220" i="4"/>
  <c r="K9221" i="4"/>
  <c r="K9222" i="4"/>
  <c r="K9223" i="4"/>
  <c r="K9224" i="4"/>
  <c r="K9225" i="4"/>
  <c r="K9226" i="4"/>
  <c r="K9227" i="4"/>
  <c r="K9228" i="4"/>
  <c r="K9229" i="4"/>
  <c r="K9230" i="4"/>
  <c r="K9231" i="4"/>
  <c r="K9232" i="4"/>
  <c r="K9233" i="4"/>
  <c r="K9234" i="4"/>
  <c r="K9235" i="4"/>
  <c r="K9236" i="4"/>
  <c r="K9237" i="4"/>
  <c r="K9238" i="4"/>
  <c r="K9239" i="4"/>
  <c r="K9240" i="4"/>
  <c r="K9241" i="4"/>
  <c r="K9242" i="4"/>
  <c r="K9243" i="4"/>
  <c r="K9244" i="4"/>
  <c r="K9245" i="4"/>
  <c r="K9246" i="4"/>
  <c r="K9247" i="4"/>
  <c r="K9248" i="4"/>
  <c r="K9249" i="4"/>
  <c r="K9250" i="4"/>
  <c r="K9251" i="4"/>
  <c r="K9252" i="4"/>
  <c r="K9253" i="4"/>
  <c r="K9254" i="4"/>
  <c r="K9255" i="4"/>
  <c r="K9256" i="4"/>
  <c r="K9257" i="4"/>
  <c r="K9258" i="4"/>
  <c r="K9259" i="4"/>
  <c r="K9260" i="4"/>
  <c r="K9261" i="4"/>
  <c r="K9262" i="4"/>
  <c r="K9263" i="4"/>
  <c r="K9264" i="4"/>
  <c r="K9265" i="4"/>
  <c r="K9266" i="4"/>
  <c r="K9267" i="4"/>
  <c r="K9268" i="4"/>
  <c r="K9269" i="4"/>
  <c r="K9270" i="4"/>
  <c r="K9271" i="4"/>
  <c r="K9272" i="4"/>
  <c r="K9273" i="4"/>
  <c r="K9274" i="4"/>
  <c r="K9275" i="4"/>
  <c r="K9276" i="4"/>
  <c r="K9277" i="4"/>
  <c r="K9278" i="4"/>
  <c r="K9279" i="4"/>
  <c r="K9280" i="4"/>
  <c r="K9281" i="4"/>
  <c r="K9282" i="4"/>
  <c r="K9283" i="4"/>
  <c r="K9284" i="4"/>
  <c r="K9285" i="4"/>
  <c r="K9286" i="4"/>
  <c r="K9287" i="4"/>
  <c r="K9288" i="4"/>
  <c r="K9289" i="4"/>
  <c r="K9290" i="4"/>
  <c r="K9291" i="4"/>
  <c r="K9292" i="4"/>
  <c r="K9293" i="4"/>
  <c r="K9294" i="4"/>
  <c r="K9295" i="4"/>
  <c r="K9296" i="4"/>
  <c r="K9297" i="4"/>
  <c r="K9298" i="4"/>
  <c r="K9299" i="4"/>
  <c r="K9300" i="4"/>
  <c r="K9301" i="4"/>
  <c r="K9302" i="4"/>
  <c r="K9303" i="4"/>
  <c r="K9304" i="4"/>
  <c r="K9305" i="4"/>
  <c r="K9306" i="4"/>
  <c r="K9307" i="4"/>
  <c r="K9308" i="4"/>
  <c r="K9309" i="4"/>
  <c r="K9310" i="4"/>
  <c r="K9311" i="4"/>
  <c r="K9312" i="4"/>
  <c r="K9313" i="4"/>
  <c r="K9314" i="4"/>
  <c r="K9315" i="4"/>
  <c r="K9316" i="4"/>
  <c r="K9317" i="4"/>
  <c r="K9318" i="4"/>
  <c r="K9319" i="4"/>
  <c r="K9320" i="4"/>
  <c r="K9321" i="4"/>
  <c r="K9322" i="4"/>
  <c r="K9323" i="4"/>
  <c r="K9324" i="4"/>
  <c r="K9325" i="4"/>
  <c r="K9326" i="4"/>
  <c r="K9327" i="4"/>
  <c r="K9328" i="4"/>
  <c r="K9329" i="4"/>
  <c r="K9330" i="4"/>
  <c r="K9331" i="4"/>
  <c r="K9332" i="4"/>
  <c r="K9333" i="4"/>
  <c r="K9334" i="4"/>
  <c r="K9335" i="4"/>
  <c r="K9336" i="4"/>
  <c r="K9337" i="4"/>
  <c r="K9338" i="4"/>
  <c r="K9339" i="4"/>
  <c r="K9340" i="4"/>
  <c r="K9341" i="4"/>
  <c r="K9342" i="4"/>
  <c r="K9343" i="4"/>
  <c r="K9344" i="4"/>
  <c r="K9345" i="4"/>
  <c r="K9346" i="4"/>
  <c r="K9347" i="4"/>
  <c r="K9348" i="4"/>
  <c r="K9349" i="4"/>
  <c r="K9350" i="4"/>
  <c r="K9351" i="4"/>
  <c r="K9352" i="4"/>
  <c r="K9353" i="4"/>
  <c r="K9354" i="4"/>
  <c r="K9355" i="4"/>
  <c r="K9356" i="4"/>
  <c r="K9357" i="4"/>
  <c r="K9358" i="4"/>
  <c r="K9359" i="4"/>
  <c r="K9360" i="4"/>
  <c r="K9361" i="4"/>
  <c r="K9362" i="4"/>
  <c r="K9363" i="4"/>
  <c r="K9364" i="4"/>
  <c r="K9365" i="4"/>
  <c r="K9366" i="4"/>
  <c r="K9367" i="4"/>
  <c r="K9368" i="4"/>
  <c r="K9369" i="4"/>
  <c r="K9370" i="4"/>
  <c r="K9371" i="4"/>
  <c r="K9372" i="4"/>
  <c r="K9373" i="4"/>
  <c r="K9374" i="4"/>
  <c r="K9375" i="4"/>
  <c r="K9376" i="4"/>
  <c r="K9377" i="4"/>
  <c r="K9378" i="4"/>
  <c r="K9379" i="4"/>
  <c r="K9380" i="4"/>
  <c r="K9381" i="4"/>
  <c r="K9382" i="4"/>
  <c r="K9383" i="4"/>
  <c r="K9384" i="4"/>
  <c r="K9385" i="4"/>
  <c r="K9386" i="4"/>
  <c r="K9387" i="4"/>
  <c r="K9388" i="4"/>
  <c r="K9389" i="4"/>
  <c r="K9390" i="4"/>
  <c r="K9391" i="4"/>
  <c r="K9392" i="4"/>
  <c r="K9393" i="4"/>
  <c r="K9394" i="4"/>
  <c r="K9395" i="4"/>
  <c r="K9396" i="4"/>
  <c r="K9397" i="4"/>
  <c r="K9398" i="4"/>
  <c r="K9399" i="4"/>
  <c r="K9400" i="4"/>
  <c r="K9401" i="4"/>
  <c r="K9402" i="4"/>
  <c r="K9403" i="4"/>
  <c r="K9404" i="4"/>
  <c r="K9405" i="4"/>
  <c r="K9406" i="4"/>
  <c r="K9407" i="4"/>
  <c r="K9408" i="4"/>
  <c r="K9409" i="4"/>
  <c r="K9410" i="4"/>
  <c r="K9411" i="4"/>
  <c r="K9412" i="4"/>
  <c r="K9413" i="4"/>
  <c r="K9414" i="4"/>
  <c r="K9415" i="4"/>
  <c r="K9416" i="4"/>
  <c r="K9417" i="4"/>
  <c r="K9418" i="4"/>
  <c r="K9419" i="4"/>
  <c r="K9420" i="4"/>
  <c r="K9421" i="4"/>
  <c r="K9422" i="4"/>
  <c r="K9423" i="4"/>
  <c r="K9424" i="4"/>
  <c r="K9425" i="4"/>
  <c r="K9426" i="4"/>
  <c r="K9427" i="4"/>
  <c r="K9428" i="4"/>
  <c r="K9429" i="4"/>
  <c r="K9430" i="4"/>
  <c r="K9431" i="4"/>
  <c r="K9432" i="4"/>
  <c r="K9433" i="4"/>
  <c r="K9434" i="4"/>
  <c r="K9435" i="4"/>
  <c r="K9436" i="4"/>
  <c r="K9437" i="4"/>
  <c r="K9438" i="4"/>
  <c r="K9439" i="4"/>
  <c r="K9440" i="4"/>
  <c r="K9441" i="4"/>
  <c r="K9442" i="4"/>
  <c r="K9443" i="4"/>
  <c r="K9444" i="4"/>
  <c r="K9445" i="4"/>
  <c r="K9446" i="4"/>
  <c r="K9447" i="4"/>
  <c r="K9448" i="4"/>
  <c r="K9449" i="4"/>
  <c r="K9450" i="4"/>
  <c r="K9451" i="4"/>
  <c r="K9452" i="4"/>
  <c r="K9453" i="4"/>
  <c r="K9454" i="4"/>
  <c r="K9455" i="4"/>
  <c r="K9456" i="4"/>
  <c r="K9457" i="4"/>
  <c r="K9458" i="4"/>
  <c r="K9459" i="4"/>
  <c r="K9460" i="4"/>
  <c r="K9461" i="4"/>
  <c r="K9462" i="4"/>
  <c r="K9463" i="4"/>
  <c r="K9464" i="4"/>
  <c r="K9465" i="4"/>
  <c r="K9466" i="4"/>
  <c r="K9467" i="4"/>
  <c r="K9468" i="4"/>
  <c r="K9469" i="4"/>
  <c r="K9470" i="4"/>
  <c r="K9471" i="4"/>
  <c r="K9472" i="4"/>
  <c r="K9473" i="4"/>
  <c r="K9474" i="4"/>
  <c r="K9475" i="4"/>
  <c r="K9476" i="4"/>
  <c r="K9477" i="4"/>
  <c r="K9478" i="4"/>
  <c r="K9479" i="4"/>
  <c r="K9480" i="4"/>
  <c r="K9481" i="4"/>
  <c r="K9482" i="4"/>
  <c r="K9483" i="4"/>
  <c r="K9484" i="4"/>
  <c r="K9485" i="4"/>
  <c r="K9486" i="4"/>
  <c r="K9487" i="4"/>
  <c r="K9488" i="4"/>
  <c r="K9489" i="4"/>
  <c r="K9490" i="4"/>
  <c r="K9491" i="4"/>
  <c r="K9492" i="4"/>
  <c r="K9493" i="4"/>
  <c r="K9494" i="4"/>
  <c r="K9495" i="4"/>
  <c r="K9496" i="4"/>
  <c r="K9497" i="4"/>
  <c r="K9498" i="4"/>
  <c r="K9499" i="4"/>
  <c r="K9500" i="4"/>
  <c r="K9501" i="4"/>
  <c r="K9502" i="4"/>
  <c r="K9503" i="4"/>
  <c r="K9504" i="4"/>
  <c r="K9505" i="4"/>
  <c r="K9506" i="4"/>
  <c r="K9507" i="4"/>
  <c r="K9508" i="4"/>
  <c r="K9509" i="4"/>
  <c r="K9510" i="4"/>
  <c r="K9511" i="4"/>
  <c r="K9512" i="4"/>
  <c r="K9513" i="4"/>
  <c r="K9514" i="4"/>
  <c r="K9515" i="4"/>
  <c r="K9516" i="4"/>
  <c r="K9517" i="4"/>
  <c r="K9518" i="4"/>
  <c r="K9519" i="4"/>
  <c r="K9520" i="4"/>
  <c r="K9521" i="4"/>
  <c r="K9522" i="4"/>
  <c r="K9523" i="4"/>
  <c r="K9524" i="4"/>
  <c r="K9525" i="4"/>
  <c r="K9526" i="4"/>
  <c r="K9527" i="4"/>
  <c r="K9528" i="4"/>
  <c r="K9529" i="4"/>
  <c r="K9530" i="4"/>
  <c r="K9531" i="4"/>
  <c r="K9532" i="4"/>
  <c r="K9533" i="4"/>
  <c r="K9534" i="4"/>
  <c r="K9535" i="4"/>
  <c r="K9536" i="4"/>
  <c r="K9537" i="4"/>
  <c r="K9538" i="4"/>
  <c r="K9539" i="4"/>
  <c r="K9540" i="4"/>
  <c r="K9541" i="4"/>
  <c r="K9542" i="4"/>
  <c r="K9543" i="4"/>
  <c r="K9544" i="4"/>
  <c r="K9545" i="4"/>
  <c r="K9546" i="4"/>
  <c r="K9547" i="4"/>
  <c r="K9548" i="4"/>
  <c r="K9549" i="4"/>
  <c r="K9550" i="4"/>
  <c r="K9551" i="4"/>
  <c r="K9552" i="4"/>
  <c r="K9553" i="4"/>
  <c r="K9554" i="4"/>
  <c r="K9555" i="4"/>
  <c r="K9556" i="4"/>
  <c r="K9557" i="4"/>
  <c r="K9558" i="4"/>
  <c r="K9559" i="4"/>
  <c r="K9560" i="4"/>
  <c r="K9561" i="4"/>
  <c r="K9562" i="4"/>
  <c r="K9563" i="4"/>
  <c r="K9564" i="4"/>
  <c r="K9565" i="4"/>
  <c r="K9566" i="4"/>
  <c r="K9567" i="4"/>
  <c r="K9568" i="4"/>
  <c r="K9569" i="4"/>
  <c r="K9570" i="4"/>
  <c r="K9571" i="4"/>
  <c r="K9572" i="4"/>
  <c r="K9573" i="4"/>
  <c r="K9574" i="4"/>
  <c r="K9575" i="4"/>
  <c r="K9576" i="4"/>
  <c r="K9577" i="4"/>
  <c r="K9578" i="4"/>
  <c r="K9579" i="4"/>
  <c r="K9580" i="4"/>
  <c r="K9581" i="4"/>
  <c r="K9582" i="4"/>
  <c r="K9583" i="4"/>
  <c r="K9584" i="4"/>
  <c r="K9585" i="4"/>
  <c r="K9586" i="4"/>
  <c r="K9587" i="4"/>
  <c r="K9588" i="4"/>
  <c r="K9589" i="4"/>
  <c r="K9590" i="4"/>
  <c r="K9591" i="4"/>
  <c r="K9592" i="4"/>
  <c r="K9593" i="4"/>
  <c r="K9594" i="4"/>
  <c r="K9595" i="4"/>
  <c r="K9596" i="4"/>
  <c r="K9597" i="4"/>
  <c r="K9598" i="4"/>
  <c r="K9599" i="4"/>
  <c r="K9600" i="4"/>
  <c r="K9601" i="4"/>
  <c r="K9602" i="4"/>
  <c r="K9603" i="4"/>
  <c r="K9604" i="4"/>
  <c r="K9605" i="4"/>
  <c r="K9606" i="4"/>
  <c r="K9607" i="4"/>
  <c r="K9608" i="4"/>
  <c r="K9609" i="4"/>
  <c r="K9610" i="4"/>
  <c r="K9611" i="4"/>
  <c r="K9612" i="4"/>
  <c r="K9613" i="4"/>
  <c r="K9614" i="4"/>
  <c r="K9615" i="4"/>
  <c r="K9616" i="4"/>
  <c r="K9617" i="4"/>
  <c r="K9618" i="4"/>
  <c r="K9619" i="4"/>
  <c r="K9620" i="4"/>
  <c r="K9621" i="4"/>
  <c r="K9622" i="4"/>
  <c r="K9623" i="4"/>
  <c r="K9624" i="4"/>
  <c r="K9625" i="4"/>
  <c r="K9626" i="4"/>
  <c r="K9627" i="4"/>
  <c r="K9628" i="4"/>
  <c r="K9629" i="4"/>
  <c r="K9630" i="4"/>
  <c r="K9631" i="4"/>
  <c r="K9632" i="4"/>
  <c r="K9633" i="4"/>
  <c r="K9634" i="4"/>
  <c r="K9635" i="4"/>
  <c r="K9636" i="4"/>
  <c r="K9637" i="4"/>
  <c r="K9638" i="4"/>
  <c r="K9639" i="4"/>
  <c r="K9640" i="4"/>
  <c r="K9641" i="4"/>
  <c r="K9642" i="4"/>
  <c r="K9643" i="4"/>
  <c r="K9644" i="4"/>
  <c r="K9645" i="4"/>
  <c r="K9646" i="4"/>
  <c r="K9647" i="4"/>
  <c r="K9648" i="4"/>
  <c r="K9649" i="4"/>
  <c r="K9650" i="4"/>
  <c r="K9651" i="4"/>
  <c r="K9652" i="4"/>
  <c r="K9653" i="4"/>
  <c r="K9654" i="4"/>
  <c r="K9655" i="4"/>
  <c r="K9656" i="4"/>
  <c r="K9657" i="4"/>
  <c r="K9658" i="4"/>
  <c r="K9659" i="4"/>
  <c r="K9660" i="4"/>
  <c r="K9661" i="4"/>
  <c r="K9662" i="4"/>
  <c r="K9663" i="4"/>
  <c r="K9664" i="4"/>
  <c r="K9665" i="4"/>
  <c r="K9666" i="4"/>
  <c r="K9667" i="4"/>
  <c r="K9668" i="4"/>
  <c r="K9669" i="4"/>
  <c r="K9670" i="4"/>
  <c r="K9671" i="4"/>
  <c r="K9672" i="4"/>
  <c r="K9673" i="4"/>
  <c r="K9674" i="4"/>
  <c r="K9675" i="4"/>
  <c r="K9676" i="4"/>
  <c r="K9677" i="4"/>
  <c r="K9678" i="4"/>
  <c r="K9679" i="4"/>
  <c r="K9680" i="4"/>
  <c r="K9681" i="4"/>
  <c r="K9682" i="4"/>
  <c r="K9683" i="4"/>
  <c r="K9684" i="4"/>
  <c r="K9685" i="4"/>
  <c r="K9686" i="4"/>
  <c r="K9687" i="4"/>
  <c r="K9688" i="4"/>
  <c r="K9689" i="4"/>
  <c r="K9690" i="4"/>
  <c r="K9691" i="4"/>
  <c r="K9692" i="4"/>
  <c r="K9693" i="4"/>
  <c r="K9694" i="4"/>
  <c r="K9695" i="4"/>
  <c r="K9696" i="4"/>
  <c r="K9697" i="4"/>
  <c r="K9698" i="4"/>
  <c r="K9699" i="4"/>
  <c r="K9700" i="4"/>
  <c r="K9701" i="4"/>
  <c r="K9702" i="4"/>
  <c r="K9703" i="4"/>
  <c r="K9704" i="4"/>
  <c r="K9705" i="4"/>
  <c r="K9706" i="4"/>
  <c r="K9707" i="4"/>
  <c r="K9708" i="4"/>
  <c r="K9709" i="4"/>
  <c r="K9710" i="4"/>
  <c r="K9711" i="4"/>
  <c r="K9712" i="4"/>
  <c r="K9713" i="4"/>
  <c r="K9714" i="4"/>
  <c r="K9715" i="4"/>
  <c r="K9716" i="4"/>
  <c r="K9717" i="4"/>
  <c r="K9718" i="4"/>
  <c r="K9719" i="4"/>
  <c r="K9720" i="4"/>
  <c r="K9721" i="4"/>
  <c r="K9722" i="4"/>
  <c r="K9723" i="4"/>
  <c r="K9724" i="4"/>
  <c r="K9725" i="4"/>
  <c r="K9726" i="4"/>
  <c r="K9727" i="4"/>
  <c r="K9728" i="4"/>
  <c r="K9729" i="4"/>
  <c r="K9730" i="4"/>
  <c r="K9731" i="4"/>
  <c r="K9732" i="4"/>
  <c r="K9733" i="4"/>
  <c r="K9734" i="4"/>
  <c r="K9735" i="4"/>
  <c r="K9736" i="4"/>
  <c r="K9737" i="4"/>
  <c r="K9738" i="4"/>
  <c r="K9739" i="4"/>
  <c r="K9740" i="4"/>
  <c r="K9741" i="4"/>
  <c r="K9742" i="4"/>
  <c r="K9743" i="4"/>
  <c r="K9744" i="4"/>
  <c r="K9745" i="4"/>
  <c r="K9746" i="4"/>
  <c r="K9747" i="4"/>
  <c r="K9748" i="4"/>
  <c r="K9749" i="4"/>
  <c r="K9750" i="4"/>
  <c r="K9751" i="4"/>
  <c r="K9752" i="4"/>
  <c r="K9753" i="4"/>
  <c r="K9754" i="4"/>
  <c r="K9755" i="4"/>
  <c r="K9756" i="4"/>
  <c r="K9757" i="4"/>
  <c r="K9758" i="4"/>
  <c r="K9759" i="4"/>
  <c r="K9760" i="4"/>
  <c r="K9761" i="4"/>
  <c r="K9762" i="4"/>
  <c r="K9763" i="4"/>
  <c r="K9764" i="4"/>
  <c r="K9765" i="4"/>
  <c r="K9766" i="4"/>
  <c r="K9767" i="4"/>
  <c r="K9768" i="4"/>
  <c r="K9769" i="4"/>
  <c r="K9770" i="4"/>
  <c r="K9771" i="4"/>
  <c r="K9772" i="4"/>
  <c r="K9773" i="4"/>
  <c r="K9774" i="4"/>
  <c r="K9775" i="4"/>
  <c r="K9776" i="4"/>
  <c r="K9777" i="4"/>
  <c r="K9778" i="4"/>
  <c r="K9779" i="4"/>
  <c r="K9780" i="4"/>
  <c r="K9781" i="4"/>
  <c r="K9782" i="4"/>
  <c r="K9783" i="4"/>
  <c r="K9784" i="4"/>
  <c r="K9785" i="4"/>
  <c r="K9786" i="4"/>
  <c r="K9787" i="4"/>
  <c r="K9788" i="4"/>
  <c r="K9789" i="4"/>
  <c r="K9790" i="4"/>
  <c r="K9791" i="4"/>
  <c r="K9792" i="4"/>
  <c r="K9793" i="4"/>
  <c r="K9794" i="4"/>
  <c r="K9795" i="4"/>
  <c r="K9796" i="4"/>
  <c r="K9797" i="4"/>
  <c r="K9798" i="4"/>
  <c r="K9799" i="4"/>
  <c r="K9800" i="4"/>
  <c r="K9801" i="4"/>
  <c r="K9802" i="4"/>
  <c r="K9803" i="4"/>
  <c r="K9804" i="4"/>
  <c r="K9805" i="4"/>
  <c r="K9806" i="4"/>
  <c r="K9807" i="4"/>
  <c r="K9808" i="4"/>
  <c r="K9809" i="4"/>
  <c r="K9810" i="4"/>
  <c r="K9811" i="4"/>
  <c r="K9812" i="4"/>
  <c r="K9813" i="4"/>
  <c r="K9814" i="4"/>
  <c r="K9815" i="4"/>
  <c r="K9816" i="4"/>
  <c r="K9817" i="4"/>
  <c r="K9818" i="4"/>
  <c r="K9819" i="4"/>
  <c r="K9820" i="4"/>
  <c r="K9821" i="4"/>
  <c r="K9822" i="4"/>
  <c r="K9823" i="4"/>
  <c r="K9824" i="4"/>
  <c r="K9825" i="4"/>
  <c r="K9826" i="4"/>
  <c r="K9827" i="4"/>
  <c r="K9828" i="4"/>
  <c r="K9829" i="4"/>
  <c r="K9830" i="4"/>
  <c r="K9831" i="4"/>
  <c r="K9832" i="4"/>
  <c r="K9833" i="4"/>
  <c r="K9834" i="4"/>
  <c r="K9835" i="4"/>
  <c r="K9836" i="4"/>
  <c r="K9837" i="4"/>
  <c r="K9838" i="4"/>
  <c r="K9839" i="4"/>
  <c r="K9840" i="4"/>
  <c r="K9841" i="4"/>
  <c r="K9842" i="4"/>
  <c r="K9843" i="4"/>
  <c r="K9844" i="4"/>
  <c r="K9845" i="4"/>
  <c r="K9846" i="4"/>
  <c r="K9847" i="4"/>
  <c r="K9848" i="4"/>
  <c r="K9849" i="4"/>
  <c r="K9850" i="4"/>
  <c r="K9851" i="4"/>
  <c r="K9852" i="4"/>
  <c r="K9853" i="4"/>
  <c r="K9854" i="4"/>
  <c r="K9855" i="4"/>
  <c r="K9856" i="4"/>
  <c r="K9857" i="4"/>
  <c r="K9858" i="4"/>
  <c r="K9859" i="4"/>
  <c r="K9860" i="4"/>
  <c r="K9861" i="4"/>
  <c r="K9862" i="4"/>
  <c r="K9863" i="4"/>
  <c r="K9864" i="4"/>
  <c r="K9865" i="4"/>
  <c r="K9866" i="4"/>
  <c r="K9867" i="4"/>
  <c r="K9868" i="4"/>
  <c r="K9869" i="4"/>
  <c r="K9870" i="4"/>
  <c r="K9871" i="4"/>
  <c r="K9872" i="4"/>
  <c r="K9873" i="4"/>
  <c r="K9874" i="4"/>
  <c r="K9875" i="4"/>
  <c r="K9876" i="4"/>
  <c r="K9877" i="4"/>
  <c r="K9878" i="4"/>
  <c r="K9879" i="4"/>
  <c r="K9880" i="4"/>
  <c r="K9881" i="4"/>
  <c r="K9882" i="4"/>
  <c r="K9883" i="4"/>
  <c r="K9884" i="4"/>
  <c r="K9885" i="4"/>
  <c r="K9886" i="4"/>
  <c r="K9887" i="4"/>
  <c r="K9888" i="4"/>
  <c r="K9889" i="4"/>
  <c r="K9890" i="4"/>
  <c r="K9891" i="4"/>
  <c r="K9892" i="4"/>
  <c r="K9893" i="4"/>
  <c r="K9894" i="4"/>
  <c r="K9895" i="4"/>
  <c r="K9896" i="4"/>
  <c r="K9897" i="4"/>
  <c r="K9898" i="4"/>
  <c r="K9899" i="4"/>
  <c r="K9900" i="4"/>
  <c r="K9901" i="4"/>
  <c r="K9902" i="4"/>
  <c r="K9903" i="4"/>
  <c r="K9904" i="4"/>
  <c r="K9905" i="4"/>
  <c r="K9906" i="4"/>
  <c r="K9907" i="4"/>
  <c r="K9908" i="4"/>
  <c r="K9909" i="4"/>
  <c r="K9910" i="4"/>
  <c r="K9911" i="4"/>
  <c r="K9912" i="4"/>
  <c r="K9913" i="4"/>
  <c r="K9914" i="4"/>
  <c r="K9915" i="4"/>
  <c r="K9916" i="4"/>
  <c r="K9917" i="4"/>
  <c r="K9918" i="4"/>
  <c r="K9919" i="4"/>
  <c r="K9920" i="4"/>
  <c r="K9921" i="4"/>
  <c r="K9922" i="4"/>
  <c r="K9923" i="4"/>
  <c r="K9924" i="4"/>
  <c r="K9925" i="4"/>
  <c r="K9926" i="4"/>
  <c r="K9927" i="4"/>
  <c r="K9928" i="4"/>
  <c r="K9929" i="4"/>
  <c r="K9930" i="4"/>
  <c r="K9931" i="4"/>
  <c r="K9932" i="4"/>
  <c r="K9933" i="4"/>
  <c r="K9934" i="4"/>
  <c r="K9935" i="4"/>
  <c r="K9936" i="4"/>
  <c r="K9937" i="4"/>
  <c r="K9938" i="4"/>
  <c r="K9939" i="4"/>
  <c r="K9940" i="4"/>
  <c r="K9941" i="4"/>
  <c r="K9942" i="4"/>
  <c r="K9943" i="4"/>
  <c r="K9944" i="4"/>
  <c r="K9945" i="4"/>
  <c r="K9946" i="4"/>
  <c r="K9947" i="4"/>
  <c r="K9948" i="4"/>
  <c r="K9949" i="4"/>
  <c r="K9950" i="4"/>
  <c r="K9951" i="4"/>
  <c r="K9952" i="4"/>
  <c r="K9953" i="4"/>
  <c r="K9954" i="4"/>
  <c r="K9955" i="4"/>
  <c r="K9956" i="4"/>
  <c r="K9957" i="4"/>
  <c r="K9958" i="4"/>
  <c r="K9959" i="4"/>
  <c r="K9960" i="4"/>
  <c r="K9961" i="4"/>
  <c r="K9962" i="4"/>
  <c r="K9963" i="4"/>
  <c r="K9964" i="4"/>
  <c r="K9965" i="4"/>
  <c r="K9966" i="4"/>
  <c r="K9967" i="4"/>
  <c r="K9968" i="4"/>
  <c r="K9969" i="4"/>
  <c r="K9970" i="4"/>
  <c r="K9971" i="4"/>
  <c r="K9972" i="4"/>
  <c r="K9973" i="4"/>
  <c r="K9974" i="4"/>
  <c r="K9975" i="4"/>
  <c r="K9976" i="4"/>
  <c r="K9977" i="4"/>
  <c r="K9978" i="4"/>
  <c r="K9979" i="4"/>
  <c r="K9980" i="4"/>
  <c r="K9981" i="4"/>
  <c r="K9982" i="4"/>
  <c r="K9983" i="4"/>
  <c r="K9984" i="4"/>
  <c r="K9985" i="4"/>
  <c r="K9986" i="4"/>
  <c r="K9987" i="4"/>
  <c r="K9988" i="4"/>
  <c r="K9989" i="4"/>
  <c r="K9990" i="4"/>
  <c r="K9991" i="4"/>
  <c r="K9992" i="4"/>
  <c r="K9993" i="4"/>
  <c r="K9994" i="4"/>
  <c r="K9995" i="4"/>
  <c r="K9996" i="4"/>
  <c r="K9997" i="4"/>
  <c r="K9998" i="4"/>
  <c r="K9999" i="4"/>
  <c r="K10000" i="4"/>
  <c r="K10001" i="4"/>
  <c r="K10002" i="4"/>
  <c r="K10003" i="4"/>
  <c r="K10004" i="4"/>
  <c r="K10005" i="4"/>
  <c r="K10006" i="4"/>
  <c r="K10007" i="4"/>
  <c r="K10008" i="4"/>
  <c r="K10009" i="4"/>
  <c r="K10010" i="4"/>
  <c r="K10011" i="4"/>
  <c r="K10012" i="4"/>
  <c r="K10013" i="4"/>
  <c r="K10014" i="4"/>
  <c r="K10015" i="4"/>
  <c r="K10016" i="4"/>
  <c r="K10017" i="4"/>
  <c r="K10018" i="4"/>
  <c r="K10019" i="4"/>
  <c r="K10020" i="4"/>
  <c r="K10021" i="4"/>
  <c r="K10022" i="4"/>
  <c r="K10023" i="4"/>
  <c r="K10024" i="4"/>
  <c r="K10025" i="4"/>
  <c r="K10026" i="4"/>
  <c r="K10027" i="4"/>
  <c r="K10028" i="4"/>
  <c r="K10029" i="4"/>
  <c r="K10030" i="4"/>
  <c r="K10031" i="4"/>
  <c r="K10032" i="4"/>
  <c r="K10033" i="4"/>
  <c r="K10034" i="4"/>
  <c r="K10035" i="4"/>
  <c r="K10036" i="4"/>
  <c r="K10037" i="4"/>
  <c r="K10038" i="4"/>
  <c r="K10039" i="4"/>
  <c r="K10040" i="4"/>
  <c r="K10041" i="4"/>
  <c r="K10042" i="4"/>
  <c r="K10043" i="4"/>
  <c r="K10044" i="4"/>
  <c r="K10045" i="4"/>
  <c r="K10046" i="4"/>
  <c r="K10047" i="4"/>
  <c r="K10048" i="4"/>
  <c r="K10049" i="4"/>
  <c r="K10050" i="4"/>
  <c r="K10051" i="4"/>
  <c r="K10052" i="4"/>
  <c r="K10053" i="4"/>
  <c r="K10054" i="4"/>
  <c r="K10055" i="4"/>
  <c r="K10056" i="4"/>
  <c r="K10057" i="4"/>
  <c r="K10058" i="4"/>
  <c r="K10059" i="4"/>
  <c r="K10060" i="4"/>
  <c r="K10061" i="4"/>
  <c r="K10062" i="4"/>
  <c r="K10063" i="4"/>
  <c r="K10064" i="4"/>
  <c r="K10065" i="4"/>
  <c r="K10066" i="4"/>
  <c r="K10067" i="4"/>
  <c r="K10068" i="4"/>
  <c r="K10069" i="4"/>
  <c r="K10070" i="4"/>
  <c r="K10071" i="4"/>
  <c r="K10072" i="4"/>
  <c r="K10073" i="4"/>
  <c r="K10074" i="4"/>
  <c r="K10075" i="4"/>
  <c r="K10076" i="4"/>
  <c r="K10077" i="4"/>
  <c r="K10078" i="4"/>
  <c r="K10079" i="4"/>
  <c r="K10080" i="4"/>
  <c r="K10081" i="4"/>
  <c r="K10082" i="4"/>
  <c r="K10083" i="4"/>
  <c r="K10084" i="4"/>
  <c r="K10085" i="4"/>
  <c r="K10086" i="4"/>
  <c r="K10087" i="4"/>
  <c r="K10088" i="4"/>
  <c r="K10089" i="4"/>
  <c r="K10090" i="4"/>
  <c r="K10091" i="4"/>
  <c r="K10092" i="4"/>
  <c r="K10093" i="4"/>
  <c r="K10094" i="4"/>
  <c r="K10095" i="4"/>
  <c r="K10096" i="4"/>
  <c r="K10097" i="4"/>
  <c r="K10098" i="4"/>
  <c r="K10099" i="4"/>
  <c r="K10100" i="4"/>
  <c r="K10101" i="4"/>
  <c r="K10102" i="4"/>
  <c r="K10103" i="4"/>
  <c r="K10104" i="4"/>
  <c r="K10105" i="4"/>
  <c r="K10106" i="4"/>
  <c r="K10107" i="4"/>
  <c r="K10108" i="4"/>
  <c r="K10109" i="4"/>
  <c r="K10110" i="4"/>
  <c r="K10111" i="4"/>
  <c r="K10112" i="4"/>
  <c r="K10113" i="4"/>
  <c r="K10114" i="4"/>
  <c r="K10115" i="4"/>
  <c r="K10116" i="4"/>
  <c r="K10117" i="4"/>
  <c r="K10118" i="4"/>
  <c r="K10119" i="4"/>
  <c r="K10120" i="4"/>
  <c r="K10121" i="4"/>
  <c r="K10122" i="4"/>
  <c r="K10123" i="4"/>
  <c r="K10124" i="4"/>
  <c r="K10125" i="4"/>
  <c r="K10126" i="4"/>
  <c r="K10127" i="4"/>
  <c r="K10128" i="4"/>
  <c r="K10129" i="4"/>
  <c r="K10130" i="4"/>
  <c r="K10131" i="4"/>
  <c r="K10132" i="4"/>
  <c r="K10133" i="4"/>
  <c r="K10134" i="4"/>
  <c r="K10135" i="4"/>
  <c r="K10136" i="4"/>
  <c r="K10137" i="4"/>
  <c r="K10138" i="4"/>
  <c r="K10139" i="4"/>
  <c r="K10140" i="4"/>
  <c r="K10141" i="4"/>
  <c r="K10142" i="4"/>
  <c r="K10143" i="4"/>
  <c r="K10144" i="4"/>
  <c r="K10145" i="4"/>
  <c r="K10146" i="4"/>
  <c r="K10147" i="4"/>
  <c r="K10148" i="4"/>
  <c r="K10149" i="4"/>
  <c r="K10150" i="4"/>
  <c r="K10151" i="4"/>
  <c r="K10152" i="4"/>
  <c r="K10153" i="4"/>
  <c r="K10154" i="4"/>
  <c r="K10155" i="4"/>
  <c r="K10156" i="4"/>
  <c r="K10157" i="4"/>
  <c r="K10158" i="4"/>
  <c r="K10159" i="4"/>
  <c r="K10160" i="4"/>
  <c r="K10161" i="4"/>
  <c r="K10162" i="4"/>
  <c r="K10163" i="4"/>
  <c r="K10164" i="4"/>
  <c r="K10165" i="4"/>
  <c r="K10166" i="4"/>
  <c r="K10167" i="4"/>
  <c r="K10168" i="4"/>
  <c r="K10169" i="4"/>
  <c r="K10170" i="4"/>
  <c r="K10171" i="4"/>
  <c r="K10172" i="4"/>
  <c r="K10173" i="4"/>
  <c r="K10174" i="4"/>
  <c r="K10175" i="4"/>
  <c r="K10176" i="4"/>
  <c r="K10177" i="4"/>
  <c r="K10178" i="4"/>
  <c r="K10179" i="4"/>
  <c r="K10180" i="4"/>
  <c r="K10181" i="4"/>
  <c r="K10182" i="4"/>
  <c r="K10183" i="4"/>
  <c r="K10184" i="4"/>
  <c r="K10185" i="4"/>
  <c r="K10186" i="4"/>
  <c r="K10187" i="4"/>
  <c r="K10188" i="4"/>
  <c r="K10189" i="4"/>
  <c r="K10190" i="4"/>
  <c r="K10191" i="4"/>
  <c r="K10192" i="4"/>
  <c r="K10193" i="4"/>
  <c r="K10194" i="4"/>
  <c r="K10195" i="4"/>
  <c r="K10196" i="4"/>
  <c r="K10197" i="4"/>
  <c r="K10198" i="4"/>
  <c r="K10199" i="4"/>
  <c r="K10200" i="4"/>
  <c r="K10201" i="4"/>
  <c r="K10202" i="4"/>
  <c r="K10203" i="4"/>
  <c r="K10204" i="4"/>
  <c r="K10205" i="4"/>
  <c r="K10206" i="4"/>
  <c r="K10207" i="4"/>
  <c r="K10208" i="4"/>
  <c r="K10209" i="4"/>
  <c r="K10210" i="4"/>
  <c r="K10211" i="4"/>
  <c r="K10212" i="4"/>
  <c r="K10213" i="4"/>
  <c r="K10214" i="4"/>
  <c r="K10215" i="4"/>
  <c r="K10216" i="4"/>
  <c r="K10217" i="4"/>
  <c r="K10218" i="4"/>
  <c r="K10219" i="4"/>
  <c r="K10220" i="4"/>
  <c r="K10221" i="4"/>
  <c r="K10222" i="4"/>
  <c r="K10223" i="4"/>
  <c r="K10224" i="4"/>
  <c r="K10225" i="4"/>
  <c r="K10226" i="4"/>
  <c r="K10227" i="4"/>
  <c r="K10228" i="4"/>
  <c r="K10229" i="4"/>
  <c r="K10230" i="4"/>
  <c r="K10231" i="4"/>
  <c r="K10232" i="4"/>
  <c r="K10233" i="4"/>
  <c r="K10234" i="4"/>
  <c r="K10235" i="4"/>
  <c r="K10236" i="4"/>
  <c r="K10237" i="4"/>
  <c r="K10238" i="4"/>
  <c r="K10239" i="4"/>
  <c r="K10240" i="4"/>
  <c r="K10241" i="4"/>
  <c r="K10242" i="4"/>
  <c r="K10243" i="4"/>
  <c r="K10244" i="4"/>
  <c r="K10245" i="4"/>
  <c r="K10246" i="4"/>
  <c r="K10247" i="4"/>
  <c r="K10248" i="4"/>
  <c r="K10249" i="4"/>
  <c r="K10250" i="4"/>
  <c r="K10251" i="4"/>
  <c r="K10252" i="4"/>
  <c r="K10253" i="4"/>
  <c r="K10254" i="4"/>
  <c r="K10255" i="4"/>
  <c r="K10256" i="4"/>
  <c r="K10257" i="4"/>
  <c r="K10258" i="4"/>
  <c r="K10259" i="4"/>
  <c r="K10260" i="4"/>
  <c r="K10261" i="4"/>
  <c r="K10262" i="4"/>
  <c r="K10263" i="4"/>
  <c r="K10264" i="4"/>
  <c r="K10265" i="4"/>
  <c r="K10266" i="4"/>
  <c r="K10267" i="4"/>
  <c r="K10268" i="4"/>
  <c r="K10269" i="4"/>
  <c r="K10270" i="4"/>
  <c r="K10271" i="4"/>
  <c r="K10272" i="4"/>
  <c r="K10273" i="4"/>
  <c r="K10274" i="4"/>
  <c r="K10275" i="4"/>
  <c r="K10276" i="4"/>
  <c r="K10277" i="4"/>
  <c r="K10278" i="4"/>
  <c r="K10279" i="4"/>
  <c r="K10280" i="4"/>
  <c r="K10281" i="4"/>
  <c r="K10282" i="4"/>
  <c r="K10283" i="4"/>
  <c r="K10284" i="4"/>
  <c r="K10285" i="4"/>
  <c r="K10286" i="4"/>
  <c r="K10287" i="4"/>
  <c r="K10288" i="4"/>
  <c r="K10289" i="4"/>
  <c r="K10290" i="4"/>
  <c r="K10291" i="4"/>
  <c r="K10292" i="4"/>
  <c r="K10293" i="4"/>
  <c r="K10294" i="4"/>
  <c r="K10295" i="4"/>
  <c r="K10296" i="4"/>
  <c r="K10297" i="4"/>
  <c r="K10298" i="4"/>
  <c r="K10299" i="4"/>
  <c r="K10300" i="4"/>
  <c r="K10301" i="4"/>
  <c r="K10302" i="4"/>
  <c r="K10303" i="4"/>
  <c r="K10304" i="4"/>
  <c r="K10305" i="4"/>
  <c r="K10306" i="4"/>
  <c r="K10307" i="4"/>
  <c r="K10308" i="4"/>
  <c r="K10309" i="4"/>
  <c r="K10310" i="4"/>
  <c r="K10311" i="4"/>
  <c r="K10312" i="4"/>
  <c r="K10313" i="4"/>
  <c r="K10314" i="4"/>
  <c r="K10315" i="4"/>
  <c r="K10316" i="4"/>
  <c r="K10317" i="4"/>
  <c r="K10318" i="4"/>
  <c r="K10319" i="4"/>
  <c r="K10320" i="4"/>
  <c r="K10321" i="4"/>
  <c r="K10322" i="4"/>
  <c r="K10323" i="4"/>
  <c r="K10324" i="4"/>
  <c r="K10325" i="4"/>
  <c r="K10326" i="4"/>
  <c r="K10327" i="4"/>
  <c r="K10328" i="4"/>
  <c r="K10329" i="4"/>
  <c r="K10330" i="4"/>
  <c r="K10331" i="4"/>
  <c r="K10332" i="4"/>
  <c r="K10333" i="4"/>
  <c r="K10334" i="4"/>
  <c r="K10335" i="4"/>
  <c r="K10336" i="4"/>
  <c r="K10337" i="4"/>
  <c r="K10338" i="4"/>
  <c r="K10339" i="4"/>
  <c r="K10340" i="4"/>
  <c r="K10341" i="4"/>
  <c r="K10342" i="4"/>
  <c r="K10343" i="4"/>
  <c r="K10344" i="4"/>
  <c r="K10345" i="4"/>
  <c r="K10346" i="4"/>
  <c r="K10347" i="4"/>
  <c r="K10348" i="4"/>
  <c r="K10349" i="4"/>
  <c r="K10350" i="4"/>
  <c r="K10351" i="4"/>
  <c r="K10352" i="4"/>
  <c r="K10353" i="4"/>
  <c r="K10354" i="4"/>
  <c r="K10355" i="4"/>
  <c r="K10356" i="4"/>
  <c r="K10357" i="4"/>
  <c r="K10358" i="4"/>
  <c r="K10359" i="4"/>
  <c r="K10360" i="4"/>
  <c r="K10361" i="4"/>
  <c r="K10362" i="4"/>
  <c r="K10363" i="4"/>
  <c r="K10364" i="4"/>
  <c r="K10365" i="4"/>
  <c r="K10366" i="4"/>
  <c r="K10367" i="4"/>
  <c r="K10368" i="4"/>
  <c r="K10369" i="4"/>
  <c r="K10370" i="4"/>
  <c r="K10371" i="4"/>
  <c r="K10372" i="4"/>
  <c r="K10373" i="4"/>
  <c r="K10374" i="4"/>
  <c r="K10375" i="4"/>
  <c r="K10376" i="4"/>
  <c r="K10377" i="4"/>
  <c r="K10378" i="4"/>
  <c r="K10379" i="4"/>
  <c r="K10380" i="4"/>
  <c r="K10381" i="4"/>
  <c r="K10382" i="4"/>
  <c r="K10383" i="4"/>
  <c r="K10384" i="4"/>
  <c r="K10385" i="4"/>
  <c r="K10386" i="4"/>
  <c r="K10387" i="4"/>
  <c r="K10388" i="4"/>
  <c r="K10389" i="4"/>
  <c r="K10390" i="4"/>
  <c r="K10391" i="4"/>
  <c r="K10392" i="4"/>
  <c r="K10393" i="4"/>
  <c r="K10394" i="4"/>
  <c r="K10395" i="4"/>
  <c r="K10396" i="4"/>
  <c r="K10397" i="4"/>
  <c r="K10398" i="4"/>
  <c r="K10399" i="4"/>
  <c r="K10400" i="4"/>
  <c r="K10401" i="4"/>
  <c r="K10402" i="4"/>
  <c r="K10403" i="4"/>
  <c r="K10404" i="4"/>
  <c r="K10405" i="4"/>
  <c r="K10406" i="4"/>
  <c r="K10407" i="4"/>
  <c r="K10408" i="4"/>
  <c r="K10409" i="4"/>
  <c r="K10410" i="4"/>
  <c r="K10411" i="4"/>
  <c r="K10412" i="4"/>
  <c r="K10413" i="4"/>
  <c r="K10414" i="4"/>
  <c r="K10415" i="4"/>
  <c r="K10416" i="4"/>
  <c r="K10417" i="4"/>
  <c r="K10418" i="4"/>
  <c r="K10419" i="4"/>
  <c r="K10420" i="4"/>
  <c r="K10421" i="4"/>
  <c r="K10422" i="4"/>
  <c r="K10423" i="4"/>
  <c r="K10424" i="4"/>
  <c r="K10425" i="4"/>
  <c r="K10426" i="4"/>
  <c r="K10427" i="4"/>
  <c r="K10428" i="4"/>
  <c r="K10429" i="4"/>
  <c r="K10430" i="4"/>
  <c r="K10431" i="4"/>
  <c r="K10432" i="4"/>
  <c r="K10433" i="4"/>
  <c r="K10434" i="4"/>
  <c r="K10435" i="4"/>
  <c r="K10436" i="4"/>
  <c r="K10437" i="4"/>
  <c r="K10438" i="4"/>
  <c r="K10439" i="4"/>
  <c r="K10440" i="4"/>
  <c r="K10441" i="4"/>
  <c r="K10442" i="4"/>
  <c r="K10443" i="4"/>
  <c r="K10444" i="4"/>
  <c r="K10445" i="4"/>
  <c r="K10446" i="4"/>
  <c r="K10447" i="4"/>
  <c r="K10448" i="4"/>
  <c r="K10449" i="4"/>
  <c r="K10450" i="4"/>
  <c r="K10451" i="4"/>
  <c r="K10452" i="4"/>
  <c r="K10453" i="4"/>
  <c r="K10454" i="4"/>
  <c r="K10455" i="4"/>
  <c r="K10456" i="4"/>
  <c r="K10457" i="4"/>
  <c r="K10458" i="4"/>
  <c r="K10459" i="4"/>
  <c r="K10460" i="4"/>
  <c r="K10461" i="4"/>
  <c r="K10462" i="4"/>
  <c r="K10463" i="4"/>
  <c r="K10464" i="4"/>
  <c r="K10465" i="4"/>
  <c r="K10466" i="4"/>
  <c r="K10467" i="4"/>
  <c r="K10468" i="4"/>
  <c r="K10469" i="4"/>
  <c r="K10470" i="4"/>
  <c r="K10471" i="4"/>
  <c r="K10472" i="4"/>
  <c r="K10473" i="4"/>
  <c r="K10474" i="4"/>
  <c r="K10475" i="4"/>
  <c r="K10476" i="4"/>
  <c r="K10477" i="4"/>
  <c r="K10478" i="4"/>
  <c r="K10479" i="4"/>
  <c r="K10480" i="4"/>
  <c r="K10481" i="4"/>
  <c r="K10482" i="4"/>
  <c r="K10483" i="4"/>
  <c r="K10484" i="4"/>
  <c r="K10485" i="4"/>
  <c r="K10486" i="4"/>
  <c r="K10487" i="4"/>
  <c r="K10488" i="4"/>
  <c r="K10489" i="4"/>
  <c r="K10490" i="4"/>
  <c r="K10491" i="4"/>
  <c r="K10492" i="4"/>
  <c r="K10493" i="4"/>
  <c r="K10494" i="4"/>
  <c r="K10495" i="4"/>
  <c r="K10496" i="4"/>
  <c r="K10497" i="4"/>
  <c r="K10498" i="4"/>
  <c r="K10499" i="4"/>
  <c r="K10500" i="4"/>
  <c r="K10501" i="4"/>
  <c r="K10502" i="4"/>
  <c r="K10503" i="4"/>
  <c r="K10504" i="4"/>
  <c r="K10505" i="4"/>
  <c r="K10506" i="4"/>
  <c r="K10507" i="4"/>
  <c r="K10508" i="4"/>
  <c r="K10509" i="4"/>
  <c r="K10510" i="4"/>
  <c r="K10511" i="4"/>
  <c r="K10512" i="4"/>
  <c r="K10513" i="4"/>
  <c r="K10514" i="4"/>
  <c r="K10515" i="4"/>
  <c r="K10516" i="4"/>
  <c r="K10517" i="4"/>
  <c r="K10518" i="4"/>
  <c r="K10519" i="4"/>
  <c r="K10520" i="4"/>
  <c r="K10521" i="4"/>
  <c r="K10522" i="4"/>
  <c r="K10523" i="4"/>
  <c r="K10524" i="4"/>
  <c r="K10525" i="4"/>
  <c r="K10526" i="4"/>
  <c r="K10527" i="4"/>
  <c r="K10528" i="4"/>
  <c r="K10529" i="4"/>
  <c r="K10530" i="4"/>
  <c r="K10531" i="4"/>
  <c r="K10532" i="4"/>
  <c r="K10533" i="4"/>
  <c r="K10534" i="4"/>
  <c r="K10535" i="4"/>
  <c r="K10536" i="4"/>
  <c r="K10537" i="4"/>
  <c r="K10538" i="4"/>
  <c r="K10539" i="4"/>
  <c r="K10540" i="4"/>
  <c r="K10541" i="4"/>
  <c r="K10542" i="4"/>
  <c r="K10543" i="4"/>
  <c r="K10544" i="4"/>
  <c r="K10545" i="4"/>
  <c r="K10546" i="4"/>
  <c r="K10547" i="4"/>
  <c r="K10548" i="4"/>
  <c r="K10549" i="4"/>
  <c r="K10550" i="4"/>
  <c r="K10551" i="4"/>
  <c r="K10552" i="4"/>
  <c r="K10553" i="4"/>
  <c r="K10554" i="4"/>
  <c r="K10555" i="4"/>
  <c r="K10556" i="4"/>
  <c r="K10557" i="4"/>
  <c r="K10558" i="4"/>
  <c r="K10559" i="4"/>
  <c r="K10560" i="4"/>
  <c r="K10561" i="4"/>
  <c r="K10562" i="4"/>
  <c r="K10563" i="4"/>
  <c r="K10564" i="4"/>
  <c r="K10565" i="4"/>
  <c r="K10566" i="4"/>
  <c r="K10567" i="4"/>
  <c r="K10568" i="4"/>
  <c r="K10569" i="4"/>
  <c r="K10570" i="4"/>
  <c r="K10571" i="4"/>
  <c r="K10572" i="4"/>
  <c r="K10573" i="4"/>
  <c r="K10574" i="4"/>
  <c r="K10575" i="4"/>
  <c r="K10576" i="4"/>
  <c r="K10577" i="4"/>
  <c r="K10578" i="4"/>
  <c r="K10579" i="4"/>
  <c r="K10580" i="4"/>
  <c r="K10581" i="4"/>
  <c r="K10582" i="4"/>
  <c r="K10583" i="4"/>
  <c r="K10584" i="4"/>
  <c r="K10585" i="4"/>
  <c r="K10586" i="4"/>
  <c r="K10587" i="4"/>
  <c r="K10588" i="4"/>
  <c r="K10589" i="4"/>
  <c r="K10590" i="4"/>
  <c r="K10591" i="4"/>
  <c r="K10592" i="4"/>
  <c r="K10593" i="4"/>
  <c r="K10594" i="4"/>
  <c r="K10595" i="4"/>
  <c r="K10596" i="4"/>
  <c r="K10597" i="4"/>
  <c r="K10598" i="4"/>
  <c r="K10599" i="4"/>
  <c r="K10600" i="4"/>
  <c r="K10601" i="4"/>
  <c r="K10602" i="4"/>
  <c r="K10603" i="4"/>
  <c r="K10604" i="4"/>
  <c r="K10605" i="4"/>
  <c r="K10606" i="4"/>
  <c r="K10607" i="4"/>
  <c r="K10608" i="4"/>
  <c r="K10609" i="4"/>
  <c r="K10610" i="4"/>
  <c r="K10611" i="4"/>
  <c r="K10612" i="4"/>
  <c r="K10613" i="4"/>
  <c r="K10614" i="4"/>
  <c r="K10615" i="4"/>
  <c r="K10616" i="4"/>
  <c r="K10617" i="4"/>
  <c r="K10618" i="4"/>
  <c r="K10619" i="4"/>
  <c r="K10620" i="4"/>
  <c r="K10621" i="4"/>
  <c r="K10622" i="4"/>
  <c r="K10623" i="4"/>
  <c r="K10624" i="4"/>
  <c r="K10625" i="4"/>
  <c r="K10626" i="4"/>
  <c r="K10627" i="4"/>
  <c r="K10628" i="4"/>
  <c r="K10629" i="4"/>
  <c r="K10630" i="4"/>
  <c r="K10631" i="4"/>
  <c r="K10632" i="4"/>
  <c r="K10633" i="4"/>
  <c r="K10634" i="4"/>
  <c r="K10635" i="4"/>
  <c r="K10636" i="4"/>
  <c r="K10637" i="4"/>
  <c r="K10638" i="4"/>
  <c r="K10639" i="4"/>
  <c r="K10640" i="4"/>
  <c r="K10641" i="4"/>
  <c r="K10642" i="4"/>
  <c r="K10643" i="4"/>
  <c r="K10644" i="4"/>
  <c r="K10645" i="4"/>
  <c r="K10646" i="4"/>
  <c r="K10647" i="4"/>
  <c r="K10648" i="4"/>
  <c r="K10649" i="4"/>
  <c r="K10650" i="4"/>
  <c r="K10651" i="4"/>
  <c r="K10652" i="4"/>
  <c r="K10653" i="4"/>
  <c r="K10654" i="4"/>
  <c r="K10655" i="4"/>
  <c r="K10656" i="4"/>
  <c r="K10657" i="4"/>
  <c r="K10658" i="4"/>
  <c r="K10659" i="4"/>
  <c r="K10660" i="4"/>
  <c r="K10661" i="4"/>
  <c r="K10662" i="4"/>
  <c r="K10663" i="4"/>
  <c r="K10664" i="4"/>
  <c r="K10665" i="4"/>
  <c r="K10666" i="4"/>
  <c r="K10667" i="4"/>
  <c r="K10668" i="4"/>
  <c r="K10669" i="4"/>
  <c r="K10670" i="4"/>
  <c r="K10671" i="4"/>
  <c r="K10672" i="4"/>
  <c r="K10673" i="4"/>
  <c r="K10674" i="4"/>
  <c r="K10675" i="4"/>
  <c r="K10676" i="4"/>
  <c r="K10677" i="4"/>
  <c r="K10678" i="4"/>
  <c r="K10679" i="4"/>
  <c r="K10680" i="4"/>
  <c r="K10681" i="4"/>
  <c r="K10682" i="4"/>
  <c r="K10683" i="4"/>
  <c r="K10684" i="4"/>
  <c r="K10685" i="4"/>
  <c r="K10686" i="4"/>
  <c r="K10687" i="4"/>
  <c r="K10688" i="4"/>
  <c r="K10689" i="4"/>
  <c r="K10690" i="4"/>
  <c r="K10691" i="4"/>
  <c r="K10692" i="4"/>
  <c r="K10693" i="4"/>
  <c r="K10694" i="4"/>
  <c r="K10695" i="4"/>
  <c r="K10696" i="4"/>
  <c r="K10697" i="4"/>
  <c r="K10698" i="4"/>
  <c r="K10699" i="4"/>
  <c r="K10700" i="4"/>
  <c r="K10701" i="4"/>
  <c r="K10702" i="4"/>
  <c r="K10703" i="4"/>
  <c r="K10704" i="4"/>
  <c r="K10705" i="4"/>
  <c r="K10706" i="4"/>
  <c r="K10707" i="4"/>
  <c r="K10708" i="4"/>
  <c r="K10709" i="4"/>
  <c r="K10710" i="4"/>
  <c r="K10711" i="4"/>
  <c r="K10712" i="4"/>
  <c r="K10713" i="4"/>
  <c r="K10714" i="4"/>
  <c r="K10715" i="4"/>
  <c r="K10716" i="4"/>
  <c r="K10717" i="4"/>
  <c r="K10718" i="4"/>
  <c r="K10719" i="4"/>
  <c r="K10720" i="4"/>
  <c r="K10721" i="4"/>
  <c r="K10722" i="4"/>
  <c r="K10723" i="4"/>
  <c r="K10724" i="4"/>
  <c r="K10725" i="4"/>
  <c r="K10726" i="4"/>
  <c r="K10727" i="4"/>
  <c r="K10728" i="4"/>
  <c r="K10729" i="4"/>
  <c r="K10730" i="4"/>
  <c r="K10731" i="4"/>
  <c r="K10732" i="4"/>
  <c r="K10733" i="4"/>
  <c r="K10734" i="4"/>
  <c r="K10735" i="4"/>
  <c r="K10736" i="4"/>
  <c r="K10737" i="4"/>
  <c r="K10738" i="4"/>
  <c r="K10739" i="4"/>
  <c r="K10740" i="4"/>
  <c r="K10741" i="4"/>
  <c r="K10742" i="4"/>
  <c r="K10743" i="4"/>
  <c r="K10744" i="4"/>
  <c r="K10745" i="4"/>
  <c r="K10746" i="4"/>
  <c r="K10747" i="4"/>
  <c r="K10748" i="4"/>
  <c r="K10749" i="4"/>
  <c r="K10750" i="4"/>
  <c r="K10751" i="4"/>
  <c r="K10752" i="4"/>
  <c r="K10753" i="4"/>
  <c r="K10754" i="4"/>
  <c r="K10755" i="4"/>
  <c r="K10756" i="4"/>
  <c r="K10757" i="4"/>
  <c r="K10758" i="4"/>
  <c r="K10759" i="4"/>
  <c r="K10760" i="4"/>
  <c r="K10761" i="4"/>
  <c r="K10762" i="4"/>
  <c r="K10763" i="4"/>
  <c r="K10764" i="4"/>
  <c r="K10765" i="4"/>
  <c r="K10766" i="4"/>
  <c r="K10767" i="4"/>
  <c r="K10768" i="4"/>
  <c r="K10769" i="4"/>
  <c r="K10770" i="4"/>
  <c r="K10771" i="4"/>
  <c r="K10772" i="4"/>
  <c r="K10773" i="4"/>
  <c r="K10774" i="4"/>
  <c r="K10775" i="4"/>
  <c r="K10776" i="4"/>
  <c r="K10777" i="4"/>
  <c r="K10778" i="4"/>
  <c r="K10779" i="4"/>
  <c r="K10780" i="4"/>
  <c r="K10781" i="4"/>
  <c r="K10782" i="4"/>
  <c r="K10783" i="4"/>
  <c r="K10784" i="4"/>
  <c r="K10785" i="4"/>
  <c r="K10786" i="4"/>
  <c r="K10787" i="4"/>
  <c r="K10788" i="4"/>
  <c r="K10789" i="4"/>
  <c r="K10790" i="4"/>
  <c r="K10791" i="4"/>
  <c r="K10792" i="4"/>
  <c r="K10793" i="4"/>
  <c r="K10794" i="4"/>
  <c r="K10795" i="4"/>
  <c r="K10796" i="4"/>
  <c r="K10797" i="4"/>
  <c r="K10798" i="4"/>
  <c r="K10799" i="4"/>
  <c r="K10800" i="4"/>
  <c r="K10801" i="4"/>
  <c r="K10802" i="4"/>
  <c r="K10803" i="4"/>
  <c r="K10804" i="4"/>
  <c r="K10805" i="4"/>
  <c r="K10806" i="4"/>
  <c r="K10807" i="4"/>
  <c r="K10808" i="4"/>
  <c r="K10809" i="4"/>
  <c r="K10810" i="4"/>
  <c r="K10811" i="4"/>
  <c r="K10812" i="4"/>
  <c r="K10813" i="4"/>
  <c r="K10814" i="4"/>
  <c r="K10815" i="4"/>
  <c r="K10816" i="4"/>
  <c r="K10817" i="4"/>
  <c r="K10818" i="4"/>
  <c r="K10819" i="4"/>
  <c r="K10820" i="4"/>
  <c r="K10821" i="4"/>
  <c r="K10822" i="4"/>
  <c r="K10823" i="4"/>
  <c r="K10824" i="4"/>
  <c r="K10825" i="4"/>
  <c r="K10826" i="4"/>
  <c r="K10827" i="4"/>
  <c r="K10828" i="4"/>
  <c r="K10829" i="4"/>
  <c r="K10830" i="4"/>
  <c r="K10831" i="4"/>
  <c r="K10832" i="4"/>
  <c r="K10833" i="4"/>
  <c r="K10834" i="4"/>
  <c r="K10835" i="4"/>
  <c r="K10836" i="4"/>
  <c r="K10837" i="4"/>
  <c r="K10838" i="4"/>
  <c r="K10839" i="4"/>
  <c r="K10840" i="4"/>
  <c r="K10841" i="4"/>
  <c r="K10842" i="4"/>
  <c r="K10843" i="4"/>
  <c r="K10844" i="4"/>
  <c r="K10845" i="4"/>
  <c r="K10846" i="4"/>
  <c r="K10847" i="4"/>
  <c r="K10848" i="4"/>
  <c r="K10849" i="4"/>
  <c r="K10850" i="4"/>
  <c r="K10851" i="4"/>
  <c r="K10852" i="4"/>
  <c r="K10853" i="4"/>
  <c r="K10854" i="4"/>
  <c r="K10855" i="4"/>
  <c r="K10856" i="4"/>
  <c r="K10857" i="4"/>
  <c r="K10858" i="4"/>
  <c r="K10859" i="4"/>
  <c r="K10860" i="4"/>
  <c r="K10861" i="4"/>
  <c r="K10862" i="4"/>
  <c r="K10863" i="4"/>
  <c r="K10864" i="4"/>
  <c r="K10865" i="4"/>
  <c r="K10866" i="4"/>
  <c r="K10867" i="4"/>
  <c r="K10868" i="4"/>
  <c r="K10869" i="4"/>
  <c r="K10870" i="4"/>
  <c r="K10871" i="4"/>
  <c r="K10872" i="4"/>
  <c r="K10873" i="4"/>
  <c r="K10874" i="4"/>
  <c r="K10875" i="4"/>
  <c r="K10876" i="4"/>
  <c r="K10877" i="4"/>
  <c r="K10878" i="4"/>
  <c r="K10879" i="4"/>
  <c r="K10880" i="4"/>
  <c r="K10881" i="4"/>
  <c r="K10882" i="4"/>
  <c r="K10883" i="4"/>
  <c r="K10884" i="4"/>
  <c r="K10885" i="4"/>
  <c r="K10886" i="4"/>
  <c r="K10887" i="4"/>
  <c r="K10888" i="4"/>
  <c r="K10889" i="4"/>
  <c r="K10890" i="4"/>
  <c r="K10891" i="4"/>
  <c r="K10892" i="4"/>
  <c r="K10893" i="4"/>
  <c r="K10894" i="4"/>
  <c r="K10895" i="4"/>
  <c r="K10896" i="4"/>
  <c r="K10897" i="4"/>
  <c r="K10898" i="4"/>
  <c r="K10899" i="4"/>
  <c r="K10900" i="4"/>
  <c r="K10901" i="4"/>
  <c r="K10902" i="4"/>
  <c r="K10903" i="4"/>
  <c r="K10904" i="4"/>
  <c r="K10905" i="4"/>
  <c r="K10906" i="4"/>
  <c r="K10907" i="4"/>
  <c r="K10908" i="4"/>
  <c r="K10909" i="4"/>
  <c r="K10910" i="4"/>
  <c r="K10911" i="4"/>
  <c r="K10912" i="4"/>
  <c r="K10913" i="4"/>
  <c r="K10914" i="4"/>
  <c r="K10915" i="4"/>
  <c r="K10916" i="4"/>
  <c r="K10917" i="4"/>
  <c r="K10918" i="4"/>
  <c r="K10919" i="4"/>
  <c r="K10920" i="4"/>
  <c r="K10921" i="4"/>
  <c r="K10922" i="4"/>
  <c r="K10923" i="4"/>
  <c r="K10924" i="4"/>
  <c r="K10925" i="4"/>
  <c r="K10926" i="4"/>
  <c r="K10927" i="4"/>
  <c r="K10928" i="4"/>
  <c r="K10929" i="4"/>
  <c r="K10930" i="4"/>
  <c r="K10931" i="4"/>
  <c r="K10932" i="4"/>
  <c r="K10933" i="4"/>
  <c r="K10934" i="4"/>
  <c r="K10935" i="4"/>
  <c r="K10936" i="4"/>
  <c r="K10937" i="4"/>
  <c r="K10938" i="4"/>
  <c r="K10939" i="4"/>
  <c r="K10940" i="4"/>
  <c r="K10941" i="4"/>
  <c r="K10942" i="4"/>
  <c r="K10943" i="4"/>
  <c r="K10944" i="4"/>
  <c r="K10945" i="4"/>
  <c r="K10946" i="4"/>
  <c r="K10947" i="4"/>
  <c r="K10948" i="4"/>
  <c r="K10949" i="4"/>
  <c r="K10950" i="4"/>
  <c r="K10951" i="4"/>
  <c r="K10952" i="4"/>
  <c r="K10953" i="4"/>
  <c r="K10954" i="4"/>
  <c r="K10955" i="4"/>
  <c r="K10956" i="4"/>
  <c r="K10957" i="4"/>
  <c r="K10958" i="4"/>
  <c r="K10959" i="4"/>
  <c r="K10960" i="4"/>
  <c r="K10961" i="4"/>
  <c r="K10962" i="4"/>
  <c r="K10963" i="4"/>
  <c r="K10964" i="4"/>
  <c r="K10965" i="4"/>
  <c r="K10966" i="4"/>
  <c r="K10967" i="4"/>
  <c r="K10968" i="4"/>
  <c r="K10969" i="4"/>
  <c r="K10970" i="4"/>
  <c r="K10971" i="4"/>
  <c r="K10972" i="4"/>
  <c r="K10973" i="4"/>
  <c r="K10974" i="4"/>
  <c r="K10975" i="4"/>
  <c r="K10976" i="4"/>
  <c r="K10977" i="4"/>
  <c r="K10978" i="4"/>
  <c r="K10979" i="4"/>
  <c r="K10980" i="4"/>
  <c r="K10981" i="4"/>
  <c r="K10982" i="4"/>
  <c r="K10983" i="4"/>
  <c r="K10984" i="4"/>
  <c r="K10985" i="4"/>
  <c r="K10986" i="4"/>
  <c r="K10987" i="4"/>
  <c r="K10988" i="4"/>
  <c r="K10989" i="4"/>
  <c r="K10990" i="4"/>
  <c r="K10991" i="4"/>
  <c r="K10992" i="4"/>
  <c r="K10993" i="4"/>
  <c r="K10994" i="4"/>
  <c r="K10995" i="4"/>
  <c r="K10996" i="4"/>
  <c r="K10997" i="4"/>
  <c r="K10998" i="4"/>
  <c r="K10999" i="4"/>
  <c r="K11000" i="4"/>
  <c r="K11001" i="4"/>
  <c r="K11002" i="4"/>
  <c r="K11003" i="4"/>
  <c r="K11004" i="4"/>
  <c r="K11005" i="4"/>
  <c r="K11006" i="4"/>
  <c r="K11007" i="4"/>
  <c r="K11008" i="4"/>
  <c r="K11009" i="4"/>
  <c r="K11010" i="4"/>
  <c r="K11011" i="4"/>
  <c r="K11012" i="4"/>
  <c r="K11013" i="4"/>
  <c r="K11014" i="4"/>
  <c r="K11015" i="4"/>
  <c r="K11016" i="4"/>
  <c r="K11017" i="4"/>
  <c r="K11018" i="4"/>
  <c r="K11019" i="4"/>
  <c r="K11020" i="4"/>
  <c r="K11021" i="4"/>
  <c r="K11022" i="4"/>
  <c r="K11023" i="4"/>
  <c r="K11024" i="4"/>
  <c r="K11025" i="4"/>
  <c r="K11026" i="4"/>
  <c r="K11027" i="4"/>
  <c r="K11028" i="4"/>
  <c r="K11029" i="4"/>
  <c r="K11030" i="4"/>
  <c r="K11031" i="4"/>
  <c r="K11032" i="4"/>
  <c r="K11033" i="4"/>
  <c r="K11034" i="4"/>
  <c r="K11035" i="4"/>
  <c r="K11036" i="4"/>
  <c r="K11037" i="4"/>
  <c r="K11038" i="4"/>
  <c r="K11039" i="4"/>
  <c r="K11040" i="4"/>
  <c r="K11041" i="4"/>
  <c r="K11042" i="4"/>
  <c r="K11043" i="4"/>
  <c r="K11044" i="4"/>
  <c r="K11045" i="4"/>
  <c r="K11046" i="4"/>
  <c r="K11047" i="4"/>
  <c r="K11048" i="4"/>
  <c r="K11049" i="4"/>
  <c r="K11050" i="4"/>
  <c r="K11051" i="4"/>
  <c r="K11052" i="4"/>
  <c r="K11053" i="4"/>
  <c r="K11054" i="4"/>
  <c r="K11055" i="4"/>
  <c r="K11056" i="4"/>
  <c r="K11057" i="4"/>
  <c r="K11058" i="4"/>
  <c r="K11059" i="4"/>
  <c r="K11060" i="4"/>
  <c r="K11061" i="4"/>
  <c r="K11062" i="4"/>
  <c r="K11063" i="4"/>
  <c r="K11064" i="4"/>
  <c r="K11065" i="4"/>
  <c r="K11066" i="4"/>
  <c r="K11067" i="4"/>
  <c r="K11068" i="4"/>
  <c r="K11069" i="4"/>
  <c r="K11070" i="4"/>
  <c r="K11071" i="4"/>
  <c r="K11072" i="4"/>
  <c r="K11073" i="4"/>
  <c r="K11074" i="4"/>
  <c r="K11075" i="4"/>
  <c r="K11076" i="4"/>
  <c r="K11077" i="4"/>
  <c r="K11078" i="4"/>
  <c r="K11079" i="4"/>
  <c r="K11080" i="4"/>
  <c r="K11081" i="4"/>
  <c r="K11082" i="4"/>
  <c r="K11083" i="4"/>
  <c r="K11084" i="4"/>
  <c r="K11085" i="4"/>
  <c r="K11086" i="4"/>
  <c r="K11087" i="4"/>
  <c r="K11088" i="4"/>
  <c r="K11089" i="4"/>
  <c r="K11090" i="4"/>
  <c r="K11091" i="4"/>
  <c r="K11092" i="4"/>
  <c r="K11093" i="4"/>
  <c r="K11094" i="4"/>
  <c r="K11095" i="4"/>
  <c r="K11096" i="4"/>
  <c r="K11097" i="4"/>
  <c r="K11098" i="4"/>
  <c r="K11099" i="4"/>
  <c r="K11100" i="4"/>
  <c r="K11101" i="4"/>
  <c r="K11102" i="4"/>
  <c r="K11103" i="4"/>
  <c r="K11104" i="4"/>
  <c r="K11105" i="4"/>
  <c r="K11106" i="4"/>
  <c r="K11107" i="4"/>
  <c r="K11108" i="4"/>
  <c r="K11109" i="4"/>
  <c r="K11110" i="4"/>
  <c r="K11111" i="4"/>
  <c r="K11112" i="4"/>
  <c r="K11113" i="4"/>
  <c r="K11114" i="4"/>
  <c r="K11115" i="4"/>
  <c r="K11116" i="4"/>
  <c r="K11117" i="4"/>
  <c r="K11118" i="4"/>
  <c r="K11119" i="4"/>
  <c r="K11120" i="4"/>
  <c r="K11121" i="4"/>
  <c r="K11122" i="4"/>
  <c r="K11123" i="4"/>
  <c r="K11124" i="4"/>
  <c r="K11125" i="4"/>
  <c r="K11126" i="4"/>
  <c r="K11127" i="4"/>
  <c r="K11128" i="4"/>
  <c r="K11129" i="4"/>
  <c r="K11130" i="4"/>
  <c r="K11131" i="4"/>
  <c r="K11132" i="4"/>
  <c r="K11133" i="4"/>
  <c r="K11134" i="4"/>
  <c r="K11135" i="4"/>
  <c r="K11136" i="4"/>
  <c r="K11137" i="4"/>
  <c r="K11138" i="4"/>
  <c r="K11139" i="4"/>
  <c r="K11140" i="4"/>
  <c r="K11141" i="4"/>
  <c r="K11142" i="4"/>
  <c r="K11143" i="4"/>
  <c r="K11144" i="4"/>
  <c r="K11145" i="4"/>
  <c r="K11146" i="4"/>
  <c r="K11147" i="4"/>
  <c r="K11148" i="4"/>
  <c r="K11149" i="4"/>
  <c r="K11150" i="4"/>
  <c r="K11151" i="4"/>
  <c r="K11152" i="4"/>
  <c r="K11153" i="4"/>
  <c r="K11154" i="4"/>
  <c r="K11155" i="4"/>
  <c r="K11156" i="4"/>
  <c r="K11157" i="4"/>
  <c r="K11158" i="4"/>
  <c r="K11159" i="4"/>
  <c r="K11160" i="4"/>
  <c r="K11161" i="4"/>
  <c r="K11162" i="4"/>
  <c r="K11163" i="4"/>
  <c r="K11164" i="4"/>
  <c r="K11165" i="4"/>
  <c r="K11166" i="4"/>
  <c r="K11167" i="4"/>
  <c r="K11168" i="4"/>
  <c r="K11169" i="4"/>
  <c r="K11170" i="4"/>
  <c r="K11171" i="4"/>
  <c r="K11172" i="4"/>
  <c r="K11173" i="4"/>
  <c r="K11174" i="4"/>
  <c r="K11175" i="4"/>
  <c r="K11176" i="4"/>
  <c r="K11177" i="4"/>
  <c r="K11178" i="4"/>
  <c r="K11179" i="4"/>
  <c r="K11180" i="4"/>
  <c r="K11181" i="4"/>
  <c r="K11182" i="4"/>
  <c r="K11183" i="4"/>
  <c r="K11184" i="4"/>
  <c r="K11185" i="4"/>
  <c r="K11186" i="4"/>
  <c r="K11187" i="4"/>
  <c r="K11188" i="4"/>
  <c r="K11189" i="4"/>
  <c r="K11190" i="4"/>
  <c r="K11191" i="4"/>
  <c r="K11192" i="4"/>
  <c r="K11193" i="4"/>
  <c r="K11194" i="4"/>
  <c r="K11195" i="4"/>
  <c r="K11196" i="4"/>
  <c r="K11197" i="4"/>
  <c r="K11198" i="4"/>
  <c r="K11199" i="4"/>
  <c r="K11200" i="4"/>
  <c r="K11201" i="4"/>
  <c r="K11202" i="4"/>
  <c r="K11203" i="4"/>
  <c r="K11204" i="4"/>
  <c r="K11205" i="4"/>
  <c r="K11206" i="4"/>
  <c r="K11207" i="4"/>
  <c r="K11208" i="4"/>
  <c r="K11209" i="4"/>
  <c r="K11210" i="4"/>
  <c r="K11211" i="4"/>
  <c r="K11212" i="4"/>
  <c r="K11213" i="4"/>
  <c r="K11214" i="4"/>
  <c r="K11215" i="4"/>
  <c r="K11216" i="4"/>
  <c r="K11217" i="4"/>
  <c r="K11218" i="4"/>
  <c r="K11219" i="4"/>
  <c r="K11220" i="4"/>
  <c r="K11221" i="4"/>
  <c r="K11222" i="4"/>
  <c r="K11223" i="4"/>
  <c r="K11224" i="4"/>
  <c r="K11225" i="4"/>
  <c r="K11226" i="4"/>
  <c r="K11227" i="4"/>
  <c r="K11228" i="4"/>
  <c r="K11229" i="4"/>
  <c r="K11230" i="4"/>
  <c r="K11231" i="4"/>
  <c r="K11232" i="4"/>
  <c r="K11233" i="4"/>
  <c r="K11234" i="4"/>
  <c r="K11235" i="4"/>
  <c r="K11236" i="4"/>
  <c r="K11237" i="4"/>
  <c r="K11238" i="4"/>
  <c r="K11239" i="4"/>
  <c r="K11240" i="4"/>
  <c r="K11241" i="4"/>
  <c r="K11242" i="4"/>
  <c r="K11243" i="4"/>
  <c r="K11244" i="4"/>
  <c r="K11245" i="4"/>
  <c r="K11246" i="4"/>
  <c r="K11247" i="4"/>
  <c r="K11248" i="4"/>
  <c r="K11249" i="4"/>
  <c r="K11250" i="4"/>
  <c r="K11251" i="4"/>
  <c r="K11252" i="4"/>
  <c r="K11253" i="4"/>
  <c r="K11254" i="4"/>
  <c r="K11255" i="4"/>
  <c r="K11256" i="4"/>
  <c r="K11257" i="4"/>
  <c r="K11258" i="4"/>
  <c r="K11259" i="4"/>
  <c r="K11260" i="4"/>
  <c r="K11261" i="4"/>
  <c r="K11262" i="4"/>
  <c r="K11263" i="4"/>
  <c r="K11264" i="4"/>
  <c r="K11265" i="4"/>
  <c r="K11266" i="4"/>
  <c r="K11267" i="4"/>
  <c r="K11268" i="4"/>
  <c r="K11269" i="4"/>
  <c r="K11270" i="4"/>
  <c r="K11271" i="4"/>
  <c r="K11272" i="4"/>
  <c r="K11273" i="4"/>
  <c r="K11274" i="4"/>
  <c r="K11275" i="4"/>
  <c r="K11276" i="4"/>
  <c r="K11277" i="4"/>
  <c r="K11278" i="4"/>
  <c r="K11279" i="4"/>
  <c r="K11280" i="4"/>
  <c r="K11281" i="4"/>
  <c r="K11282" i="4"/>
  <c r="K11283" i="4"/>
  <c r="K11284" i="4"/>
  <c r="K11285" i="4"/>
  <c r="K11286" i="4"/>
  <c r="K11287" i="4"/>
  <c r="K11288" i="4"/>
  <c r="K11289" i="4"/>
  <c r="K11290" i="4"/>
  <c r="K11291" i="4"/>
  <c r="K11292" i="4"/>
  <c r="K11293" i="4"/>
  <c r="K11294" i="4"/>
  <c r="K11295" i="4"/>
  <c r="K11296" i="4"/>
  <c r="K11297" i="4"/>
  <c r="K11298" i="4"/>
  <c r="K11299" i="4"/>
  <c r="K11300" i="4"/>
  <c r="K11301" i="4"/>
  <c r="K11302" i="4"/>
  <c r="K11303" i="4"/>
  <c r="K11304" i="4"/>
  <c r="K11305" i="4"/>
  <c r="K11306" i="4"/>
  <c r="K11307" i="4"/>
  <c r="K11308" i="4"/>
  <c r="K11309" i="4"/>
  <c r="K11310" i="4"/>
  <c r="K11311" i="4"/>
  <c r="K11312" i="4"/>
  <c r="K11313" i="4"/>
  <c r="K11314" i="4"/>
  <c r="K11315" i="4"/>
  <c r="K11316" i="4"/>
  <c r="K11317" i="4"/>
  <c r="K11318" i="4"/>
  <c r="K11319" i="4"/>
  <c r="K11320" i="4"/>
  <c r="K11321" i="4"/>
  <c r="K11322" i="4"/>
  <c r="K11323" i="4"/>
  <c r="K11324" i="4"/>
  <c r="K11325" i="4"/>
  <c r="K11326" i="4"/>
  <c r="K11327" i="4"/>
  <c r="K11328" i="4"/>
  <c r="K11329" i="4"/>
  <c r="K11330" i="4"/>
  <c r="K11331" i="4"/>
  <c r="K11332" i="4"/>
  <c r="K11333" i="4"/>
  <c r="K11334" i="4"/>
  <c r="K11335" i="4"/>
  <c r="K11336" i="4"/>
  <c r="K11337" i="4"/>
  <c r="K11338" i="4"/>
  <c r="K11339" i="4"/>
  <c r="K11340" i="4"/>
  <c r="K11341" i="4"/>
  <c r="K11342" i="4"/>
  <c r="K11343" i="4"/>
  <c r="K11344" i="4"/>
  <c r="K11345" i="4"/>
  <c r="K11346" i="4"/>
  <c r="K11347" i="4"/>
  <c r="K11348" i="4"/>
  <c r="K11349" i="4"/>
  <c r="K11350" i="4"/>
  <c r="K11351" i="4"/>
  <c r="K11352" i="4"/>
  <c r="K11353" i="4"/>
  <c r="K11354" i="4"/>
  <c r="K11355" i="4"/>
  <c r="K11356" i="4"/>
  <c r="K11357" i="4"/>
  <c r="K11358" i="4"/>
  <c r="K11359" i="4"/>
  <c r="K11360" i="4"/>
  <c r="K11361" i="4"/>
  <c r="K11362" i="4"/>
  <c r="K11363" i="4"/>
  <c r="K11364" i="4"/>
  <c r="K11365" i="4"/>
  <c r="K11366" i="4"/>
  <c r="K11367" i="4"/>
  <c r="K11368" i="4"/>
  <c r="K11369" i="4"/>
  <c r="K11370" i="4"/>
  <c r="K11371" i="4"/>
  <c r="K11372" i="4"/>
  <c r="K11373" i="4"/>
  <c r="K11374" i="4"/>
  <c r="K11375" i="4"/>
  <c r="K11376" i="4"/>
  <c r="K11377" i="4"/>
  <c r="K11378" i="4"/>
  <c r="K11379" i="4"/>
  <c r="K11380" i="4"/>
  <c r="K11381" i="4"/>
  <c r="K11382" i="4"/>
  <c r="K11383" i="4"/>
  <c r="K11384" i="4"/>
  <c r="K11385" i="4"/>
  <c r="K11386" i="4"/>
  <c r="K11387" i="4"/>
  <c r="K11388" i="4"/>
  <c r="K11389" i="4"/>
  <c r="K11390" i="4"/>
  <c r="K11391" i="4"/>
  <c r="K11392" i="4"/>
  <c r="K11393" i="4"/>
  <c r="K11394" i="4"/>
  <c r="K11395" i="4"/>
  <c r="K11396" i="4"/>
  <c r="K11397" i="4"/>
  <c r="K11398" i="4"/>
  <c r="K11399" i="4"/>
  <c r="K11400" i="4"/>
  <c r="K11401" i="4"/>
  <c r="K11402" i="4"/>
  <c r="K11403" i="4"/>
  <c r="K11404" i="4"/>
  <c r="K11405" i="4"/>
  <c r="K11406" i="4"/>
  <c r="K11407" i="4"/>
  <c r="K11408" i="4"/>
  <c r="K11409" i="4"/>
  <c r="K11410" i="4"/>
  <c r="K11411" i="4"/>
  <c r="K11412" i="4"/>
  <c r="K11413" i="4"/>
  <c r="K11414" i="4"/>
  <c r="K11415" i="4"/>
  <c r="K11416" i="4"/>
  <c r="K11417" i="4"/>
  <c r="K11418" i="4"/>
  <c r="K11419" i="4"/>
  <c r="K11420" i="4"/>
  <c r="K11421" i="4"/>
  <c r="K11422" i="4"/>
  <c r="K11423" i="4"/>
  <c r="K11424" i="4"/>
  <c r="K11425" i="4"/>
  <c r="K11426" i="4"/>
  <c r="K11427" i="4"/>
  <c r="K11428" i="4"/>
  <c r="K11429" i="4"/>
  <c r="K11430" i="4"/>
  <c r="K11431" i="4"/>
  <c r="K11432" i="4"/>
  <c r="K11433" i="4"/>
  <c r="K11434" i="4"/>
  <c r="K11435" i="4"/>
  <c r="K11436" i="4"/>
  <c r="K11437" i="4"/>
  <c r="K11438" i="4"/>
  <c r="K11439" i="4"/>
  <c r="K11440" i="4"/>
  <c r="K11441" i="4"/>
  <c r="K11442" i="4"/>
  <c r="K11443" i="4"/>
  <c r="K11444" i="4"/>
  <c r="K11445" i="4"/>
  <c r="K11446" i="4"/>
  <c r="K11447" i="4"/>
  <c r="K11448" i="4"/>
  <c r="K11449" i="4"/>
  <c r="K11450" i="4"/>
  <c r="K11451" i="4"/>
  <c r="K11452" i="4"/>
  <c r="K11453" i="4"/>
  <c r="K11454" i="4"/>
  <c r="K11455" i="4"/>
  <c r="K11456" i="4"/>
  <c r="K11457" i="4"/>
  <c r="K11458" i="4"/>
  <c r="K11459" i="4"/>
  <c r="K11460" i="4"/>
  <c r="K11461" i="4"/>
  <c r="K11462" i="4"/>
  <c r="K11463" i="4"/>
  <c r="K11464" i="4"/>
  <c r="K11465" i="4"/>
  <c r="K11466" i="4"/>
  <c r="K11467" i="4"/>
  <c r="K11468" i="4"/>
  <c r="K11469" i="4"/>
  <c r="K11470" i="4"/>
  <c r="K11471" i="4"/>
  <c r="K11472" i="4"/>
  <c r="K11473" i="4"/>
  <c r="K11474" i="4"/>
  <c r="K11475" i="4"/>
  <c r="K11476" i="4"/>
  <c r="K11477" i="4"/>
  <c r="K11478" i="4"/>
  <c r="K11479" i="4"/>
  <c r="K11480" i="4"/>
  <c r="K11481" i="4"/>
  <c r="K11482" i="4"/>
  <c r="K11483" i="4"/>
  <c r="K11484" i="4"/>
  <c r="K11485" i="4"/>
  <c r="K11486" i="4"/>
  <c r="K11487" i="4"/>
  <c r="K11488" i="4"/>
  <c r="K11489" i="4"/>
  <c r="K11490" i="4"/>
  <c r="K11491" i="4"/>
  <c r="K11492" i="4"/>
  <c r="K11493" i="4"/>
  <c r="K11494" i="4"/>
  <c r="K11495" i="4"/>
  <c r="K11496" i="4"/>
  <c r="K11497" i="4"/>
  <c r="K11498" i="4"/>
  <c r="K11499" i="4"/>
  <c r="K11500" i="4"/>
  <c r="K11501" i="4"/>
  <c r="K11502" i="4"/>
  <c r="K11503" i="4"/>
  <c r="K11504" i="4"/>
  <c r="K11505" i="4"/>
  <c r="K11506" i="4"/>
  <c r="K11507" i="4"/>
  <c r="K11508" i="4"/>
  <c r="K11509" i="4"/>
  <c r="K11510" i="4"/>
  <c r="K11511" i="4"/>
  <c r="K11512" i="4"/>
  <c r="K11513" i="4"/>
  <c r="K11514" i="4"/>
  <c r="K11515" i="4"/>
  <c r="K11516" i="4"/>
  <c r="K11517" i="4"/>
  <c r="K11518" i="4"/>
  <c r="K11519" i="4"/>
  <c r="K11520" i="4"/>
  <c r="K11521" i="4"/>
  <c r="K11522" i="4"/>
  <c r="K11523" i="4"/>
  <c r="K11524" i="4"/>
  <c r="K11525" i="4"/>
  <c r="K11526" i="4"/>
  <c r="K11527" i="4"/>
  <c r="K11528" i="4"/>
  <c r="K11529" i="4"/>
  <c r="K11530" i="4"/>
  <c r="K11531" i="4"/>
  <c r="K11532" i="4"/>
  <c r="K11533" i="4"/>
  <c r="K11534" i="4"/>
  <c r="K11535" i="4"/>
  <c r="K11536" i="4"/>
  <c r="K11537" i="4"/>
  <c r="K11538" i="4"/>
  <c r="K11539" i="4"/>
  <c r="K11540" i="4"/>
  <c r="K11541" i="4"/>
  <c r="K11542" i="4"/>
  <c r="K11543" i="4"/>
  <c r="K11544" i="4"/>
  <c r="K11545" i="4"/>
  <c r="K11546" i="4"/>
  <c r="K11547" i="4"/>
  <c r="K11548" i="4"/>
  <c r="K11549" i="4"/>
  <c r="K11550" i="4"/>
  <c r="K11551" i="4"/>
  <c r="K11552" i="4"/>
  <c r="K11553" i="4"/>
  <c r="K11554" i="4"/>
  <c r="K11555" i="4"/>
  <c r="K11556" i="4"/>
  <c r="K11557" i="4"/>
  <c r="K11558" i="4"/>
  <c r="K11559" i="4"/>
  <c r="K11560" i="4"/>
  <c r="K11561" i="4"/>
  <c r="K11562" i="4"/>
  <c r="K11563" i="4"/>
  <c r="K11564" i="4"/>
  <c r="K11565" i="4"/>
  <c r="K11566" i="4"/>
  <c r="K11567" i="4"/>
  <c r="K11568" i="4"/>
  <c r="K11569" i="4"/>
  <c r="K11570" i="4"/>
  <c r="K11571" i="4"/>
  <c r="K11572" i="4"/>
  <c r="K11573" i="4"/>
  <c r="K11574" i="4"/>
  <c r="K11575" i="4"/>
  <c r="K11576" i="4"/>
  <c r="K11577" i="4"/>
  <c r="K11578" i="4"/>
  <c r="K11579" i="4"/>
  <c r="K11580" i="4"/>
  <c r="K11581" i="4"/>
  <c r="K11582" i="4"/>
  <c r="K11583" i="4"/>
  <c r="K11584" i="4"/>
  <c r="K11585" i="4"/>
  <c r="K11586" i="4"/>
  <c r="K11587" i="4"/>
  <c r="K11588" i="4"/>
  <c r="K11589" i="4"/>
  <c r="K11590" i="4"/>
  <c r="K11591" i="4"/>
  <c r="K11592" i="4"/>
  <c r="K11593" i="4"/>
  <c r="K11594" i="4"/>
  <c r="K11595" i="4"/>
  <c r="K11596" i="4"/>
  <c r="K11597" i="4"/>
  <c r="K11598" i="4"/>
  <c r="K11599" i="4"/>
  <c r="K11600" i="4"/>
  <c r="K11601" i="4"/>
  <c r="K11602" i="4"/>
  <c r="K11603" i="4"/>
  <c r="K11604" i="4"/>
  <c r="K11605" i="4"/>
  <c r="K11606" i="4"/>
  <c r="K11607" i="4"/>
  <c r="K11608" i="4"/>
  <c r="K11609" i="4"/>
  <c r="K11610" i="4"/>
  <c r="K11611" i="4"/>
  <c r="K11612" i="4"/>
  <c r="K11613" i="4"/>
  <c r="K11614" i="4"/>
  <c r="K11615" i="4"/>
  <c r="K11616" i="4"/>
  <c r="K11617" i="4"/>
  <c r="K11618" i="4"/>
  <c r="K11619" i="4"/>
  <c r="K11620" i="4"/>
  <c r="K11621" i="4"/>
  <c r="K11622" i="4"/>
  <c r="K11623" i="4"/>
  <c r="K11624" i="4"/>
  <c r="K11625" i="4"/>
  <c r="K11626" i="4"/>
  <c r="K11627" i="4"/>
  <c r="K11628" i="4"/>
  <c r="K11629" i="4"/>
  <c r="K11630" i="4"/>
  <c r="K11631" i="4"/>
  <c r="K11632" i="4"/>
  <c r="K11633" i="4"/>
  <c r="K11634" i="4"/>
  <c r="K11635" i="4"/>
  <c r="K11636" i="4"/>
  <c r="K11637" i="4"/>
  <c r="K11638" i="4"/>
  <c r="K11639" i="4"/>
  <c r="K11640" i="4"/>
  <c r="K11641" i="4"/>
  <c r="K11642" i="4"/>
  <c r="K11643" i="4"/>
  <c r="K11644" i="4"/>
  <c r="K11645" i="4"/>
  <c r="K11646" i="4"/>
  <c r="K11647" i="4"/>
  <c r="K11648" i="4"/>
  <c r="K11649" i="4"/>
  <c r="K11650" i="4"/>
  <c r="K11651" i="4"/>
  <c r="K11652" i="4"/>
  <c r="K11653" i="4"/>
  <c r="K11654" i="4"/>
  <c r="K11655" i="4"/>
  <c r="K11656" i="4"/>
  <c r="K11657" i="4"/>
  <c r="K11658" i="4"/>
  <c r="K11659" i="4"/>
  <c r="K11660" i="4"/>
  <c r="K11661" i="4"/>
  <c r="K11662" i="4"/>
  <c r="K11663" i="4"/>
  <c r="K11664" i="4"/>
  <c r="K11665" i="4"/>
  <c r="K11666" i="4"/>
  <c r="K11667" i="4"/>
  <c r="K11668" i="4"/>
  <c r="K11669" i="4"/>
  <c r="K11670" i="4"/>
  <c r="K11671" i="4"/>
  <c r="K11672" i="4"/>
  <c r="K11673" i="4"/>
  <c r="K11674" i="4"/>
  <c r="K11675" i="4"/>
  <c r="K11676" i="4"/>
  <c r="K11677" i="4"/>
  <c r="K11678" i="4"/>
  <c r="K11679" i="4"/>
  <c r="K11680" i="4"/>
  <c r="K11681" i="4"/>
  <c r="K11682" i="4"/>
  <c r="K11683" i="4"/>
  <c r="K11684" i="4"/>
  <c r="K11685" i="4"/>
  <c r="K11686" i="4"/>
  <c r="K11687" i="4"/>
  <c r="K11688" i="4"/>
  <c r="K11689" i="4"/>
  <c r="K11690" i="4"/>
  <c r="K11691" i="4"/>
  <c r="K11692" i="4"/>
  <c r="K11693" i="4"/>
  <c r="K11694" i="4"/>
  <c r="K11695" i="4"/>
  <c r="K11696" i="4"/>
  <c r="K11697" i="4"/>
  <c r="K11698" i="4"/>
  <c r="K11699" i="4"/>
  <c r="K11700" i="4"/>
  <c r="K11701" i="4"/>
  <c r="K11702" i="4"/>
  <c r="K11703" i="4"/>
  <c r="K11704" i="4"/>
  <c r="K11705" i="4"/>
  <c r="K11706" i="4"/>
  <c r="K11707" i="4"/>
  <c r="K11708" i="4"/>
  <c r="K11709" i="4"/>
  <c r="K11710" i="4"/>
  <c r="K11711" i="4"/>
  <c r="K11712" i="4"/>
  <c r="K11713" i="4"/>
  <c r="K11714" i="4"/>
  <c r="K11715" i="4"/>
  <c r="K11716" i="4"/>
  <c r="K11717" i="4"/>
  <c r="K11718" i="4"/>
  <c r="K11719" i="4"/>
  <c r="K11720" i="4"/>
  <c r="K11721" i="4"/>
  <c r="K11722" i="4"/>
  <c r="K11723" i="4"/>
  <c r="K11724" i="4"/>
  <c r="K11725" i="4"/>
  <c r="K11726" i="4"/>
  <c r="K11727" i="4"/>
  <c r="K11728" i="4"/>
  <c r="K11729" i="4"/>
  <c r="K11730" i="4"/>
  <c r="K11731" i="4"/>
  <c r="K11732" i="4"/>
  <c r="K11733" i="4"/>
  <c r="K11734" i="4"/>
  <c r="K11735" i="4"/>
  <c r="K11736" i="4"/>
  <c r="K11737" i="4"/>
  <c r="K11738" i="4"/>
  <c r="K11739" i="4"/>
  <c r="K11740" i="4"/>
  <c r="K11741" i="4"/>
  <c r="K11742" i="4"/>
  <c r="K11743" i="4"/>
  <c r="K11744" i="4"/>
  <c r="K11745" i="4"/>
  <c r="K11746" i="4"/>
  <c r="K11747" i="4"/>
  <c r="K11748" i="4"/>
  <c r="K11749" i="4"/>
  <c r="K11750" i="4"/>
  <c r="K11751" i="4"/>
  <c r="K11752" i="4"/>
  <c r="K11753" i="4"/>
  <c r="K11754" i="4"/>
  <c r="K11755" i="4"/>
  <c r="K11756" i="4"/>
  <c r="K11757" i="4"/>
  <c r="K11758" i="4"/>
  <c r="K11759" i="4"/>
  <c r="K11760" i="4"/>
  <c r="K11761" i="4"/>
  <c r="K11762" i="4"/>
  <c r="K11763" i="4"/>
  <c r="K11764" i="4"/>
  <c r="K11765" i="4"/>
  <c r="K11766" i="4"/>
  <c r="K11767" i="4"/>
  <c r="K11768" i="4"/>
  <c r="K11769" i="4"/>
  <c r="K11770" i="4"/>
  <c r="K11771" i="4"/>
  <c r="K11772" i="4"/>
  <c r="K11773" i="4"/>
  <c r="K11774" i="4"/>
  <c r="K11775" i="4"/>
  <c r="K11776" i="4"/>
  <c r="K11777" i="4"/>
  <c r="K11778" i="4"/>
  <c r="K11779" i="4"/>
  <c r="K11780" i="4"/>
  <c r="K11781" i="4"/>
  <c r="K11782" i="4"/>
  <c r="K11783" i="4"/>
  <c r="K11784" i="4"/>
  <c r="K11785" i="4"/>
  <c r="K11786" i="4"/>
  <c r="K11787" i="4"/>
  <c r="K11788" i="4"/>
  <c r="K11789" i="4"/>
  <c r="K11790" i="4"/>
  <c r="K11791" i="4"/>
  <c r="K11792" i="4"/>
  <c r="K11793" i="4"/>
  <c r="K11794" i="4"/>
  <c r="K11795" i="4"/>
  <c r="K11796" i="4"/>
  <c r="K11797" i="4"/>
  <c r="K11798" i="4"/>
  <c r="K11799" i="4"/>
  <c r="K11800" i="4"/>
  <c r="K11801" i="4"/>
  <c r="K11802" i="4"/>
  <c r="K11803" i="4"/>
  <c r="K11804" i="4"/>
  <c r="K11805" i="4"/>
  <c r="K11806" i="4"/>
  <c r="K11807" i="4"/>
  <c r="K11808" i="4"/>
  <c r="K11809" i="4"/>
  <c r="K11810" i="4"/>
  <c r="K11811" i="4"/>
  <c r="K11812" i="4"/>
  <c r="K11813" i="4"/>
  <c r="K11814" i="4"/>
  <c r="K11815" i="4"/>
  <c r="K11816" i="4"/>
  <c r="K11817" i="4"/>
  <c r="K11818" i="4"/>
  <c r="K11819" i="4"/>
  <c r="K11820" i="4"/>
  <c r="K11821" i="4"/>
  <c r="K11822" i="4"/>
  <c r="K11823" i="4"/>
  <c r="K11824" i="4"/>
  <c r="K11825" i="4"/>
  <c r="K11826" i="4"/>
  <c r="K11827" i="4"/>
  <c r="K11828" i="4"/>
  <c r="K11829" i="4"/>
  <c r="K11830" i="4"/>
  <c r="K11831" i="4"/>
  <c r="K11832" i="4"/>
  <c r="K11833" i="4"/>
  <c r="K11834" i="4"/>
  <c r="K11835" i="4"/>
  <c r="K11836" i="4"/>
  <c r="K11837" i="4"/>
  <c r="K11838" i="4"/>
  <c r="K11839" i="4"/>
  <c r="K11840" i="4"/>
  <c r="K11841" i="4"/>
  <c r="K11842" i="4"/>
  <c r="K11843" i="4"/>
  <c r="K11844" i="4"/>
  <c r="K11845" i="4"/>
  <c r="K11846" i="4"/>
  <c r="K11847" i="4"/>
  <c r="K11848" i="4"/>
  <c r="K11849" i="4"/>
  <c r="K11850" i="4"/>
  <c r="K11851" i="4"/>
  <c r="K11852" i="4"/>
  <c r="K11853" i="4"/>
  <c r="K11854" i="4"/>
  <c r="K11855" i="4"/>
  <c r="K11856" i="4"/>
  <c r="K11857" i="4"/>
  <c r="K11858" i="4"/>
  <c r="K11859" i="4"/>
  <c r="K11860" i="4"/>
  <c r="K11861" i="4"/>
  <c r="K11862" i="4"/>
  <c r="K11863" i="4"/>
  <c r="K11864" i="4"/>
  <c r="K11865" i="4"/>
  <c r="K11866" i="4"/>
  <c r="K11867" i="4"/>
  <c r="K11868" i="4"/>
  <c r="K11869" i="4"/>
  <c r="K11870" i="4"/>
  <c r="K11871" i="4"/>
  <c r="K11872" i="4"/>
  <c r="K11873" i="4"/>
  <c r="K11874" i="4"/>
  <c r="K11875" i="4"/>
  <c r="K11876" i="4"/>
  <c r="K11877" i="4"/>
  <c r="K11878" i="4"/>
  <c r="K11879" i="4"/>
  <c r="K11880" i="4"/>
  <c r="K11881" i="4"/>
  <c r="K11882" i="4"/>
  <c r="K11883" i="4"/>
  <c r="K11884" i="4"/>
  <c r="K11885" i="4"/>
  <c r="K11886" i="4"/>
  <c r="K11887" i="4"/>
  <c r="K11888" i="4"/>
  <c r="K11889" i="4"/>
  <c r="K11890" i="4"/>
  <c r="K11891" i="4"/>
  <c r="K11892" i="4"/>
  <c r="K11893" i="4"/>
  <c r="K11894" i="4"/>
  <c r="K11895" i="4"/>
  <c r="K11896" i="4"/>
  <c r="K11897" i="4"/>
  <c r="K11898" i="4"/>
  <c r="K11899" i="4"/>
  <c r="K11900" i="4"/>
  <c r="K11901" i="4"/>
  <c r="K11902" i="4"/>
  <c r="K11903" i="4"/>
  <c r="K11904" i="4"/>
  <c r="K11905" i="4"/>
  <c r="K11906" i="4"/>
  <c r="K11907" i="4"/>
  <c r="K11908" i="4"/>
  <c r="K11909" i="4"/>
  <c r="K11910" i="4"/>
  <c r="K11911" i="4"/>
  <c r="K11912" i="4"/>
  <c r="K11913" i="4"/>
  <c r="K11914" i="4"/>
  <c r="K11915" i="4"/>
  <c r="K11916" i="4"/>
  <c r="K11917" i="4"/>
  <c r="K11918" i="4"/>
  <c r="K11919" i="4"/>
  <c r="K11920" i="4"/>
  <c r="K11921" i="4"/>
  <c r="K11922" i="4"/>
  <c r="K11923" i="4"/>
  <c r="K11924" i="4"/>
  <c r="K11925" i="4"/>
  <c r="K11926" i="4"/>
  <c r="K11927" i="4"/>
  <c r="K11928" i="4"/>
  <c r="K11929" i="4"/>
  <c r="K11930" i="4"/>
  <c r="K11931" i="4"/>
  <c r="K11932" i="4"/>
  <c r="K11933" i="4"/>
  <c r="K11934" i="4"/>
  <c r="K11935" i="4"/>
  <c r="K11936" i="4"/>
  <c r="K11937" i="4"/>
  <c r="K11938" i="4"/>
  <c r="K11939" i="4"/>
  <c r="K11940" i="4"/>
  <c r="K11941" i="4"/>
  <c r="K11942" i="4"/>
  <c r="K11943" i="4"/>
  <c r="K11944" i="4"/>
  <c r="K11945" i="4"/>
  <c r="K11946" i="4"/>
  <c r="K11947" i="4"/>
  <c r="K11948" i="4"/>
  <c r="K11949" i="4"/>
  <c r="K11950" i="4"/>
  <c r="K11951" i="4"/>
  <c r="K11952" i="4"/>
  <c r="K11953" i="4"/>
  <c r="K11954" i="4"/>
  <c r="K11955" i="4"/>
  <c r="K11956" i="4"/>
  <c r="K11957" i="4"/>
  <c r="K11958" i="4"/>
  <c r="K11959" i="4"/>
  <c r="K11960" i="4"/>
  <c r="K11961" i="4"/>
  <c r="K11962" i="4"/>
  <c r="K11963" i="4"/>
  <c r="K11964" i="4"/>
  <c r="K11965" i="4"/>
  <c r="K11966" i="4"/>
  <c r="K11967" i="4"/>
  <c r="K11968" i="4"/>
  <c r="K11969" i="4"/>
  <c r="K11970" i="4"/>
  <c r="K11971" i="4"/>
  <c r="K11972" i="4"/>
  <c r="K11973" i="4"/>
  <c r="K11974" i="4"/>
  <c r="K11975" i="4"/>
  <c r="K11976" i="4"/>
  <c r="K11977" i="4"/>
  <c r="K11978" i="4"/>
  <c r="K11979" i="4"/>
  <c r="K11980" i="4"/>
  <c r="K11981" i="4"/>
  <c r="K11982" i="4"/>
  <c r="K11983" i="4"/>
  <c r="K11984" i="4"/>
  <c r="K11985" i="4"/>
  <c r="K11986" i="4"/>
  <c r="K11987" i="4"/>
  <c r="K11988" i="4"/>
  <c r="K11989" i="4"/>
  <c r="K11990" i="4"/>
  <c r="K11991" i="4"/>
  <c r="K11992" i="4"/>
  <c r="K11993" i="4"/>
  <c r="K11994" i="4"/>
  <c r="K11995" i="4"/>
  <c r="K11996" i="4"/>
  <c r="K11997" i="4"/>
  <c r="K11998" i="4"/>
  <c r="K11999" i="4"/>
  <c r="K12000" i="4"/>
  <c r="K12001" i="4"/>
  <c r="K12002" i="4"/>
  <c r="K12003" i="4"/>
  <c r="K12004" i="4"/>
  <c r="K12005" i="4"/>
  <c r="K12006" i="4"/>
  <c r="K12007" i="4"/>
  <c r="K12008" i="4"/>
  <c r="K12009" i="4"/>
  <c r="K12010" i="4"/>
  <c r="K12011" i="4"/>
  <c r="K12012" i="4"/>
  <c r="K12013" i="4"/>
  <c r="K12014" i="4"/>
  <c r="K12015" i="4"/>
  <c r="K12016" i="4"/>
  <c r="K12017" i="4"/>
  <c r="K12018" i="4"/>
  <c r="K12019" i="4"/>
  <c r="K12020" i="4"/>
  <c r="K12021" i="4"/>
  <c r="K12022" i="4"/>
  <c r="K12023" i="4"/>
  <c r="K12024" i="4"/>
  <c r="K12025" i="4"/>
  <c r="K12026" i="4"/>
  <c r="K12027" i="4"/>
  <c r="K12028" i="4"/>
  <c r="K12029" i="4"/>
  <c r="K12030" i="4"/>
  <c r="K12031" i="4"/>
  <c r="K12032" i="4"/>
  <c r="K12033" i="4"/>
  <c r="K12034" i="4"/>
  <c r="K12035" i="4"/>
  <c r="K12036" i="4"/>
  <c r="K12037" i="4"/>
  <c r="K12038" i="4"/>
  <c r="K12039" i="4"/>
  <c r="K12040" i="4"/>
  <c r="K12041" i="4"/>
  <c r="K12042" i="4"/>
  <c r="K12043" i="4"/>
  <c r="K12044" i="4"/>
  <c r="K12045" i="4"/>
  <c r="K12046" i="4"/>
  <c r="K12047" i="4"/>
  <c r="K12048" i="4"/>
  <c r="K12049" i="4"/>
  <c r="K12050" i="4"/>
  <c r="K12051" i="4"/>
  <c r="K12052" i="4"/>
  <c r="K12053" i="4"/>
  <c r="K12054" i="4"/>
  <c r="K12055" i="4"/>
  <c r="K12056" i="4"/>
  <c r="K12057" i="4"/>
  <c r="K12058" i="4"/>
  <c r="K12059" i="4"/>
  <c r="K12060" i="4"/>
  <c r="K12061" i="4"/>
  <c r="K12062" i="4"/>
  <c r="K12063" i="4"/>
  <c r="K12064" i="4"/>
  <c r="K12065" i="4"/>
  <c r="K12066" i="4"/>
  <c r="K12067" i="4"/>
  <c r="K12068" i="4"/>
  <c r="K12069" i="4"/>
  <c r="K12070" i="4"/>
  <c r="K12071" i="4"/>
  <c r="K12072" i="4"/>
  <c r="K12073" i="4"/>
  <c r="K12074" i="4"/>
  <c r="K12075" i="4"/>
  <c r="K12076" i="4"/>
  <c r="K12077" i="4"/>
  <c r="K12078" i="4"/>
  <c r="K12079" i="4"/>
  <c r="K12080" i="4"/>
  <c r="K12081" i="4"/>
  <c r="K12082" i="4"/>
  <c r="K12083" i="4"/>
  <c r="K12084" i="4"/>
  <c r="K12085" i="4"/>
  <c r="K12086" i="4"/>
  <c r="K12087" i="4"/>
  <c r="K12088" i="4"/>
  <c r="K12089" i="4"/>
  <c r="K12090" i="4"/>
  <c r="K12091" i="4"/>
  <c r="K12092" i="4"/>
  <c r="K12093" i="4"/>
  <c r="K12094" i="4"/>
  <c r="K12095" i="4"/>
  <c r="K12096" i="4"/>
  <c r="K12097" i="4"/>
  <c r="K12098" i="4"/>
  <c r="K12099" i="4"/>
  <c r="K12100" i="4"/>
  <c r="K12101" i="4"/>
  <c r="K12102" i="4"/>
  <c r="K12103" i="4"/>
  <c r="K12104" i="4"/>
  <c r="K12105" i="4"/>
  <c r="K12106" i="4"/>
  <c r="K12107" i="4"/>
  <c r="K12108" i="4"/>
  <c r="K12109" i="4"/>
  <c r="K12110" i="4"/>
  <c r="K12111" i="4"/>
  <c r="K12112" i="4"/>
  <c r="K12113" i="4"/>
  <c r="K12114" i="4"/>
  <c r="K12115" i="4"/>
  <c r="K12116" i="4"/>
  <c r="K12117" i="4"/>
  <c r="K12118" i="4"/>
  <c r="K12119" i="4"/>
  <c r="K12120" i="4"/>
  <c r="K12121" i="4"/>
  <c r="K12122" i="4"/>
  <c r="K12123" i="4"/>
  <c r="K12124" i="4"/>
  <c r="K12125" i="4"/>
  <c r="K12126" i="4"/>
  <c r="K12127" i="4"/>
  <c r="K12128" i="4"/>
  <c r="K12129" i="4"/>
  <c r="K12130" i="4"/>
  <c r="K12131" i="4"/>
  <c r="K12132" i="4"/>
  <c r="K12133" i="4"/>
  <c r="K12134" i="4"/>
  <c r="K12135" i="4"/>
  <c r="K12136" i="4"/>
  <c r="K12137" i="4"/>
  <c r="K12138" i="4"/>
  <c r="K12139" i="4"/>
  <c r="K12140" i="4"/>
  <c r="K12141" i="4"/>
  <c r="K12142" i="4"/>
  <c r="K12143" i="4"/>
  <c r="K12144" i="4"/>
  <c r="K12145" i="4"/>
  <c r="K12146" i="4"/>
  <c r="K12147" i="4"/>
  <c r="K12148" i="4"/>
  <c r="K12149" i="4"/>
  <c r="K12150" i="4"/>
  <c r="K12151" i="4"/>
  <c r="K12152" i="4"/>
  <c r="K12153" i="4"/>
  <c r="K12154" i="4"/>
  <c r="K12155" i="4"/>
  <c r="K12156" i="4"/>
  <c r="K12157" i="4"/>
  <c r="K12158" i="4"/>
  <c r="K12159" i="4"/>
  <c r="K12160" i="4"/>
  <c r="K12161" i="4"/>
  <c r="K12162" i="4"/>
  <c r="K12163" i="4"/>
  <c r="K12164" i="4"/>
  <c r="K12165" i="4"/>
  <c r="K12166" i="4"/>
  <c r="K12167" i="4"/>
  <c r="K12168" i="4"/>
  <c r="K12169" i="4"/>
  <c r="K12170" i="4"/>
  <c r="K12171" i="4"/>
  <c r="K12172" i="4"/>
  <c r="K12173" i="4"/>
  <c r="K12174" i="4"/>
  <c r="K12175" i="4"/>
  <c r="K12176" i="4"/>
  <c r="K12177" i="4"/>
  <c r="K12178" i="4"/>
  <c r="K12179" i="4"/>
  <c r="K12180" i="4"/>
  <c r="K12181" i="4"/>
  <c r="K12182" i="4"/>
  <c r="K12183" i="4"/>
  <c r="K12184" i="4"/>
  <c r="K12185" i="4"/>
  <c r="K12186" i="4"/>
  <c r="K12187" i="4"/>
  <c r="K12188" i="4"/>
  <c r="K12189" i="4"/>
  <c r="K12190" i="4"/>
  <c r="K12191" i="4"/>
  <c r="K12192" i="4"/>
  <c r="K12193" i="4"/>
  <c r="K12194" i="4"/>
  <c r="K12195" i="4"/>
  <c r="K12196" i="4"/>
  <c r="K12197" i="4"/>
  <c r="K12198" i="4"/>
  <c r="K12199" i="4"/>
  <c r="K12200" i="4"/>
  <c r="K12201" i="4"/>
  <c r="K12202" i="4"/>
  <c r="K12203" i="4"/>
  <c r="K12204" i="4"/>
  <c r="K12205" i="4"/>
  <c r="K12206" i="4"/>
  <c r="K12207" i="4"/>
  <c r="K12208" i="4"/>
  <c r="K12209" i="4"/>
  <c r="K12210" i="4"/>
  <c r="K12211" i="4"/>
  <c r="K12212" i="4"/>
  <c r="K12213" i="4"/>
  <c r="K12214" i="4"/>
  <c r="K12215" i="4"/>
  <c r="K12216" i="4"/>
  <c r="K12217" i="4"/>
  <c r="K12218" i="4"/>
  <c r="K12219" i="4"/>
  <c r="K12220" i="4"/>
  <c r="K12221" i="4"/>
  <c r="K12222" i="4"/>
  <c r="K12223" i="4"/>
  <c r="K12224" i="4"/>
  <c r="K12225" i="4"/>
  <c r="K12226" i="4"/>
  <c r="K12227" i="4"/>
  <c r="K12228" i="4"/>
  <c r="K12229" i="4"/>
  <c r="K12230" i="4"/>
  <c r="K12231" i="4"/>
  <c r="K12232" i="4"/>
  <c r="K12233" i="4"/>
  <c r="K12234" i="4"/>
  <c r="K12235" i="4"/>
  <c r="K12236" i="4"/>
  <c r="K12237" i="4"/>
  <c r="K12238" i="4"/>
  <c r="K12239" i="4"/>
  <c r="K12240" i="4"/>
  <c r="K12241" i="4"/>
  <c r="K12242" i="4"/>
  <c r="K12243" i="4"/>
  <c r="K12244" i="4"/>
  <c r="K12245" i="4"/>
  <c r="K12246" i="4"/>
  <c r="K12247" i="4"/>
  <c r="K12248" i="4"/>
  <c r="K12249" i="4"/>
  <c r="K12250" i="4"/>
  <c r="K12251" i="4"/>
  <c r="K12252" i="4"/>
  <c r="K12253" i="4"/>
  <c r="K12254" i="4"/>
  <c r="K12255" i="4"/>
  <c r="K12256" i="4"/>
  <c r="K12257" i="4"/>
  <c r="K12258" i="4"/>
  <c r="K12259" i="4"/>
  <c r="K12260" i="4"/>
  <c r="K12261" i="4"/>
  <c r="K12262" i="4"/>
  <c r="K12263" i="4"/>
  <c r="K12264" i="4"/>
  <c r="K12265" i="4"/>
  <c r="K12266" i="4"/>
  <c r="K12267" i="4"/>
  <c r="K12268" i="4"/>
  <c r="K12269" i="4"/>
  <c r="K12270" i="4"/>
  <c r="K12271" i="4"/>
  <c r="K12272" i="4"/>
  <c r="K12273" i="4"/>
  <c r="K12274" i="4"/>
  <c r="K12275" i="4"/>
  <c r="K12276" i="4"/>
  <c r="K12277" i="4"/>
  <c r="K12278" i="4"/>
  <c r="K12279" i="4"/>
  <c r="K12280" i="4"/>
  <c r="K12281" i="4"/>
  <c r="K12282" i="4"/>
  <c r="K12283" i="4"/>
  <c r="K12284" i="4"/>
  <c r="K12285" i="4"/>
  <c r="K12286" i="4"/>
  <c r="K12287" i="4"/>
  <c r="K12288" i="4"/>
  <c r="K12289" i="4"/>
  <c r="K12290" i="4"/>
  <c r="K12291" i="4"/>
  <c r="K12292" i="4"/>
  <c r="K12293" i="4"/>
  <c r="K12294" i="4"/>
  <c r="K12295" i="4"/>
  <c r="K12296" i="4"/>
  <c r="K12297" i="4"/>
  <c r="K12298" i="4"/>
  <c r="K12299" i="4"/>
  <c r="K12300" i="4"/>
  <c r="K12301" i="4"/>
  <c r="K12302" i="4"/>
  <c r="K12303" i="4"/>
  <c r="K12304" i="4"/>
  <c r="K12305" i="4"/>
  <c r="K12306" i="4"/>
  <c r="K12307" i="4"/>
  <c r="K12308" i="4"/>
  <c r="K12309" i="4"/>
  <c r="K12310" i="4"/>
  <c r="K12311" i="4"/>
  <c r="K12312" i="4"/>
  <c r="K12313" i="4"/>
  <c r="K12314" i="4"/>
  <c r="K12315" i="4"/>
  <c r="K12316" i="4"/>
  <c r="K12317" i="4"/>
  <c r="K12318" i="4"/>
  <c r="K12319" i="4"/>
  <c r="K12320" i="4"/>
  <c r="K12321" i="4"/>
  <c r="K12322" i="4"/>
  <c r="K12323" i="4"/>
  <c r="K12324" i="4"/>
  <c r="K12325" i="4"/>
  <c r="K12326" i="4"/>
  <c r="K12327" i="4"/>
  <c r="K12328" i="4"/>
  <c r="K12329" i="4"/>
  <c r="K12330" i="4"/>
  <c r="K12331" i="4"/>
  <c r="K12332" i="4"/>
  <c r="K12333" i="4"/>
  <c r="K12334" i="4"/>
  <c r="K12335" i="4"/>
  <c r="K12336" i="4"/>
  <c r="K12337" i="4"/>
  <c r="K12338" i="4"/>
  <c r="K12339" i="4"/>
  <c r="K12340" i="4"/>
  <c r="K12341" i="4"/>
  <c r="K12342" i="4"/>
  <c r="K12343" i="4"/>
  <c r="K12344" i="4"/>
  <c r="K12345" i="4"/>
  <c r="K12346" i="4"/>
  <c r="K12347" i="4"/>
  <c r="K12348" i="4"/>
  <c r="K12349" i="4"/>
  <c r="K12350" i="4"/>
  <c r="K12351" i="4"/>
  <c r="K12352" i="4"/>
  <c r="K12353" i="4"/>
  <c r="K12354" i="4"/>
  <c r="K12355" i="4"/>
  <c r="K12356" i="4"/>
  <c r="K12357" i="4"/>
  <c r="K12358" i="4"/>
  <c r="K12359" i="4"/>
  <c r="K12360" i="4"/>
  <c r="K12361" i="4"/>
  <c r="K12362" i="4"/>
  <c r="K12363" i="4"/>
  <c r="K12364" i="4"/>
  <c r="K12365" i="4"/>
  <c r="K12366" i="4"/>
  <c r="K12367" i="4"/>
  <c r="K12368" i="4"/>
  <c r="K12369" i="4"/>
  <c r="K12370" i="4"/>
  <c r="K12371" i="4"/>
  <c r="K12372" i="4"/>
  <c r="K12373" i="4"/>
  <c r="K12374" i="4"/>
  <c r="K12375" i="4"/>
  <c r="K12376" i="4"/>
  <c r="K12377" i="4"/>
  <c r="K12378" i="4"/>
  <c r="K12379" i="4"/>
  <c r="K12380" i="4"/>
  <c r="K12381" i="4"/>
  <c r="K12382" i="4"/>
  <c r="K12383" i="4"/>
  <c r="K12384" i="4"/>
  <c r="K12385" i="4"/>
  <c r="K12386" i="4"/>
  <c r="K12387" i="4"/>
  <c r="K12388" i="4"/>
  <c r="K12389" i="4"/>
  <c r="K12390" i="4"/>
  <c r="K12391" i="4"/>
  <c r="K12392" i="4"/>
  <c r="K12393" i="4"/>
  <c r="K12394" i="4"/>
  <c r="K12395" i="4"/>
  <c r="K12396" i="4"/>
  <c r="K12397" i="4"/>
  <c r="K12398" i="4"/>
  <c r="K12399" i="4"/>
  <c r="K12400" i="4"/>
  <c r="K12401" i="4"/>
  <c r="K12402" i="4"/>
  <c r="K12403" i="4"/>
  <c r="K12404" i="4"/>
  <c r="K12405" i="4"/>
  <c r="K12406" i="4"/>
  <c r="K12407" i="4"/>
  <c r="K12408" i="4"/>
  <c r="K12409" i="4"/>
  <c r="K12410" i="4"/>
  <c r="K12411" i="4"/>
  <c r="K12412" i="4"/>
  <c r="K12413" i="4"/>
  <c r="K12414" i="4"/>
  <c r="K12415" i="4"/>
  <c r="K12416" i="4"/>
  <c r="K12417" i="4"/>
  <c r="K12418" i="4"/>
  <c r="K12419" i="4"/>
  <c r="K12420" i="4"/>
  <c r="K12421" i="4"/>
  <c r="K12422" i="4"/>
  <c r="K12423" i="4"/>
  <c r="K12424" i="4"/>
  <c r="K12425" i="4"/>
  <c r="K12426" i="4"/>
  <c r="K12427" i="4"/>
  <c r="K12428" i="4"/>
  <c r="K12429" i="4"/>
  <c r="K12430" i="4"/>
  <c r="K12431" i="4"/>
  <c r="K12432" i="4"/>
  <c r="K12433" i="4"/>
  <c r="K12434" i="4"/>
  <c r="K12435" i="4"/>
  <c r="K12436" i="4"/>
  <c r="K12437" i="4"/>
  <c r="K12438" i="4"/>
  <c r="K12439" i="4"/>
  <c r="K12440" i="4"/>
  <c r="K12441" i="4"/>
  <c r="K12442" i="4"/>
  <c r="K12443" i="4"/>
  <c r="K12444" i="4"/>
  <c r="K12445" i="4"/>
  <c r="K12446" i="4"/>
  <c r="K12447" i="4"/>
  <c r="K12448" i="4"/>
  <c r="K12449" i="4"/>
  <c r="K12450" i="4"/>
  <c r="K12451" i="4"/>
  <c r="K12452" i="4"/>
  <c r="K12453" i="4"/>
  <c r="K12454" i="4"/>
  <c r="K12455" i="4"/>
  <c r="K12456" i="4"/>
  <c r="K12457" i="4"/>
  <c r="K12458" i="4"/>
  <c r="K12459" i="4"/>
  <c r="K12460" i="4"/>
  <c r="K12461" i="4"/>
  <c r="K12462" i="4"/>
  <c r="K12463" i="4"/>
  <c r="K12464" i="4"/>
  <c r="K12465" i="4"/>
  <c r="K12466" i="4"/>
  <c r="K12467" i="4"/>
  <c r="K12468" i="4"/>
  <c r="K12469" i="4"/>
  <c r="K12470" i="4"/>
  <c r="K12471" i="4"/>
  <c r="K12472" i="4"/>
  <c r="K12473" i="4"/>
  <c r="K12474" i="4"/>
  <c r="K12475" i="4"/>
  <c r="K12476" i="4"/>
  <c r="K12477" i="4"/>
  <c r="K12478" i="4"/>
  <c r="K12479" i="4"/>
  <c r="K12480" i="4"/>
  <c r="K12481" i="4"/>
  <c r="K12482" i="4"/>
  <c r="K12483" i="4"/>
  <c r="K12484" i="4"/>
  <c r="K12485" i="4"/>
  <c r="K12486" i="4"/>
  <c r="K12487" i="4"/>
  <c r="K12488" i="4"/>
  <c r="K12489" i="4"/>
  <c r="K12490" i="4"/>
  <c r="K12491" i="4"/>
  <c r="K12492" i="4"/>
  <c r="K12493" i="4"/>
  <c r="K12494" i="4"/>
  <c r="K12495" i="4"/>
  <c r="K12496" i="4"/>
  <c r="K12497" i="4"/>
  <c r="K12498" i="4"/>
  <c r="K12499" i="4"/>
  <c r="K12500" i="4"/>
  <c r="K12501" i="4"/>
  <c r="K12502" i="4"/>
  <c r="K12503" i="4"/>
  <c r="K12504" i="4"/>
  <c r="K12505" i="4"/>
  <c r="K12506" i="4"/>
  <c r="K12507" i="4"/>
  <c r="K12508" i="4"/>
  <c r="K12509" i="4"/>
  <c r="K12510" i="4"/>
  <c r="K12511" i="4"/>
  <c r="K12512" i="4"/>
  <c r="K12513" i="4"/>
  <c r="K12514" i="4"/>
  <c r="K12515" i="4"/>
  <c r="K12516" i="4"/>
  <c r="K12517" i="4"/>
  <c r="K12518" i="4"/>
  <c r="K12519" i="4"/>
  <c r="K12520" i="4"/>
  <c r="K12521" i="4"/>
  <c r="K12522" i="4"/>
  <c r="K12523" i="4"/>
  <c r="K12524" i="4"/>
  <c r="K12525" i="4"/>
  <c r="K12526" i="4"/>
  <c r="K12527" i="4"/>
  <c r="K12528" i="4"/>
  <c r="K12529" i="4"/>
  <c r="K12530" i="4"/>
  <c r="K12531" i="4"/>
  <c r="K12532" i="4"/>
  <c r="K12533" i="4"/>
  <c r="K12534" i="4"/>
  <c r="K12535" i="4"/>
  <c r="K12536" i="4"/>
  <c r="K12537" i="4"/>
  <c r="K12538" i="4"/>
  <c r="K12539" i="4"/>
  <c r="K12540" i="4"/>
  <c r="K12541" i="4"/>
  <c r="K12542" i="4"/>
  <c r="K12543" i="4"/>
  <c r="K12544" i="4"/>
  <c r="K12545" i="4"/>
  <c r="K12546" i="4"/>
  <c r="K12547" i="4"/>
  <c r="K12548" i="4"/>
  <c r="K12549" i="4"/>
  <c r="K12550" i="4"/>
  <c r="K12551" i="4"/>
  <c r="K12552" i="4"/>
  <c r="K12553" i="4"/>
  <c r="K12554" i="4"/>
  <c r="K12555" i="4"/>
  <c r="K12556" i="4"/>
  <c r="K12557" i="4"/>
  <c r="K12558" i="4"/>
  <c r="K12559" i="4"/>
  <c r="K12560" i="4"/>
  <c r="K12561" i="4"/>
  <c r="K12562" i="4"/>
  <c r="K12563" i="4"/>
  <c r="K12564" i="4"/>
  <c r="K12565" i="4"/>
  <c r="K12566" i="4"/>
  <c r="K12567" i="4"/>
  <c r="K12568" i="4"/>
  <c r="K12569" i="4"/>
  <c r="K12570" i="4"/>
  <c r="K12571" i="4"/>
  <c r="K12572" i="4"/>
  <c r="K12573" i="4"/>
  <c r="K12574" i="4"/>
  <c r="K12575" i="4"/>
  <c r="K12576" i="4"/>
  <c r="K12577" i="4"/>
  <c r="K12578" i="4"/>
  <c r="K12579" i="4"/>
  <c r="K12580" i="4"/>
  <c r="K12581" i="4"/>
  <c r="K12582" i="4"/>
  <c r="K12583" i="4"/>
  <c r="K12584" i="4"/>
  <c r="K12585" i="4"/>
  <c r="K12586" i="4"/>
  <c r="K12587" i="4"/>
  <c r="K12588" i="4"/>
  <c r="K12589" i="4"/>
  <c r="K12590" i="4"/>
  <c r="K12591" i="4"/>
  <c r="K12592" i="4"/>
  <c r="K12593" i="4"/>
  <c r="K12594" i="4"/>
  <c r="K12595" i="4"/>
  <c r="K12596" i="4"/>
  <c r="K12597" i="4"/>
  <c r="K12598" i="4"/>
  <c r="K12599" i="4"/>
  <c r="K12600" i="4"/>
  <c r="K12601" i="4"/>
  <c r="K12602" i="4"/>
  <c r="K12603" i="4"/>
  <c r="K12604" i="4"/>
  <c r="K12605" i="4"/>
  <c r="K12606" i="4"/>
  <c r="K12607" i="4"/>
  <c r="K12608" i="4"/>
  <c r="K12609" i="4"/>
  <c r="K12610" i="4"/>
  <c r="K12611" i="4"/>
  <c r="K12612" i="4"/>
  <c r="K12613" i="4"/>
  <c r="K12614" i="4"/>
  <c r="K12615" i="4"/>
  <c r="K12616" i="4"/>
  <c r="K12617" i="4"/>
  <c r="K12618" i="4"/>
  <c r="K12619" i="4"/>
  <c r="K12620" i="4"/>
  <c r="K12621" i="4"/>
  <c r="K12622" i="4"/>
  <c r="K12623" i="4"/>
  <c r="K12624" i="4"/>
  <c r="K12625" i="4"/>
  <c r="K12626" i="4"/>
  <c r="K12627" i="4"/>
  <c r="K12628" i="4"/>
  <c r="K12629" i="4"/>
  <c r="K12630" i="4"/>
  <c r="K12631" i="4"/>
  <c r="K12632" i="4"/>
  <c r="K12633" i="4"/>
  <c r="K12634" i="4"/>
  <c r="K12635" i="4"/>
  <c r="K12636" i="4"/>
  <c r="K12637" i="4"/>
  <c r="K12638" i="4"/>
  <c r="K12639" i="4"/>
  <c r="K12640" i="4"/>
  <c r="K12641" i="4"/>
  <c r="K12642" i="4"/>
  <c r="K12643" i="4"/>
  <c r="K12644" i="4"/>
  <c r="K12645" i="4"/>
  <c r="K12646" i="4"/>
  <c r="K12647" i="4"/>
  <c r="K12648" i="4"/>
  <c r="K12649" i="4"/>
  <c r="K12650" i="4"/>
  <c r="K12651" i="4"/>
  <c r="K12652" i="4"/>
  <c r="K12653" i="4"/>
  <c r="K12654" i="4"/>
  <c r="K12655" i="4"/>
  <c r="K12656" i="4"/>
  <c r="K12657" i="4"/>
  <c r="K12658" i="4"/>
  <c r="K12659" i="4"/>
  <c r="K12660" i="4"/>
  <c r="K12661" i="4"/>
  <c r="K12662" i="4"/>
  <c r="K12663" i="4"/>
  <c r="K12664" i="4"/>
  <c r="K12665" i="4"/>
  <c r="K12666" i="4"/>
  <c r="K12667" i="4"/>
  <c r="K12668" i="4"/>
  <c r="K12669" i="4"/>
  <c r="K12670" i="4"/>
  <c r="K12671" i="4"/>
  <c r="K12672" i="4"/>
  <c r="K12673" i="4"/>
  <c r="K12674" i="4"/>
  <c r="K12675" i="4"/>
  <c r="K12676" i="4"/>
  <c r="K12677" i="4"/>
  <c r="K12678" i="4"/>
  <c r="K12679" i="4"/>
  <c r="K12680" i="4"/>
  <c r="K12681" i="4"/>
  <c r="K12682" i="4"/>
  <c r="K12683" i="4"/>
  <c r="K12684" i="4"/>
  <c r="K12685" i="4"/>
  <c r="K12686" i="4"/>
  <c r="K12687" i="4"/>
  <c r="K12688" i="4"/>
  <c r="K12689" i="4"/>
  <c r="K12690" i="4"/>
  <c r="K12691" i="4"/>
  <c r="K12692" i="4"/>
  <c r="K12693" i="4"/>
  <c r="K12694" i="4"/>
  <c r="K12695" i="4"/>
  <c r="K12696" i="4"/>
  <c r="K12697" i="4"/>
  <c r="K12698" i="4"/>
  <c r="K12699" i="4"/>
  <c r="K12700" i="4"/>
  <c r="K12701" i="4"/>
  <c r="K12702" i="4"/>
  <c r="K12703" i="4"/>
  <c r="K12704" i="4"/>
  <c r="K12705" i="4"/>
  <c r="K12706" i="4"/>
  <c r="K12707" i="4"/>
  <c r="K12708" i="4"/>
  <c r="K12709" i="4"/>
  <c r="K12710" i="4"/>
  <c r="K12711" i="4"/>
  <c r="K12712" i="4"/>
  <c r="K12713" i="4"/>
  <c r="K12714" i="4"/>
  <c r="K12715" i="4"/>
  <c r="K12716" i="4"/>
  <c r="K12717" i="4"/>
  <c r="K12718" i="4"/>
  <c r="K12719" i="4"/>
  <c r="K12720" i="4"/>
  <c r="K12721" i="4"/>
  <c r="K12722" i="4"/>
  <c r="K12723" i="4"/>
  <c r="K12724" i="4"/>
  <c r="K12725" i="4"/>
  <c r="K12726" i="4"/>
  <c r="K12727" i="4"/>
  <c r="K12728" i="4"/>
  <c r="K12729" i="4"/>
  <c r="K12730" i="4"/>
  <c r="K12731" i="4"/>
  <c r="K12732" i="4"/>
  <c r="K12733" i="4"/>
  <c r="K12734" i="4"/>
  <c r="K12735" i="4"/>
  <c r="K12736" i="4"/>
  <c r="K12737" i="4"/>
  <c r="K12738" i="4"/>
  <c r="K12739" i="4"/>
  <c r="K12740" i="4"/>
  <c r="K12741" i="4"/>
  <c r="K12742" i="4"/>
  <c r="K12743" i="4"/>
  <c r="K12744" i="4"/>
  <c r="K12745" i="4"/>
  <c r="K12746" i="4"/>
  <c r="K12747" i="4"/>
  <c r="K12748" i="4"/>
  <c r="K12749" i="4"/>
  <c r="K12750" i="4"/>
  <c r="K12751" i="4"/>
  <c r="K12752" i="4"/>
  <c r="K12753" i="4"/>
  <c r="K12754" i="4"/>
  <c r="K12755" i="4"/>
  <c r="K12756" i="4"/>
  <c r="K12757" i="4"/>
  <c r="K12758" i="4"/>
  <c r="K12759" i="4"/>
  <c r="K12760" i="4"/>
  <c r="K12761" i="4"/>
  <c r="K12762" i="4"/>
  <c r="K12763" i="4"/>
  <c r="K12764" i="4"/>
  <c r="K12765" i="4"/>
  <c r="K12766" i="4"/>
  <c r="K12767" i="4"/>
  <c r="K12768" i="4"/>
  <c r="K12769" i="4"/>
  <c r="K12770" i="4"/>
  <c r="K12771" i="4"/>
  <c r="K12772" i="4"/>
  <c r="K12773" i="4"/>
  <c r="K12774" i="4"/>
  <c r="K12775" i="4"/>
  <c r="K12776" i="4"/>
  <c r="K12777" i="4"/>
  <c r="K12778" i="4"/>
  <c r="K12779" i="4"/>
  <c r="K12780" i="4"/>
  <c r="K12781" i="4"/>
  <c r="K12782" i="4"/>
  <c r="K12783" i="4"/>
  <c r="K12784" i="4"/>
  <c r="K12785" i="4"/>
  <c r="K12786" i="4"/>
  <c r="K12787" i="4"/>
  <c r="K12788" i="4"/>
  <c r="K12789" i="4"/>
  <c r="K12790" i="4"/>
  <c r="K12791" i="4"/>
  <c r="K12792" i="4"/>
  <c r="K12793" i="4"/>
  <c r="K12794" i="4"/>
  <c r="K12795" i="4"/>
  <c r="K12796" i="4"/>
  <c r="K12797" i="4"/>
  <c r="K12798" i="4"/>
  <c r="K12799" i="4"/>
  <c r="K12800" i="4"/>
  <c r="K12801" i="4"/>
  <c r="K12802" i="4"/>
  <c r="K12803" i="4"/>
  <c r="K12804" i="4"/>
  <c r="K12805" i="4"/>
  <c r="K12806" i="4"/>
  <c r="K12807" i="4"/>
  <c r="K12808" i="4"/>
  <c r="K12809" i="4"/>
  <c r="K12810" i="4"/>
  <c r="K12811" i="4"/>
  <c r="K12812" i="4"/>
  <c r="K12813" i="4"/>
  <c r="K12814" i="4"/>
  <c r="K12815" i="4"/>
  <c r="K12816" i="4"/>
  <c r="K12817" i="4"/>
  <c r="K12818" i="4"/>
  <c r="K12819" i="4"/>
  <c r="K12820" i="4"/>
  <c r="K12821" i="4"/>
  <c r="K12822" i="4"/>
  <c r="K12823" i="4"/>
  <c r="K12824" i="4"/>
  <c r="K12825" i="4"/>
  <c r="K12826" i="4"/>
  <c r="K12827" i="4"/>
  <c r="K12828" i="4"/>
  <c r="K12829" i="4"/>
  <c r="K12830" i="4"/>
  <c r="K12831" i="4"/>
  <c r="K12832" i="4"/>
  <c r="K12833" i="4"/>
  <c r="K12834" i="4"/>
  <c r="K12835" i="4"/>
  <c r="K12836" i="4"/>
  <c r="K12837" i="4"/>
  <c r="K12838" i="4"/>
  <c r="K12839" i="4"/>
  <c r="K12840" i="4"/>
  <c r="K12841" i="4"/>
  <c r="K12842" i="4"/>
  <c r="K12843" i="4"/>
  <c r="K12844" i="4"/>
  <c r="K12845" i="4"/>
  <c r="K12846" i="4"/>
  <c r="K12847" i="4"/>
  <c r="K12848" i="4"/>
  <c r="K12849" i="4"/>
  <c r="K12850" i="4"/>
  <c r="K12851" i="4"/>
  <c r="K12852" i="4"/>
  <c r="K12853" i="4"/>
  <c r="K12854" i="4"/>
  <c r="K12855" i="4"/>
  <c r="K12856" i="4"/>
  <c r="K12857" i="4"/>
  <c r="K12858" i="4"/>
  <c r="K12859" i="4"/>
  <c r="K12860" i="4"/>
  <c r="K12861" i="4"/>
  <c r="K12862" i="4"/>
  <c r="K12863" i="4"/>
  <c r="K12864" i="4"/>
  <c r="K12865" i="4"/>
  <c r="K12866" i="4"/>
  <c r="K12867" i="4"/>
  <c r="K12868" i="4"/>
  <c r="K12869" i="4"/>
  <c r="K12870" i="4"/>
  <c r="K12871" i="4"/>
  <c r="K12872" i="4"/>
  <c r="K12873" i="4"/>
  <c r="K12874" i="4"/>
  <c r="K12875" i="4"/>
  <c r="K12876" i="4"/>
  <c r="K12877" i="4"/>
  <c r="K12878" i="4"/>
  <c r="K12879" i="4"/>
  <c r="K12880" i="4"/>
  <c r="K12881" i="4"/>
  <c r="K12882" i="4"/>
  <c r="K12883" i="4"/>
  <c r="K12884" i="4"/>
  <c r="K12885" i="4"/>
  <c r="K12886" i="4"/>
  <c r="K12887" i="4"/>
  <c r="K12888" i="4"/>
  <c r="K12889" i="4"/>
  <c r="K12890" i="4"/>
  <c r="K12891" i="4"/>
  <c r="K12892" i="4"/>
  <c r="K12893" i="4"/>
  <c r="K12894" i="4"/>
  <c r="K12895" i="4"/>
  <c r="K12896" i="4"/>
  <c r="K12897" i="4"/>
  <c r="K12898" i="4"/>
  <c r="K12899" i="4"/>
  <c r="K12900" i="4"/>
  <c r="K12901" i="4"/>
  <c r="K12902" i="4"/>
  <c r="K12903" i="4"/>
  <c r="K12904" i="4"/>
  <c r="K12905" i="4"/>
  <c r="K12906" i="4"/>
  <c r="K12907" i="4"/>
  <c r="K12908" i="4"/>
  <c r="K12909" i="4"/>
  <c r="K12910" i="4"/>
  <c r="K12911" i="4"/>
  <c r="K12912" i="4"/>
  <c r="K12913" i="4"/>
  <c r="K12914" i="4"/>
  <c r="K12915" i="4"/>
  <c r="K12916" i="4"/>
  <c r="K12917" i="4"/>
  <c r="K12918" i="4"/>
  <c r="K12919" i="4"/>
  <c r="K12920" i="4"/>
  <c r="K12921" i="4"/>
  <c r="K12922" i="4"/>
  <c r="K12923" i="4"/>
  <c r="K12924" i="4"/>
  <c r="K12925" i="4"/>
  <c r="K12926" i="4"/>
  <c r="K12927" i="4"/>
  <c r="K12928" i="4"/>
  <c r="K12929" i="4"/>
  <c r="K12930" i="4"/>
  <c r="K12931" i="4"/>
  <c r="K12932" i="4"/>
  <c r="K12933" i="4"/>
  <c r="K12934" i="4"/>
  <c r="K12935" i="4"/>
  <c r="K12936" i="4"/>
  <c r="K12937" i="4"/>
  <c r="K12938" i="4"/>
  <c r="K12939" i="4"/>
  <c r="K12940" i="4"/>
  <c r="K12941" i="4"/>
  <c r="K12942" i="4"/>
  <c r="K12943" i="4"/>
  <c r="K12944" i="4"/>
  <c r="K12945" i="4"/>
  <c r="K12946" i="4"/>
  <c r="K12947" i="4"/>
  <c r="K12948" i="4"/>
  <c r="K12949" i="4"/>
  <c r="K12950" i="4"/>
  <c r="K12951" i="4"/>
  <c r="K12952" i="4"/>
  <c r="K12953" i="4"/>
  <c r="K12954" i="4"/>
  <c r="K12955" i="4"/>
  <c r="K12956" i="4"/>
  <c r="K12957" i="4"/>
  <c r="K12958" i="4"/>
  <c r="K12959" i="4"/>
  <c r="K12960" i="4"/>
  <c r="K12961" i="4"/>
  <c r="K12962" i="4"/>
  <c r="K12963" i="4"/>
  <c r="K12964" i="4"/>
  <c r="K12965" i="4"/>
  <c r="K12966" i="4"/>
  <c r="K12967" i="4"/>
  <c r="K12968" i="4"/>
  <c r="K12969" i="4"/>
  <c r="K12970" i="4"/>
  <c r="K12971" i="4"/>
  <c r="K12972" i="4"/>
  <c r="K12973" i="4"/>
  <c r="K12974" i="4"/>
  <c r="K12975" i="4"/>
  <c r="K12976" i="4"/>
  <c r="K12977" i="4"/>
  <c r="K12978" i="4"/>
  <c r="K12979" i="4"/>
  <c r="K12980" i="4"/>
  <c r="K12981" i="4"/>
  <c r="K12982" i="4"/>
  <c r="K12983" i="4"/>
  <c r="K12984" i="4"/>
  <c r="K12985" i="4"/>
  <c r="K12986" i="4"/>
  <c r="K12987" i="4"/>
  <c r="K12988" i="4"/>
  <c r="K12989" i="4"/>
  <c r="K12990" i="4"/>
  <c r="K12991" i="4"/>
  <c r="K12992" i="4"/>
  <c r="K12993" i="4"/>
  <c r="K12994" i="4"/>
  <c r="K12995" i="4"/>
  <c r="K12996" i="4"/>
  <c r="K12997" i="4"/>
  <c r="K12998" i="4"/>
  <c r="K12999" i="4"/>
  <c r="K13000" i="4"/>
  <c r="K13001" i="4"/>
  <c r="K13002" i="4"/>
  <c r="K13003" i="4"/>
  <c r="K13004" i="4"/>
  <c r="K13005" i="4"/>
  <c r="K13006" i="4"/>
  <c r="K13007" i="4"/>
  <c r="K13008" i="4"/>
  <c r="K13009" i="4"/>
  <c r="K13010" i="4"/>
  <c r="K13011" i="4"/>
  <c r="K13012" i="4"/>
  <c r="K13013" i="4"/>
  <c r="K13014" i="4"/>
  <c r="K13015" i="4"/>
  <c r="K13016" i="4"/>
  <c r="K13017" i="4"/>
  <c r="K13018" i="4"/>
  <c r="K13019" i="4"/>
  <c r="K13020" i="4"/>
  <c r="K13021" i="4"/>
  <c r="K13022" i="4"/>
  <c r="K13023" i="4"/>
  <c r="K13024" i="4"/>
  <c r="K13025" i="4"/>
  <c r="K13026" i="4"/>
  <c r="K13027" i="4"/>
  <c r="K13028" i="4"/>
  <c r="K13029" i="4"/>
  <c r="K13030" i="4"/>
  <c r="K13031" i="4"/>
  <c r="K13032" i="4"/>
  <c r="K13033" i="4"/>
  <c r="K13034" i="4"/>
  <c r="K13035" i="4"/>
  <c r="K13036" i="4"/>
  <c r="K13037" i="4"/>
  <c r="K13038" i="4"/>
  <c r="K13039" i="4"/>
  <c r="K13040" i="4"/>
  <c r="K13041" i="4"/>
  <c r="K13042" i="4"/>
  <c r="K13043" i="4"/>
  <c r="K13044" i="4"/>
  <c r="K13045" i="4"/>
  <c r="K13046" i="4"/>
  <c r="K13047" i="4"/>
  <c r="K13048" i="4"/>
  <c r="K13049" i="4"/>
  <c r="K13050" i="4"/>
  <c r="K13051" i="4"/>
  <c r="K13052" i="4"/>
  <c r="K13053" i="4"/>
  <c r="K13054" i="4"/>
  <c r="K13055" i="4"/>
  <c r="K13056" i="4"/>
  <c r="K13057" i="4"/>
  <c r="K13058" i="4"/>
  <c r="K13059" i="4"/>
  <c r="K13060" i="4"/>
  <c r="K13061" i="4"/>
  <c r="K13062" i="4"/>
  <c r="K13063" i="4"/>
  <c r="K13064" i="4"/>
  <c r="K13065" i="4"/>
  <c r="K13066" i="4"/>
  <c r="K13067" i="4"/>
  <c r="K13068" i="4"/>
  <c r="K13069" i="4"/>
  <c r="K13070" i="4"/>
  <c r="K13071" i="4"/>
  <c r="K13072" i="4"/>
  <c r="K13073" i="4"/>
  <c r="K13074" i="4"/>
  <c r="K13075" i="4"/>
  <c r="K13076" i="4"/>
  <c r="K13077" i="4"/>
  <c r="K13078" i="4"/>
  <c r="K13079" i="4"/>
  <c r="K13080" i="4"/>
  <c r="K13081" i="4"/>
  <c r="K13082" i="4"/>
  <c r="K13083" i="4"/>
  <c r="K13084" i="4"/>
  <c r="K13085" i="4"/>
  <c r="K13086" i="4"/>
  <c r="K13087" i="4"/>
  <c r="K13088" i="4"/>
  <c r="K13089" i="4"/>
  <c r="K13090" i="4"/>
  <c r="K13091" i="4"/>
  <c r="K13092" i="4"/>
  <c r="K13093" i="4"/>
  <c r="K13094" i="4"/>
  <c r="K13095" i="4"/>
  <c r="K13096" i="4"/>
  <c r="K13097" i="4"/>
  <c r="K13098" i="4"/>
  <c r="K13099" i="4"/>
  <c r="K13100" i="4"/>
  <c r="K13101" i="4"/>
  <c r="K13102" i="4"/>
  <c r="K13103" i="4"/>
  <c r="K13104" i="4"/>
  <c r="K13105" i="4"/>
  <c r="K13106" i="4"/>
  <c r="K13107" i="4"/>
  <c r="K13108" i="4"/>
  <c r="K13109" i="4"/>
  <c r="K13110" i="4"/>
  <c r="K13111" i="4"/>
  <c r="K13112" i="4"/>
  <c r="K13113" i="4"/>
  <c r="K13114" i="4"/>
  <c r="K13115" i="4"/>
  <c r="K13116" i="4"/>
  <c r="K13117" i="4"/>
  <c r="K13118" i="4"/>
  <c r="K13119" i="4"/>
  <c r="K13120" i="4"/>
  <c r="K13121" i="4"/>
  <c r="K13122" i="4"/>
  <c r="K13123" i="4"/>
  <c r="K13124" i="4"/>
  <c r="K13125" i="4"/>
  <c r="K13126" i="4"/>
  <c r="K13127" i="4"/>
  <c r="K13128" i="4"/>
  <c r="K13129" i="4"/>
  <c r="K13130" i="4"/>
  <c r="K13131" i="4"/>
  <c r="K13132" i="4"/>
  <c r="K13133" i="4"/>
  <c r="K13134" i="4"/>
  <c r="K13135" i="4"/>
  <c r="K13136" i="4"/>
  <c r="K13137" i="4"/>
  <c r="K13138" i="4"/>
  <c r="K13139" i="4"/>
  <c r="K13140" i="4"/>
  <c r="K13141" i="4"/>
  <c r="K13142" i="4"/>
  <c r="K13143" i="4"/>
  <c r="K13144" i="4"/>
  <c r="K13145" i="4"/>
  <c r="K13146" i="4"/>
  <c r="K13147" i="4"/>
  <c r="K13148" i="4"/>
  <c r="K13149" i="4"/>
  <c r="K13150" i="4"/>
  <c r="K13151" i="4"/>
  <c r="K13152" i="4"/>
  <c r="K13153" i="4"/>
  <c r="K13154" i="4"/>
  <c r="K13155" i="4"/>
  <c r="K13156" i="4"/>
  <c r="K13157" i="4"/>
  <c r="K13158" i="4"/>
  <c r="K13159" i="4"/>
  <c r="K13160" i="4"/>
  <c r="K13161" i="4"/>
  <c r="K13162" i="4"/>
  <c r="K13163" i="4"/>
  <c r="K13164" i="4"/>
  <c r="K13165" i="4"/>
  <c r="K13166" i="4"/>
  <c r="K13167" i="4"/>
  <c r="K13168" i="4"/>
  <c r="K13169" i="4"/>
  <c r="K13170" i="4"/>
  <c r="K13171" i="4"/>
  <c r="K13172" i="4"/>
  <c r="K13173" i="4"/>
  <c r="K13174" i="4"/>
  <c r="K13175" i="4"/>
  <c r="K13176" i="4"/>
  <c r="K13177" i="4"/>
  <c r="K13178" i="4"/>
  <c r="K13179" i="4"/>
  <c r="K13180" i="4"/>
  <c r="K13181" i="4"/>
  <c r="K13182" i="4"/>
  <c r="K13183" i="4"/>
  <c r="K13184" i="4"/>
  <c r="K13185" i="4"/>
  <c r="K13186" i="4"/>
  <c r="K13187" i="4"/>
  <c r="K13188" i="4"/>
  <c r="K13189" i="4"/>
  <c r="K13190" i="4"/>
  <c r="K13191" i="4"/>
  <c r="K13192" i="4"/>
  <c r="K13193" i="4"/>
  <c r="K13194" i="4"/>
  <c r="K13195" i="4"/>
  <c r="K13196" i="4"/>
  <c r="K13197" i="4"/>
  <c r="K13198" i="4"/>
  <c r="K13199" i="4"/>
  <c r="K13200" i="4"/>
  <c r="K13201" i="4"/>
  <c r="K13202" i="4"/>
  <c r="K13203" i="4"/>
  <c r="K13204" i="4"/>
  <c r="K13205" i="4"/>
  <c r="K13206" i="4"/>
  <c r="K13207" i="4"/>
  <c r="K13208" i="4"/>
  <c r="K13209" i="4"/>
  <c r="K13210" i="4"/>
  <c r="K13211" i="4"/>
  <c r="K13212" i="4"/>
  <c r="K13213" i="4"/>
  <c r="K13214" i="4"/>
  <c r="K13215" i="4"/>
  <c r="K13216" i="4"/>
  <c r="K13217" i="4"/>
  <c r="K13218" i="4"/>
  <c r="K13219" i="4"/>
  <c r="K13220" i="4"/>
  <c r="K13221" i="4"/>
  <c r="K13222" i="4"/>
  <c r="K13223" i="4"/>
  <c r="K13224" i="4"/>
  <c r="K13225" i="4"/>
  <c r="K13226" i="4"/>
  <c r="K13227" i="4"/>
  <c r="K13228" i="4"/>
  <c r="K13229" i="4"/>
  <c r="K13230" i="4"/>
  <c r="K13231" i="4"/>
  <c r="K13232" i="4"/>
  <c r="K13233" i="4"/>
  <c r="K13234" i="4"/>
  <c r="K13235" i="4"/>
  <c r="K13236" i="4"/>
  <c r="K13237" i="4"/>
  <c r="K13238" i="4"/>
  <c r="K13239" i="4"/>
  <c r="K13240" i="4"/>
  <c r="K13241" i="4"/>
  <c r="K13242" i="4"/>
  <c r="K13243" i="4"/>
  <c r="K13244" i="4"/>
  <c r="K13245" i="4"/>
  <c r="K13246" i="4"/>
  <c r="K13247" i="4"/>
  <c r="K13248" i="4"/>
  <c r="K13249" i="4"/>
  <c r="K13250" i="4"/>
  <c r="K13251" i="4"/>
  <c r="K13252" i="4"/>
  <c r="K13253" i="4"/>
  <c r="K13254" i="4"/>
  <c r="K13255" i="4"/>
  <c r="K13256" i="4"/>
  <c r="K13257" i="4"/>
  <c r="K13258" i="4"/>
  <c r="K13259" i="4"/>
  <c r="K13260" i="4"/>
  <c r="K13261" i="4"/>
  <c r="K13262" i="4"/>
  <c r="K13263" i="4"/>
  <c r="K13264" i="4"/>
  <c r="K13265" i="4"/>
  <c r="K13266" i="4"/>
  <c r="K13267" i="4"/>
  <c r="K13268" i="4"/>
  <c r="K13269" i="4"/>
  <c r="K13270" i="4"/>
  <c r="K13271" i="4"/>
  <c r="K13272" i="4"/>
  <c r="K13273" i="4"/>
  <c r="K13274" i="4"/>
  <c r="K13275" i="4"/>
  <c r="K13276" i="4"/>
  <c r="K13277" i="4"/>
  <c r="K13278" i="4"/>
  <c r="K13279" i="4"/>
  <c r="K13280" i="4"/>
  <c r="K13281" i="4"/>
  <c r="K13282" i="4"/>
  <c r="K13283" i="4"/>
  <c r="K13284" i="4"/>
  <c r="K13285" i="4"/>
  <c r="K13286" i="4"/>
  <c r="K13287" i="4"/>
  <c r="K13288" i="4"/>
  <c r="K13289" i="4"/>
  <c r="K13290" i="4"/>
  <c r="K13291" i="4"/>
  <c r="K13292" i="4"/>
  <c r="K13293" i="4"/>
  <c r="K13294" i="4"/>
  <c r="K13295" i="4"/>
  <c r="K13296" i="4"/>
  <c r="K13297" i="4"/>
  <c r="K13298" i="4"/>
  <c r="K13299" i="4"/>
  <c r="K13300" i="4"/>
  <c r="K13301" i="4"/>
  <c r="K13302" i="4"/>
  <c r="K13303" i="4"/>
  <c r="K13304" i="4"/>
  <c r="K13305" i="4"/>
  <c r="K13306" i="4"/>
  <c r="K13307" i="4"/>
  <c r="K13308" i="4"/>
  <c r="K13309" i="4"/>
  <c r="K13310" i="4"/>
  <c r="K13311" i="4"/>
  <c r="K13312" i="4"/>
  <c r="K13313" i="4"/>
  <c r="K13314" i="4"/>
  <c r="K13315" i="4"/>
  <c r="K13316" i="4"/>
  <c r="K13317" i="4"/>
  <c r="K13318" i="4"/>
  <c r="K13319" i="4"/>
  <c r="K13320" i="4"/>
  <c r="K13321" i="4"/>
  <c r="K13322" i="4"/>
  <c r="K13323" i="4"/>
  <c r="K13324" i="4"/>
  <c r="K13325" i="4"/>
  <c r="K13326" i="4"/>
  <c r="K13327" i="4"/>
  <c r="K13328" i="4"/>
  <c r="K13329" i="4"/>
  <c r="K13330" i="4"/>
  <c r="K13331" i="4"/>
  <c r="K13332" i="4"/>
  <c r="K13333" i="4"/>
  <c r="K13334" i="4"/>
  <c r="K13335" i="4"/>
  <c r="K13336" i="4"/>
  <c r="K13337" i="4"/>
  <c r="K13338" i="4"/>
  <c r="K13339" i="4"/>
  <c r="K13340" i="4"/>
  <c r="K13341" i="4"/>
  <c r="K13342" i="4"/>
  <c r="K13343" i="4"/>
  <c r="K13344" i="4"/>
  <c r="K13345" i="4"/>
  <c r="K13346" i="4"/>
  <c r="K13347" i="4"/>
  <c r="K13348" i="4"/>
  <c r="K13349" i="4"/>
  <c r="K13350" i="4"/>
  <c r="K13351" i="4"/>
  <c r="K13352" i="4"/>
  <c r="K13353" i="4"/>
  <c r="K13354" i="4"/>
  <c r="K13355" i="4"/>
  <c r="K13356" i="4"/>
  <c r="K13357" i="4"/>
  <c r="K13358" i="4"/>
  <c r="K13359" i="4"/>
  <c r="K13360" i="4"/>
  <c r="K13361" i="4"/>
  <c r="K13362" i="4"/>
  <c r="K13363" i="4"/>
  <c r="K13364" i="4"/>
  <c r="K13365" i="4"/>
  <c r="K13366" i="4"/>
  <c r="K13367" i="4"/>
  <c r="K13368" i="4"/>
  <c r="K13369" i="4"/>
  <c r="K13370" i="4"/>
  <c r="K13371" i="4"/>
  <c r="K13372" i="4"/>
  <c r="K13373" i="4"/>
  <c r="K13374" i="4"/>
  <c r="K13375" i="4"/>
  <c r="K13376" i="4"/>
  <c r="K13377" i="4"/>
  <c r="K13378" i="4"/>
  <c r="K13379" i="4"/>
  <c r="K13380" i="4"/>
  <c r="K13381" i="4"/>
  <c r="K13382" i="4"/>
  <c r="K13383" i="4"/>
  <c r="K13384" i="4"/>
  <c r="K13385" i="4"/>
  <c r="K13386" i="4"/>
  <c r="K13387" i="4"/>
  <c r="K13388" i="4"/>
  <c r="K13389" i="4"/>
  <c r="K13390" i="4"/>
  <c r="K13391" i="4"/>
  <c r="K13392" i="4"/>
  <c r="K13393" i="4"/>
  <c r="K13394" i="4"/>
  <c r="K13395" i="4"/>
  <c r="K13396" i="4"/>
  <c r="K13397" i="4"/>
  <c r="K13398" i="4"/>
  <c r="K13399" i="4"/>
  <c r="K13400" i="4"/>
  <c r="K13401" i="4"/>
  <c r="K13402" i="4"/>
  <c r="K13403" i="4"/>
  <c r="K13404" i="4"/>
  <c r="K13405" i="4"/>
  <c r="K13406" i="4"/>
  <c r="K13407" i="4"/>
  <c r="K13408" i="4"/>
  <c r="K13409" i="4"/>
  <c r="K13410" i="4"/>
  <c r="K13411" i="4"/>
  <c r="K13412" i="4"/>
  <c r="K13413" i="4"/>
  <c r="K13414" i="4"/>
  <c r="K13415" i="4"/>
  <c r="K13416" i="4"/>
  <c r="K13417" i="4"/>
  <c r="K13418" i="4"/>
  <c r="K13419" i="4"/>
  <c r="K13420" i="4"/>
  <c r="K13421" i="4"/>
  <c r="K13422" i="4"/>
  <c r="K13423" i="4"/>
  <c r="K13424" i="4"/>
  <c r="K13425" i="4"/>
  <c r="K13426" i="4"/>
  <c r="K13427" i="4"/>
  <c r="K13428" i="4"/>
  <c r="K13429" i="4"/>
  <c r="K13430" i="4"/>
  <c r="K13431" i="4"/>
  <c r="K13432" i="4"/>
  <c r="K13433" i="4"/>
  <c r="K13434" i="4"/>
  <c r="K13435" i="4"/>
  <c r="K13436" i="4"/>
  <c r="K13437" i="4"/>
  <c r="K13438" i="4"/>
  <c r="K13439" i="4"/>
  <c r="K13440" i="4"/>
  <c r="K13441" i="4"/>
  <c r="K13442" i="4"/>
  <c r="K13443" i="4"/>
  <c r="K13444" i="4"/>
  <c r="K13445" i="4"/>
  <c r="K13446" i="4"/>
  <c r="K13447" i="4"/>
  <c r="K13448" i="4"/>
  <c r="K13449" i="4"/>
  <c r="K13450" i="4"/>
  <c r="K13451" i="4"/>
  <c r="K13452" i="4"/>
  <c r="K13453" i="4"/>
  <c r="K13454" i="4"/>
  <c r="K13455" i="4"/>
  <c r="K13456" i="4"/>
  <c r="K13457" i="4"/>
  <c r="K13458" i="4"/>
  <c r="K13459" i="4"/>
  <c r="K13460" i="4"/>
  <c r="K13461" i="4"/>
  <c r="K13462" i="4"/>
  <c r="K13463" i="4"/>
  <c r="K13464" i="4"/>
  <c r="K13465" i="4"/>
  <c r="K13466" i="4"/>
  <c r="K13467" i="4"/>
  <c r="K13468" i="4"/>
  <c r="K13469" i="4"/>
  <c r="K13470" i="4"/>
  <c r="K13471" i="4"/>
  <c r="K13472" i="4"/>
  <c r="K13473" i="4"/>
  <c r="K13474" i="4"/>
  <c r="K13475" i="4"/>
  <c r="K13476" i="4"/>
  <c r="K13477" i="4"/>
  <c r="K13478" i="4"/>
  <c r="K13479" i="4"/>
  <c r="K13480" i="4"/>
  <c r="K13481" i="4"/>
  <c r="K13482" i="4"/>
  <c r="K13483" i="4"/>
  <c r="K13484" i="4"/>
  <c r="K13485" i="4"/>
  <c r="K13486" i="4"/>
  <c r="K13487" i="4"/>
  <c r="K13488" i="4"/>
  <c r="K13489" i="4"/>
  <c r="K13490" i="4"/>
  <c r="K13491" i="4"/>
  <c r="K13492" i="4"/>
  <c r="K13493" i="4"/>
  <c r="K13494" i="4"/>
  <c r="K13495" i="4"/>
  <c r="K13496" i="4"/>
  <c r="K13497" i="4"/>
  <c r="K13498" i="4"/>
  <c r="K13499" i="4"/>
  <c r="K13500" i="4"/>
  <c r="K13501" i="4"/>
  <c r="K13502" i="4"/>
  <c r="K13503" i="4"/>
  <c r="K13504" i="4"/>
  <c r="K13505" i="4"/>
  <c r="K13506" i="4"/>
  <c r="K13507" i="4"/>
  <c r="K13508" i="4"/>
  <c r="K13509" i="4"/>
  <c r="K13510" i="4"/>
  <c r="K13511" i="4"/>
  <c r="K13512" i="4"/>
  <c r="K13513" i="4"/>
  <c r="K13514" i="4"/>
  <c r="K13515" i="4"/>
  <c r="K13516" i="4"/>
  <c r="K13517" i="4"/>
  <c r="K13518" i="4"/>
  <c r="K13519" i="4"/>
  <c r="K13520" i="4"/>
  <c r="K13521" i="4"/>
  <c r="K13522" i="4"/>
  <c r="K13523" i="4"/>
  <c r="K13524" i="4"/>
  <c r="K13525" i="4"/>
  <c r="K13526" i="4"/>
  <c r="K13527" i="4"/>
  <c r="K13528" i="4"/>
  <c r="K13529" i="4"/>
  <c r="K13530" i="4"/>
  <c r="K13531" i="4"/>
  <c r="K13532" i="4"/>
  <c r="K13533" i="4"/>
  <c r="K13534" i="4"/>
  <c r="K13535" i="4"/>
  <c r="K13536" i="4"/>
  <c r="K13537" i="4"/>
  <c r="K13538" i="4"/>
  <c r="K13539" i="4"/>
  <c r="K13540" i="4"/>
  <c r="K13541" i="4"/>
  <c r="K13542" i="4"/>
  <c r="K13543" i="4"/>
  <c r="K13544" i="4"/>
  <c r="K13545" i="4"/>
  <c r="K13546" i="4"/>
  <c r="K13547" i="4"/>
  <c r="K13548" i="4"/>
  <c r="K13549" i="4"/>
  <c r="K13550" i="4"/>
  <c r="K13551" i="4"/>
  <c r="K13552" i="4"/>
  <c r="K13553" i="4"/>
  <c r="K13554" i="4"/>
  <c r="K13555" i="4"/>
  <c r="K13556" i="4"/>
  <c r="K13557" i="4"/>
  <c r="K13558" i="4"/>
  <c r="K13559" i="4"/>
  <c r="K13560" i="4"/>
  <c r="K13561" i="4"/>
  <c r="K13562" i="4"/>
  <c r="K13563" i="4"/>
  <c r="K13564" i="4"/>
  <c r="K13565" i="4"/>
  <c r="K13566" i="4"/>
  <c r="K13567" i="4"/>
  <c r="K13568" i="4"/>
  <c r="K13569" i="4"/>
  <c r="K13570" i="4"/>
  <c r="K13571" i="4"/>
  <c r="K13572" i="4"/>
  <c r="K13573" i="4"/>
  <c r="K13574" i="4"/>
  <c r="K13575" i="4"/>
  <c r="K13576" i="4"/>
  <c r="K13577" i="4"/>
  <c r="K13578" i="4"/>
  <c r="K13579" i="4"/>
  <c r="K13580" i="4"/>
  <c r="K13581" i="4"/>
  <c r="K13582" i="4"/>
  <c r="K13583" i="4"/>
  <c r="K13584" i="4"/>
  <c r="K13585" i="4"/>
  <c r="K13586" i="4"/>
  <c r="K13587" i="4"/>
  <c r="K13588" i="4"/>
  <c r="K13589" i="4"/>
  <c r="K13590" i="4"/>
  <c r="K13591" i="4"/>
  <c r="K13592" i="4"/>
  <c r="K13593" i="4"/>
  <c r="K13594" i="4"/>
  <c r="K13595" i="4"/>
  <c r="K13596" i="4"/>
  <c r="K13597" i="4"/>
  <c r="K13598" i="4"/>
  <c r="K13599" i="4"/>
  <c r="K13600" i="4"/>
  <c r="K13601" i="4"/>
  <c r="K13602" i="4"/>
  <c r="K13603" i="4"/>
  <c r="K13604" i="4"/>
  <c r="K13605" i="4"/>
  <c r="K13606" i="4"/>
  <c r="K13607" i="4"/>
  <c r="K13608" i="4"/>
  <c r="K13609" i="4"/>
  <c r="K13610" i="4"/>
  <c r="K13611" i="4"/>
  <c r="K13612" i="4"/>
  <c r="K13613" i="4"/>
  <c r="K13614" i="4"/>
  <c r="K13615" i="4"/>
  <c r="K13616" i="4"/>
  <c r="K13617" i="4"/>
  <c r="K13618" i="4"/>
  <c r="K13619" i="4"/>
  <c r="K13620" i="4"/>
  <c r="K13621" i="4"/>
  <c r="K13622" i="4"/>
  <c r="K13623" i="4"/>
  <c r="K13624" i="4"/>
  <c r="K13625" i="4"/>
  <c r="K13626" i="4"/>
  <c r="K13627" i="4"/>
  <c r="K13628" i="4"/>
  <c r="K13629" i="4"/>
  <c r="K13630" i="4"/>
  <c r="K13631" i="4"/>
  <c r="K13632" i="4"/>
  <c r="K13633" i="4"/>
  <c r="K13634" i="4"/>
  <c r="K13635" i="4"/>
  <c r="K13636" i="4"/>
  <c r="K13637" i="4"/>
  <c r="K13638" i="4"/>
  <c r="K13639" i="4"/>
  <c r="K13640" i="4"/>
  <c r="K13641" i="4"/>
  <c r="K13642" i="4"/>
  <c r="K13643" i="4"/>
  <c r="K13644" i="4"/>
  <c r="K13645" i="4"/>
  <c r="K13646" i="4"/>
  <c r="K13647" i="4"/>
  <c r="K13648" i="4"/>
  <c r="K13649" i="4"/>
  <c r="K13650" i="4"/>
  <c r="K13651" i="4"/>
  <c r="K13652" i="4"/>
  <c r="K13653" i="4"/>
  <c r="K13654" i="4"/>
  <c r="K13655" i="4"/>
  <c r="K13656" i="4"/>
  <c r="K13657" i="4"/>
  <c r="K13658" i="4"/>
  <c r="K13659" i="4"/>
  <c r="K13660" i="4"/>
  <c r="K13661" i="4"/>
  <c r="K13662" i="4"/>
  <c r="K13663" i="4"/>
  <c r="K13664" i="4"/>
  <c r="K13665" i="4"/>
  <c r="K13666" i="4"/>
  <c r="K13667" i="4"/>
  <c r="K13668" i="4"/>
  <c r="K13669" i="4"/>
  <c r="K13670" i="4"/>
  <c r="K13671" i="4"/>
  <c r="K13672" i="4"/>
  <c r="K13673" i="4"/>
  <c r="K13674" i="4"/>
  <c r="K13675" i="4"/>
  <c r="K13676" i="4"/>
  <c r="K13677" i="4"/>
  <c r="K13678" i="4"/>
  <c r="K13679" i="4"/>
  <c r="K13680" i="4"/>
  <c r="K13681" i="4"/>
  <c r="K13682" i="4"/>
  <c r="K13683" i="4"/>
  <c r="K13684" i="4"/>
  <c r="K13685" i="4"/>
  <c r="K13686" i="4"/>
  <c r="K13687" i="4"/>
  <c r="K13688" i="4"/>
  <c r="K13689" i="4"/>
  <c r="K13690" i="4"/>
  <c r="K13691" i="4"/>
  <c r="K13692" i="4"/>
  <c r="K13693" i="4"/>
  <c r="K13694" i="4"/>
  <c r="K13695" i="4"/>
  <c r="K13696" i="4"/>
  <c r="K13697" i="4"/>
  <c r="K13698" i="4"/>
  <c r="K13699" i="4"/>
  <c r="K13700" i="4"/>
  <c r="K13701" i="4"/>
  <c r="K13702" i="4"/>
  <c r="K13703" i="4"/>
  <c r="K13704" i="4"/>
  <c r="K13705" i="4"/>
  <c r="K13706" i="4"/>
  <c r="K13707" i="4"/>
  <c r="K13708" i="4"/>
  <c r="K13709" i="4"/>
  <c r="K13710" i="4"/>
  <c r="K13711" i="4"/>
  <c r="K13712" i="4"/>
  <c r="K13713" i="4"/>
  <c r="K13714" i="4"/>
  <c r="K13715" i="4"/>
  <c r="K13716" i="4"/>
  <c r="K13717" i="4"/>
  <c r="K13718" i="4"/>
  <c r="K13719" i="4"/>
  <c r="K13720" i="4"/>
  <c r="K13721" i="4"/>
  <c r="K13722" i="4"/>
  <c r="K13723" i="4"/>
  <c r="K13724" i="4"/>
  <c r="K13725" i="4"/>
  <c r="K13726" i="4"/>
  <c r="K13727" i="4"/>
  <c r="K13728" i="4"/>
  <c r="K13729" i="4"/>
  <c r="K13730" i="4"/>
  <c r="K13731" i="4"/>
  <c r="K13732" i="4"/>
  <c r="K13733" i="4"/>
  <c r="K13734" i="4"/>
  <c r="K13735" i="4"/>
  <c r="K13736" i="4"/>
  <c r="K13737" i="4"/>
  <c r="K13738" i="4"/>
  <c r="K13739" i="4"/>
  <c r="K13740" i="4"/>
  <c r="K13741" i="4"/>
  <c r="K13742" i="4"/>
  <c r="K13743" i="4"/>
  <c r="K13744" i="4"/>
  <c r="K13745" i="4"/>
  <c r="K13746" i="4"/>
  <c r="K13747" i="4"/>
  <c r="K13748" i="4"/>
  <c r="K13749" i="4"/>
  <c r="K13750" i="4"/>
  <c r="K13751" i="4"/>
  <c r="K13752" i="4"/>
  <c r="K13753" i="4"/>
  <c r="K13754" i="4"/>
  <c r="K13755" i="4"/>
  <c r="K13756" i="4"/>
  <c r="K13757" i="4"/>
  <c r="K13758" i="4"/>
  <c r="K13759" i="4"/>
  <c r="K13760" i="4"/>
  <c r="K13761" i="4"/>
  <c r="K13762" i="4"/>
  <c r="K13763" i="4"/>
  <c r="K13764" i="4"/>
  <c r="K13765" i="4"/>
  <c r="K13766" i="4"/>
  <c r="K13767" i="4"/>
  <c r="K13768" i="4"/>
  <c r="K13769" i="4"/>
  <c r="K13770" i="4"/>
  <c r="K13771" i="4"/>
  <c r="K13772" i="4"/>
  <c r="K13773" i="4"/>
  <c r="K13774" i="4"/>
  <c r="K13775" i="4"/>
  <c r="K13776" i="4"/>
  <c r="K13777" i="4"/>
  <c r="K13778" i="4"/>
  <c r="K13779" i="4"/>
  <c r="K13780" i="4"/>
  <c r="K13781" i="4"/>
  <c r="K13782" i="4"/>
  <c r="K13783" i="4"/>
  <c r="K13784" i="4"/>
  <c r="K13785" i="4"/>
  <c r="K13786" i="4"/>
  <c r="K13787" i="4"/>
  <c r="K13788" i="4"/>
  <c r="K13789" i="4"/>
  <c r="K13790" i="4"/>
  <c r="K13791" i="4"/>
  <c r="K13792" i="4"/>
  <c r="K13793" i="4"/>
  <c r="K13794" i="4"/>
  <c r="K13795" i="4"/>
  <c r="K13796" i="4"/>
  <c r="K13797" i="4"/>
  <c r="K13798" i="4"/>
  <c r="K13799" i="4"/>
  <c r="K13800" i="4"/>
  <c r="K13801" i="4"/>
  <c r="K13802" i="4"/>
  <c r="K13803" i="4"/>
  <c r="K13804" i="4"/>
  <c r="K13805" i="4"/>
  <c r="K13806" i="4"/>
  <c r="K13807" i="4"/>
  <c r="K13808" i="4"/>
  <c r="K13809" i="4"/>
  <c r="K13810" i="4"/>
  <c r="K13811" i="4"/>
  <c r="K13812" i="4"/>
  <c r="K13813" i="4"/>
  <c r="K13814" i="4"/>
  <c r="K13815" i="4"/>
  <c r="K13816" i="4"/>
  <c r="K13817" i="4"/>
  <c r="K13818" i="4"/>
  <c r="K13819" i="4"/>
  <c r="K13820" i="4"/>
  <c r="K13821" i="4"/>
  <c r="K13822" i="4"/>
  <c r="K13823" i="4"/>
  <c r="K13824" i="4"/>
  <c r="K13825" i="4"/>
  <c r="K13826" i="4"/>
  <c r="K13827" i="4"/>
  <c r="K13828" i="4"/>
  <c r="K13829" i="4"/>
  <c r="K13830" i="4"/>
  <c r="K13831" i="4"/>
  <c r="K13832" i="4"/>
  <c r="K13833" i="4"/>
  <c r="K13834" i="4"/>
  <c r="K13835" i="4"/>
  <c r="K13836" i="4"/>
  <c r="K13837" i="4"/>
  <c r="K13838" i="4"/>
  <c r="K13839" i="4"/>
  <c r="K13840" i="4"/>
  <c r="K13841" i="4"/>
  <c r="K13842" i="4"/>
  <c r="K13843" i="4"/>
  <c r="K13844" i="4"/>
  <c r="K13845" i="4"/>
  <c r="K13846" i="4"/>
  <c r="K13847" i="4"/>
  <c r="K13848" i="4"/>
  <c r="K13849" i="4"/>
  <c r="K13850" i="4"/>
  <c r="K13851" i="4"/>
  <c r="K13852" i="4"/>
  <c r="K13853" i="4"/>
  <c r="K13854" i="4"/>
  <c r="K13855" i="4"/>
  <c r="K13856" i="4"/>
  <c r="K13857" i="4"/>
  <c r="K13858" i="4"/>
  <c r="K13859" i="4"/>
  <c r="K13860" i="4"/>
  <c r="K13861" i="4"/>
  <c r="K13862" i="4"/>
  <c r="K13863" i="4"/>
  <c r="K13864" i="4"/>
  <c r="K13865" i="4"/>
  <c r="K13866" i="4"/>
  <c r="K13867" i="4"/>
  <c r="K13868" i="4"/>
  <c r="K13869" i="4"/>
  <c r="K13870" i="4"/>
  <c r="K13871" i="4"/>
  <c r="K13872" i="4"/>
  <c r="K13873" i="4"/>
  <c r="K13874" i="4"/>
  <c r="K13875" i="4"/>
  <c r="K13876" i="4"/>
  <c r="K13877" i="4"/>
  <c r="K13878" i="4"/>
  <c r="K13879" i="4"/>
  <c r="K13880" i="4"/>
  <c r="K13881" i="4"/>
  <c r="K13882" i="4"/>
  <c r="K13883" i="4"/>
  <c r="K13884" i="4"/>
  <c r="K13885" i="4"/>
  <c r="K13886" i="4"/>
  <c r="K13887" i="4"/>
  <c r="K13888" i="4"/>
  <c r="K13889" i="4"/>
  <c r="K13890" i="4"/>
  <c r="K13891" i="4"/>
  <c r="K13892" i="4"/>
  <c r="K13893" i="4"/>
  <c r="K13894" i="4"/>
  <c r="K13895" i="4"/>
  <c r="K13896" i="4"/>
  <c r="K13897" i="4"/>
  <c r="K13898" i="4"/>
  <c r="K13899" i="4"/>
  <c r="K13900" i="4"/>
  <c r="K13901" i="4"/>
  <c r="K13902" i="4"/>
  <c r="K13903" i="4"/>
  <c r="K13904" i="4"/>
  <c r="K13905" i="4"/>
  <c r="K13906" i="4"/>
  <c r="K13907" i="4"/>
  <c r="K13908" i="4"/>
  <c r="K13909" i="4"/>
  <c r="K13910" i="4"/>
  <c r="K13911" i="4"/>
  <c r="K13912" i="4"/>
  <c r="K13913" i="4"/>
  <c r="K13914" i="4"/>
  <c r="K13915" i="4"/>
  <c r="K13916" i="4"/>
  <c r="K13917" i="4"/>
  <c r="K13918" i="4"/>
  <c r="K13919" i="4"/>
  <c r="K13920" i="4"/>
  <c r="K13921" i="4"/>
  <c r="K13922" i="4"/>
  <c r="K13923" i="4"/>
  <c r="K13924" i="4"/>
  <c r="K13925" i="4"/>
  <c r="K13926" i="4"/>
  <c r="K13927" i="4"/>
  <c r="K13928" i="4"/>
  <c r="K13929" i="4"/>
  <c r="K13930" i="4"/>
  <c r="K13931" i="4"/>
  <c r="K13932" i="4"/>
  <c r="K13933" i="4"/>
  <c r="K13934" i="4"/>
  <c r="K13935" i="4"/>
  <c r="K13936" i="4"/>
  <c r="K13937" i="4"/>
  <c r="K13938" i="4"/>
  <c r="K13939" i="4"/>
  <c r="K13940" i="4"/>
  <c r="K13941" i="4"/>
  <c r="K13942" i="4"/>
  <c r="K13943" i="4"/>
  <c r="K13944" i="4"/>
  <c r="K13945" i="4"/>
  <c r="K13946" i="4"/>
  <c r="K13947" i="4"/>
  <c r="K13948" i="4"/>
  <c r="K13949" i="4"/>
  <c r="K13950" i="4"/>
  <c r="K13951" i="4"/>
  <c r="K13952" i="4"/>
  <c r="K13953" i="4"/>
  <c r="K2" i="4"/>
  <c r="D44" i="5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2" i="2"/>
  <c r="D28" i="2"/>
  <c r="D29" i="2"/>
  <c r="D33" i="2"/>
  <c r="D37" i="2"/>
  <c r="D69" i="2"/>
  <c r="D73" i="2"/>
  <c r="D77" i="2"/>
  <c r="D80" i="2"/>
  <c r="C3" i="2"/>
  <c r="D3" i="2" s="1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C29" i="2"/>
  <c r="C30" i="2"/>
  <c r="D30" i="2" s="1"/>
  <c r="C31" i="2"/>
  <c r="D31" i="2" s="1"/>
  <c r="C32" i="2"/>
  <c r="D32" i="2" s="1"/>
  <c r="C33" i="2"/>
  <c r="C34" i="2"/>
  <c r="D34" i="2" s="1"/>
  <c r="C35" i="2"/>
  <c r="D35" i="2" s="1"/>
  <c r="C36" i="2"/>
  <c r="D36" i="2" s="1"/>
  <c r="C37" i="2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C70" i="2"/>
  <c r="D70" i="2" s="1"/>
  <c r="C71" i="2"/>
  <c r="D71" i="2" s="1"/>
  <c r="C72" i="2"/>
  <c r="D72" i="2" s="1"/>
  <c r="C73" i="2"/>
  <c r="C74" i="2"/>
  <c r="D74" i="2" s="1"/>
  <c r="C75" i="2"/>
  <c r="D75" i="2" s="1"/>
  <c r="C76" i="2"/>
  <c r="D76" i="2" s="1"/>
  <c r="C77" i="2"/>
  <c r="C78" i="2"/>
  <c r="D78" i="2" s="1"/>
  <c r="C79" i="2"/>
  <c r="D79" i="2" s="1"/>
  <c r="C80" i="2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2" i="2"/>
  <c r="D2" i="2" s="1"/>
  <c r="I3" i="2"/>
  <c r="I4" i="2"/>
  <c r="C4" i="2" s="1"/>
  <c r="D4" i="2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2" i="2"/>
  <c r="L3" i="4"/>
  <c r="M3" i="4"/>
  <c r="L4" i="4"/>
  <c r="M4" i="4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L75" i="4"/>
  <c r="M75" i="4"/>
  <c r="L76" i="4"/>
  <c r="M76" i="4"/>
  <c r="L77" i="4"/>
  <c r="M77" i="4"/>
  <c r="L78" i="4"/>
  <c r="M78" i="4"/>
  <c r="L79" i="4"/>
  <c r="M79" i="4"/>
  <c r="L80" i="4"/>
  <c r="M80" i="4"/>
  <c r="L81" i="4"/>
  <c r="M81" i="4"/>
  <c r="L82" i="4"/>
  <c r="M82" i="4"/>
  <c r="L83" i="4"/>
  <c r="M83" i="4"/>
  <c r="L84" i="4"/>
  <c r="M84" i="4"/>
  <c r="L85" i="4"/>
  <c r="M85" i="4"/>
  <c r="L86" i="4"/>
  <c r="M86" i="4"/>
  <c r="L87" i="4"/>
  <c r="M87" i="4"/>
  <c r="L88" i="4"/>
  <c r="M88" i="4"/>
  <c r="L89" i="4"/>
  <c r="M89" i="4"/>
  <c r="L90" i="4"/>
  <c r="M90" i="4"/>
  <c r="L91" i="4"/>
  <c r="M91" i="4"/>
  <c r="L92" i="4"/>
  <c r="M92" i="4"/>
  <c r="L93" i="4"/>
  <c r="M93" i="4"/>
  <c r="L94" i="4"/>
  <c r="M94" i="4"/>
  <c r="L95" i="4"/>
  <c r="M95" i="4"/>
  <c r="L96" i="4"/>
  <c r="M96" i="4"/>
  <c r="L97" i="4"/>
  <c r="M97" i="4"/>
  <c r="L98" i="4"/>
  <c r="M98" i="4"/>
  <c r="L99" i="4"/>
  <c r="M99" i="4"/>
  <c r="L100" i="4"/>
  <c r="M100" i="4"/>
  <c r="L101" i="4"/>
  <c r="M101" i="4"/>
  <c r="L102" i="4"/>
  <c r="M102" i="4"/>
  <c r="L103" i="4"/>
  <c r="M103" i="4"/>
  <c r="L104" i="4"/>
  <c r="M104" i="4"/>
  <c r="L105" i="4"/>
  <c r="M105" i="4"/>
  <c r="L106" i="4"/>
  <c r="M106" i="4"/>
  <c r="L107" i="4"/>
  <c r="M107" i="4"/>
  <c r="L108" i="4"/>
  <c r="M108" i="4"/>
  <c r="L109" i="4"/>
  <c r="M109" i="4"/>
  <c r="L110" i="4"/>
  <c r="M110" i="4"/>
  <c r="L111" i="4"/>
  <c r="M111" i="4"/>
  <c r="L112" i="4"/>
  <c r="M112" i="4"/>
  <c r="L113" i="4"/>
  <c r="M113" i="4"/>
  <c r="L114" i="4"/>
  <c r="M114" i="4"/>
  <c r="L115" i="4"/>
  <c r="M115" i="4"/>
  <c r="L116" i="4"/>
  <c r="M116" i="4"/>
  <c r="L117" i="4"/>
  <c r="M117" i="4"/>
  <c r="L118" i="4"/>
  <c r="M118" i="4"/>
  <c r="L119" i="4"/>
  <c r="M119" i="4"/>
  <c r="L120" i="4"/>
  <c r="M120" i="4"/>
  <c r="L121" i="4"/>
  <c r="M121" i="4"/>
  <c r="L122" i="4"/>
  <c r="M122" i="4"/>
  <c r="L123" i="4"/>
  <c r="M123" i="4"/>
  <c r="L124" i="4"/>
  <c r="M124" i="4"/>
  <c r="L125" i="4"/>
  <c r="M125" i="4"/>
  <c r="L126" i="4"/>
  <c r="M126" i="4"/>
  <c r="L127" i="4"/>
  <c r="M127" i="4"/>
  <c r="L128" i="4"/>
  <c r="M128" i="4"/>
  <c r="L129" i="4"/>
  <c r="M129" i="4"/>
  <c r="L130" i="4"/>
  <c r="M130" i="4"/>
  <c r="L131" i="4"/>
  <c r="M131" i="4"/>
  <c r="L132" i="4"/>
  <c r="M132" i="4"/>
  <c r="L133" i="4"/>
  <c r="M133" i="4"/>
  <c r="L134" i="4"/>
  <c r="M134" i="4"/>
  <c r="L135" i="4"/>
  <c r="M135" i="4"/>
  <c r="L136" i="4"/>
  <c r="M136" i="4"/>
  <c r="L137" i="4"/>
  <c r="M137" i="4"/>
  <c r="L138" i="4"/>
  <c r="M138" i="4"/>
  <c r="L139" i="4"/>
  <c r="M139" i="4"/>
  <c r="L140" i="4"/>
  <c r="M140" i="4"/>
  <c r="L141" i="4"/>
  <c r="M141" i="4"/>
  <c r="L142" i="4"/>
  <c r="M142" i="4"/>
  <c r="L143" i="4"/>
  <c r="M143" i="4"/>
  <c r="L144" i="4"/>
  <c r="M144" i="4"/>
  <c r="L145" i="4"/>
  <c r="M145" i="4"/>
  <c r="L146" i="4"/>
  <c r="M146" i="4"/>
  <c r="L147" i="4"/>
  <c r="M147" i="4"/>
  <c r="L148" i="4"/>
  <c r="M148" i="4"/>
  <c r="L149" i="4"/>
  <c r="M149" i="4"/>
  <c r="L150" i="4"/>
  <c r="M150" i="4"/>
  <c r="L151" i="4"/>
  <c r="M151" i="4"/>
  <c r="L152" i="4"/>
  <c r="M152" i="4"/>
  <c r="L153" i="4"/>
  <c r="M153" i="4"/>
  <c r="L154" i="4"/>
  <c r="M154" i="4"/>
  <c r="L155" i="4"/>
  <c r="M155" i="4"/>
  <c r="L156" i="4"/>
  <c r="M156" i="4"/>
  <c r="L157" i="4"/>
  <c r="M157" i="4"/>
  <c r="L158" i="4"/>
  <c r="M158" i="4"/>
  <c r="L159" i="4"/>
  <c r="M159" i="4"/>
  <c r="L160" i="4"/>
  <c r="M160" i="4"/>
  <c r="L161" i="4"/>
  <c r="M161" i="4"/>
  <c r="L162" i="4"/>
  <c r="M162" i="4"/>
  <c r="L163" i="4"/>
  <c r="M163" i="4"/>
  <c r="L164" i="4"/>
  <c r="M164" i="4"/>
  <c r="L165" i="4"/>
  <c r="M165" i="4"/>
  <c r="L166" i="4"/>
  <c r="M166" i="4"/>
  <c r="L167" i="4"/>
  <c r="M167" i="4"/>
  <c r="L168" i="4"/>
  <c r="M168" i="4"/>
  <c r="L169" i="4"/>
  <c r="M169" i="4"/>
  <c r="L170" i="4"/>
  <c r="M170" i="4"/>
  <c r="L171" i="4"/>
  <c r="M171" i="4"/>
  <c r="L172" i="4"/>
  <c r="M172" i="4"/>
  <c r="L173" i="4"/>
  <c r="M173" i="4"/>
  <c r="L174" i="4"/>
  <c r="M174" i="4"/>
  <c r="L175" i="4"/>
  <c r="M175" i="4"/>
  <c r="L176" i="4"/>
  <c r="M176" i="4"/>
  <c r="L177" i="4"/>
  <c r="M177" i="4"/>
  <c r="L178" i="4"/>
  <c r="M178" i="4"/>
  <c r="L179" i="4"/>
  <c r="M179" i="4"/>
  <c r="L180" i="4"/>
  <c r="M180" i="4"/>
  <c r="L181" i="4"/>
  <c r="M181" i="4"/>
  <c r="L182" i="4"/>
  <c r="M182" i="4"/>
  <c r="L183" i="4"/>
  <c r="M183" i="4"/>
  <c r="L184" i="4"/>
  <c r="M184" i="4"/>
  <c r="L185" i="4"/>
  <c r="M185" i="4"/>
  <c r="L186" i="4"/>
  <c r="M186" i="4"/>
  <c r="L187" i="4"/>
  <c r="M187" i="4"/>
  <c r="L188" i="4"/>
  <c r="M188" i="4"/>
  <c r="L189" i="4"/>
  <c r="M189" i="4"/>
  <c r="L190" i="4"/>
  <c r="M190" i="4"/>
  <c r="L191" i="4"/>
  <c r="M191" i="4"/>
  <c r="L192" i="4"/>
  <c r="M192" i="4"/>
  <c r="L193" i="4"/>
  <c r="M193" i="4"/>
  <c r="L194" i="4"/>
  <c r="M194" i="4"/>
  <c r="L195" i="4"/>
  <c r="M195" i="4"/>
  <c r="L196" i="4"/>
  <c r="M196" i="4"/>
  <c r="L197" i="4"/>
  <c r="M197" i="4"/>
  <c r="L198" i="4"/>
  <c r="M198" i="4"/>
  <c r="L199" i="4"/>
  <c r="M199" i="4"/>
  <c r="L200" i="4"/>
  <c r="M200" i="4"/>
  <c r="L201" i="4"/>
  <c r="M201" i="4"/>
  <c r="L202" i="4"/>
  <c r="M202" i="4"/>
  <c r="L203" i="4"/>
  <c r="M203" i="4"/>
  <c r="L204" i="4"/>
  <c r="M204" i="4"/>
  <c r="L205" i="4"/>
  <c r="M205" i="4"/>
  <c r="L206" i="4"/>
  <c r="M206" i="4"/>
  <c r="L207" i="4"/>
  <c r="M207" i="4"/>
  <c r="L208" i="4"/>
  <c r="M208" i="4"/>
  <c r="L209" i="4"/>
  <c r="M209" i="4"/>
  <c r="L210" i="4"/>
  <c r="M210" i="4"/>
  <c r="L211" i="4"/>
  <c r="M211" i="4"/>
  <c r="L212" i="4"/>
  <c r="M212" i="4"/>
  <c r="L213" i="4"/>
  <c r="M213" i="4"/>
  <c r="L214" i="4"/>
  <c r="M214" i="4"/>
  <c r="L215" i="4"/>
  <c r="M215" i="4"/>
  <c r="L216" i="4"/>
  <c r="M216" i="4"/>
  <c r="L217" i="4"/>
  <c r="M217" i="4"/>
  <c r="L218" i="4"/>
  <c r="M218" i="4"/>
  <c r="L219" i="4"/>
  <c r="M219" i="4"/>
  <c r="L220" i="4"/>
  <c r="M220" i="4"/>
  <c r="L221" i="4"/>
  <c r="M221" i="4"/>
  <c r="L222" i="4"/>
  <c r="M222" i="4"/>
  <c r="L223" i="4"/>
  <c r="M223" i="4"/>
  <c r="L224" i="4"/>
  <c r="M224" i="4"/>
  <c r="L225" i="4"/>
  <c r="M225" i="4"/>
  <c r="L226" i="4"/>
  <c r="M226" i="4"/>
  <c r="L227" i="4"/>
  <c r="M227" i="4"/>
  <c r="L228" i="4"/>
  <c r="M228" i="4"/>
  <c r="L229" i="4"/>
  <c r="M229" i="4"/>
  <c r="L230" i="4"/>
  <c r="M230" i="4"/>
  <c r="L231" i="4"/>
  <c r="M231" i="4"/>
  <c r="L232" i="4"/>
  <c r="M232" i="4"/>
  <c r="L233" i="4"/>
  <c r="M233" i="4"/>
  <c r="L234" i="4"/>
  <c r="M234" i="4"/>
  <c r="L235" i="4"/>
  <c r="M235" i="4"/>
  <c r="L236" i="4"/>
  <c r="M236" i="4"/>
  <c r="L237" i="4"/>
  <c r="M237" i="4"/>
  <c r="L238" i="4"/>
  <c r="M238" i="4"/>
  <c r="L239" i="4"/>
  <c r="M239" i="4"/>
  <c r="L240" i="4"/>
  <c r="M240" i="4"/>
  <c r="L241" i="4"/>
  <c r="M241" i="4"/>
  <c r="L242" i="4"/>
  <c r="M242" i="4"/>
  <c r="L243" i="4"/>
  <c r="M243" i="4"/>
  <c r="L244" i="4"/>
  <c r="M244" i="4"/>
  <c r="L245" i="4"/>
  <c r="M245" i="4"/>
  <c r="L246" i="4"/>
  <c r="M246" i="4"/>
  <c r="L247" i="4"/>
  <c r="M247" i="4"/>
  <c r="L248" i="4"/>
  <c r="M248" i="4"/>
  <c r="L249" i="4"/>
  <c r="M249" i="4"/>
  <c r="L250" i="4"/>
  <c r="M250" i="4"/>
  <c r="L251" i="4"/>
  <c r="M251" i="4"/>
  <c r="L252" i="4"/>
  <c r="M252" i="4"/>
  <c r="L253" i="4"/>
  <c r="M253" i="4"/>
  <c r="L254" i="4"/>
  <c r="M254" i="4"/>
  <c r="L255" i="4"/>
  <c r="M255" i="4"/>
  <c r="L256" i="4"/>
  <c r="M256" i="4"/>
  <c r="L257" i="4"/>
  <c r="M257" i="4"/>
  <c r="L258" i="4"/>
  <c r="M258" i="4"/>
  <c r="L259" i="4"/>
  <c r="M259" i="4"/>
  <c r="L260" i="4"/>
  <c r="M260" i="4"/>
  <c r="L261" i="4"/>
  <c r="M261" i="4"/>
  <c r="L262" i="4"/>
  <c r="M262" i="4"/>
  <c r="L263" i="4"/>
  <c r="M263" i="4"/>
  <c r="L264" i="4"/>
  <c r="M264" i="4"/>
  <c r="L265" i="4"/>
  <c r="M265" i="4"/>
  <c r="L266" i="4"/>
  <c r="M266" i="4"/>
  <c r="L267" i="4"/>
  <c r="M267" i="4"/>
  <c r="L268" i="4"/>
  <c r="M268" i="4"/>
  <c r="L269" i="4"/>
  <c r="M269" i="4"/>
  <c r="L270" i="4"/>
  <c r="M270" i="4"/>
  <c r="L271" i="4"/>
  <c r="M271" i="4"/>
  <c r="L272" i="4"/>
  <c r="M272" i="4"/>
  <c r="L273" i="4"/>
  <c r="M273" i="4"/>
  <c r="L274" i="4"/>
  <c r="M274" i="4"/>
  <c r="L275" i="4"/>
  <c r="M275" i="4"/>
  <c r="L276" i="4"/>
  <c r="M276" i="4"/>
  <c r="L277" i="4"/>
  <c r="M277" i="4"/>
  <c r="L278" i="4"/>
  <c r="M278" i="4"/>
  <c r="L279" i="4"/>
  <c r="M279" i="4"/>
  <c r="L280" i="4"/>
  <c r="M280" i="4"/>
  <c r="L281" i="4"/>
  <c r="M281" i="4"/>
  <c r="L282" i="4"/>
  <c r="M282" i="4"/>
  <c r="L283" i="4"/>
  <c r="M283" i="4"/>
  <c r="L284" i="4"/>
  <c r="M284" i="4"/>
  <c r="L285" i="4"/>
  <c r="M285" i="4"/>
  <c r="L286" i="4"/>
  <c r="M286" i="4"/>
  <c r="L287" i="4"/>
  <c r="M287" i="4"/>
  <c r="L288" i="4"/>
  <c r="M288" i="4"/>
  <c r="L289" i="4"/>
  <c r="M289" i="4"/>
  <c r="L290" i="4"/>
  <c r="M290" i="4"/>
  <c r="L291" i="4"/>
  <c r="M291" i="4"/>
  <c r="L292" i="4"/>
  <c r="M292" i="4"/>
  <c r="L293" i="4"/>
  <c r="M293" i="4"/>
  <c r="L294" i="4"/>
  <c r="M294" i="4"/>
  <c r="L295" i="4"/>
  <c r="M295" i="4"/>
  <c r="L296" i="4"/>
  <c r="M296" i="4"/>
  <c r="L297" i="4"/>
  <c r="M297" i="4"/>
  <c r="L298" i="4"/>
  <c r="M298" i="4"/>
  <c r="L299" i="4"/>
  <c r="M299" i="4"/>
  <c r="L300" i="4"/>
  <c r="M300" i="4"/>
  <c r="L301" i="4"/>
  <c r="M301" i="4"/>
  <c r="L302" i="4"/>
  <c r="M302" i="4"/>
  <c r="L303" i="4"/>
  <c r="M303" i="4"/>
  <c r="L304" i="4"/>
  <c r="M304" i="4"/>
  <c r="L305" i="4"/>
  <c r="M305" i="4"/>
  <c r="L306" i="4"/>
  <c r="M306" i="4"/>
  <c r="L307" i="4"/>
  <c r="M307" i="4"/>
  <c r="L308" i="4"/>
  <c r="M308" i="4"/>
  <c r="L309" i="4"/>
  <c r="M309" i="4"/>
  <c r="L310" i="4"/>
  <c r="M310" i="4"/>
  <c r="L311" i="4"/>
  <c r="M311" i="4"/>
  <c r="L312" i="4"/>
  <c r="M312" i="4"/>
  <c r="L313" i="4"/>
  <c r="M313" i="4"/>
  <c r="L314" i="4"/>
  <c r="M314" i="4"/>
  <c r="L315" i="4"/>
  <c r="M315" i="4"/>
  <c r="L316" i="4"/>
  <c r="M316" i="4"/>
  <c r="L317" i="4"/>
  <c r="M317" i="4"/>
  <c r="L318" i="4"/>
  <c r="M318" i="4"/>
  <c r="L319" i="4"/>
  <c r="M319" i="4"/>
  <c r="L320" i="4"/>
  <c r="M320" i="4"/>
  <c r="L321" i="4"/>
  <c r="M321" i="4"/>
  <c r="L322" i="4"/>
  <c r="M322" i="4"/>
  <c r="L323" i="4"/>
  <c r="M323" i="4"/>
  <c r="L324" i="4"/>
  <c r="M324" i="4"/>
  <c r="L325" i="4"/>
  <c r="M325" i="4"/>
  <c r="L326" i="4"/>
  <c r="M326" i="4"/>
  <c r="L327" i="4"/>
  <c r="M327" i="4"/>
  <c r="L328" i="4"/>
  <c r="M328" i="4"/>
  <c r="L329" i="4"/>
  <c r="M329" i="4"/>
  <c r="L330" i="4"/>
  <c r="M330" i="4"/>
  <c r="L331" i="4"/>
  <c r="M331" i="4"/>
  <c r="L332" i="4"/>
  <c r="M332" i="4"/>
  <c r="L333" i="4"/>
  <c r="M333" i="4"/>
  <c r="L334" i="4"/>
  <c r="M334" i="4"/>
  <c r="L335" i="4"/>
  <c r="M335" i="4"/>
  <c r="L336" i="4"/>
  <c r="M336" i="4"/>
  <c r="L337" i="4"/>
  <c r="M337" i="4"/>
  <c r="L338" i="4"/>
  <c r="M338" i="4"/>
  <c r="L339" i="4"/>
  <c r="M339" i="4"/>
  <c r="L340" i="4"/>
  <c r="M340" i="4"/>
  <c r="L341" i="4"/>
  <c r="M341" i="4"/>
  <c r="L342" i="4"/>
  <c r="M342" i="4"/>
  <c r="L343" i="4"/>
  <c r="M343" i="4"/>
  <c r="L344" i="4"/>
  <c r="M344" i="4"/>
  <c r="L345" i="4"/>
  <c r="M345" i="4"/>
  <c r="L346" i="4"/>
  <c r="M346" i="4"/>
  <c r="L347" i="4"/>
  <c r="M347" i="4"/>
  <c r="L348" i="4"/>
  <c r="M348" i="4"/>
  <c r="L349" i="4"/>
  <c r="M349" i="4"/>
  <c r="L350" i="4"/>
  <c r="M350" i="4"/>
  <c r="L351" i="4"/>
  <c r="M351" i="4"/>
  <c r="L352" i="4"/>
  <c r="M352" i="4"/>
  <c r="L353" i="4"/>
  <c r="M353" i="4"/>
  <c r="L354" i="4"/>
  <c r="M354" i="4"/>
  <c r="L355" i="4"/>
  <c r="M355" i="4"/>
  <c r="L356" i="4"/>
  <c r="M356" i="4"/>
  <c r="L357" i="4"/>
  <c r="M357" i="4"/>
  <c r="L358" i="4"/>
  <c r="M358" i="4"/>
  <c r="L359" i="4"/>
  <c r="M359" i="4"/>
  <c r="L360" i="4"/>
  <c r="M360" i="4"/>
  <c r="L361" i="4"/>
  <c r="M361" i="4"/>
  <c r="L362" i="4"/>
  <c r="M362" i="4"/>
  <c r="L363" i="4"/>
  <c r="M363" i="4"/>
  <c r="L364" i="4"/>
  <c r="M364" i="4"/>
  <c r="L365" i="4"/>
  <c r="M365" i="4"/>
  <c r="L366" i="4"/>
  <c r="M366" i="4"/>
  <c r="L367" i="4"/>
  <c r="M367" i="4"/>
  <c r="L368" i="4"/>
  <c r="M368" i="4"/>
  <c r="L369" i="4"/>
  <c r="M369" i="4"/>
  <c r="L370" i="4"/>
  <c r="M370" i="4"/>
  <c r="L371" i="4"/>
  <c r="M371" i="4"/>
  <c r="L372" i="4"/>
  <c r="M372" i="4"/>
  <c r="L373" i="4"/>
  <c r="M373" i="4"/>
  <c r="L374" i="4"/>
  <c r="M374" i="4"/>
  <c r="L375" i="4"/>
  <c r="M375" i="4"/>
  <c r="L376" i="4"/>
  <c r="M376" i="4"/>
  <c r="L377" i="4"/>
  <c r="M377" i="4"/>
  <c r="L378" i="4"/>
  <c r="M378" i="4"/>
  <c r="L379" i="4"/>
  <c r="M379" i="4"/>
  <c r="L380" i="4"/>
  <c r="M380" i="4"/>
  <c r="L381" i="4"/>
  <c r="M381" i="4"/>
  <c r="L382" i="4"/>
  <c r="M382" i="4"/>
  <c r="L383" i="4"/>
  <c r="M383" i="4"/>
  <c r="L384" i="4"/>
  <c r="M384" i="4"/>
  <c r="L385" i="4"/>
  <c r="M385" i="4"/>
  <c r="L386" i="4"/>
  <c r="M386" i="4"/>
  <c r="L387" i="4"/>
  <c r="M387" i="4"/>
  <c r="L388" i="4"/>
  <c r="M388" i="4"/>
  <c r="L389" i="4"/>
  <c r="M389" i="4"/>
  <c r="L390" i="4"/>
  <c r="M390" i="4"/>
  <c r="L391" i="4"/>
  <c r="M391" i="4"/>
  <c r="L392" i="4"/>
  <c r="M392" i="4"/>
  <c r="L393" i="4"/>
  <c r="M393" i="4"/>
  <c r="L394" i="4"/>
  <c r="M394" i="4"/>
  <c r="L395" i="4"/>
  <c r="M395" i="4"/>
  <c r="L396" i="4"/>
  <c r="M396" i="4"/>
  <c r="L397" i="4"/>
  <c r="M397" i="4"/>
  <c r="L398" i="4"/>
  <c r="M398" i="4"/>
  <c r="L399" i="4"/>
  <c r="M399" i="4"/>
  <c r="L400" i="4"/>
  <c r="M400" i="4"/>
  <c r="L401" i="4"/>
  <c r="M401" i="4"/>
  <c r="L402" i="4"/>
  <c r="M402" i="4"/>
  <c r="L403" i="4"/>
  <c r="M403" i="4"/>
  <c r="L404" i="4"/>
  <c r="M404" i="4"/>
  <c r="L405" i="4"/>
  <c r="M405" i="4"/>
  <c r="L406" i="4"/>
  <c r="M406" i="4"/>
  <c r="L407" i="4"/>
  <c r="M407" i="4"/>
  <c r="L408" i="4"/>
  <c r="M408" i="4"/>
  <c r="L409" i="4"/>
  <c r="M409" i="4"/>
  <c r="L410" i="4"/>
  <c r="M410" i="4"/>
  <c r="L411" i="4"/>
  <c r="M411" i="4"/>
  <c r="L412" i="4"/>
  <c r="M412" i="4"/>
  <c r="L413" i="4"/>
  <c r="M413" i="4"/>
  <c r="L414" i="4"/>
  <c r="M414" i="4"/>
  <c r="L415" i="4"/>
  <c r="M415" i="4"/>
  <c r="L416" i="4"/>
  <c r="M416" i="4"/>
  <c r="L417" i="4"/>
  <c r="M417" i="4"/>
  <c r="L418" i="4"/>
  <c r="M418" i="4"/>
  <c r="L419" i="4"/>
  <c r="M419" i="4"/>
  <c r="L420" i="4"/>
  <c r="M420" i="4"/>
  <c r="L421" i="4"/>
  <c r="M421" i="4"/>
  <c r="L422" i="4"/>
  <c r="M422" i="4"/>
  <c r="L423" i="4"/>
  <c r="M423" i="4"/>
  <c r="L424" i="4"/>
  <c r="M424" i="4"/>
  <c r="L425" i="4"/>
  <c r="M425" i="4"/>
  <c r="L426" i="4"/>
  <c r="M426" i="4"/>
  <c r="L427" i="4"/>
  <c r="M427" i="4"/>
  <c r="L428" i="4"/>
  <c r="M428" i="4"/>
  <c r="L429" i="4"/>
  <c r="M429" i="4"/>
  <c r="L430" i="4"/>
  <c r="M430" i="4"/>
  <c r="L431" i="4"/>
  <c r="M431" i="4"/>
  <c r="L432" i="4"/>
  <c r="M432" i="4"/>
  <c r="L433" i="4"/>
  <c r="M433" i="4"/>
  <c r="L434" i="4"/>
  <c r="M434" i="4"/>
  <c r="L435" i="4"/>
  <c r="M435" i="4"/>
  <c r="L436" i="4"/>
  <c r="M436" i="4"/>
  <c r="L437" i="4"/>
  <c r="M437" i="4"/>
  <c r="L438" i="4"/>
  <c r="M438" i="4"/>
  <c r="L439" i="4"/>
  <c r="M439" i="4"/>
  <c r="L440" i="4"/>
  <c r="M440" i="4"/>
  <c r="L441" i="4"/>
  <c r="M441" i="4"/>
  <c r="L442" i="4"/>
  <c r="M442" i="4"/>
  <c r="L443" i="4"/>
  <c r="M443" i="4"/>
  <c r="L444" i="4"/>
  <c r="M444" i="4"/>
  <c r="L445" i="4"/>
  <c r="M445" i="4"/>
  <c r="L446" i="4"/>
  <c r="M446" i="4"/>
  <c r="L447" i="4"/>
  <c r="M447" i="4"/>
  <c r="L448" i="4"/>
  <c r="M448" i="4"/>
  <c r="L449" i="4"/>
  <c r="M449" i="4"/>
  <c r="L450" i="4"/>
  <c r="M450" i="4"/>
  <c r="L451" i="4"/>
  <c r="M451" i="4"/>
  <c r="L452" i="4"/>
  <c r="M452" i="4"/>
  <c r="L453" i="4"/>
  <c r="M453" i="4"/>
  <c r="L454" i="4"/>
  <c r="M454" i="4"/>
  <c r="L455" i="4"/>
  <c r="M455" i="4"/>
  <c r="L456" i="4"/>
  <c r="M456" i="4"/>
  <c r="L457" i="4"/>
  <c r="M457" i="4"/>
  <c r="L458" i="4"/>
  <c r="M458" i="4"/>
  <c r="L459" i="4"/>
  <c r="M459" i="4"/>
  <c r="L460" i="4"/>
  <c r="M460" i="4"/>
  <c r="L461" i="4"/>
  <c r="M461" i="4"/>
  <c r="L462" i="4"/>
  <c r="M462" i="4"/>
  <c r="L463" i="4"/>
  <c r="M463" i="4"/>
  <c r="L464" i="4"/>
  <c r="M464" i="4"/>
  <c r="L465" i="4"/>
  <c r="M465" i="4"/>
  <c r="L466" i="4"/>
  <c r="M466" i="4"/>
  <c r="L467" i="4"/>
  <c r="M467" i="4"/>
  <c r="L468" i="4"/>
  <c r="M468" i="4"/>
  <c r="L469" i="4"/>
  <c r="M469" i="4"/>
  <c r="L470" i="4"/>
  <c r="M470" i="4"/>
  <c r="L471" i="4"/>
  <c r="M471" i="4"/>
  <c r="L472" i="4"/>
  <c r="M472" i="4"/>
  <c r="L473" i="4"/>
  <c r="M473" i="4"/>
  <c r="L474" i="4"/>
  <c r="M474" i="4"/>
  <c r="L475" i="4"/>
  <c r="M475" i="4"/>
  <c r="L476" i="4"/>
  <c r="M476" i="4"/>
  <c r="L477" i="4"/>
  <c r="M477" i="4"/>
  <c r="L478" i="4"/>
  <c r="M478" i="4"/>
  <c r="L479" i="4"/>
  <c r="M479" i="4"/>
  <c r="L480" i="4"/>
  <c r="M480" i="4"/>
  <c r="L481" i="4"/>
  <c r="M481" i="4"/>
  <c r="L482" i="4"/>
  <c r="M482" i="4"/>
  <c r="L483" i="4"/>
  <c r="M483" i="4"/>
  <c r="L484" i="4"/>
  <c r="M484" i="4"/>
  <c r="L485" i="4"/>
  <c r="M485" i="4"/>
  <c r="L486" i="4"/>
  <c r="M486" i="4"/>
  <c r="L487" i="4"/>
  <c r="M487" i="4"/>
  <c r="L488" i="4"/>
  <c r="M488" i="4"/>
  <c r="L489" i="4"/>
  <c r="M489" i="4"/>
  <c r="L490" i="4"/>
  <c r="M490" i="4"/>
  <c r="L491" i="4"/>
  <c r="M491" i="4"/>
  <c r="L492" i="4"/>
  <c r="M492" i="4"/>
  <c r="L493" i="4"/>
  <c r="M493" i="4"/>
  <c r="L494" i="4"/>
  <c r="M494" i="4"/>
  <c r="L495" i="4"/>
  <c r="M495" i="4"/>
  <c r="L496" i="4"/>
  <c r="M496" i="4"/>
  <c r="L497" i="4"/>
  <c r="M497" i="4"/>
  <c r="L498" i="4"/>
  <c r="M498" i="4"/>
  <c r="L499" i="4"/>
  <c r="M499" i="4"/>
  <c r="L500" i="4"/>
  <c r="M500" i="4"/>
  <c r="L501" i="4"/>
  <c r="M501" i="4"/>
  <c r="L502" i="4"/>
  <c r="M502" i="4"/>
  <c r="L503" i="4"/>
  <c r="M503" i="4"/>
  <c r="L504" i="4"/>
  <c r="M504" i="4"/>
  <c r="L505" i="4"/>
  <c r="M505" i="4"/>
  <c r="L506" i="4"/>
  <c r="M506" i="4"/>
  <c r="L507" i="4"/>
  <c r="M507" i="4"/>
  <c r="L508" i="4"/>
  <c r="M508" i="4"/>
  <c r="L509" i="4"/>
  <c r="M509" i="4"/>
  <c r="L510" i="4"/>
  <c r="M510" i="4"/>
  <c r="L511" i="4"/>
  <c r="M511" i="4"/>
  <c r="L512" i="4"/>
  <c r="M512" i="4"/>
  <c r="L513" i="4"/>
  <c r="M513" i="4"/>
  <c r="L514" i="4"/>
  <c r="M514" i="4"/>
  <c r="L515" i="4"/>
  <c r="M515" i="4"/>
  <c r="L516" i="4"/>
  <c r="M516" i="4"/>
  <c r="L517" i="4"/>
  <c r="M517" i="4"/>
  <c r="L518" i="4"/>
  <c r="M518" i="4"/>
  <c r="L519" i="4"/>
  <c r="M519" i="4"/>
  <c r="L520" i="4"/>
  <c r="M520" i="4"/>
  <c r="L521" i="4"/>
  <c r="M521" i="4"/>
  <c r="L522" i="4"/>
  <c r="M522" i="4"/>
  <c r="L523" i="4"/>
  <c r="M523" i="4"/>
  <c r="L524" i="4"/>
  <c r="M524" i="4"/>
  <c r="L525" i="4"/>
  <c r="M525" i="4"/>
  <c r="L526" i="4"/>
  <c r="M526" i="4"/>
  <c r="L527" i="4"/>
  <c r="M527" i="4"/>
  <c r="L528" i="4"/>
  <c r="M528" i="4"/>
  <c r="L529" i="4"/>
  <c r="M529" i="4"/>
  <c r="L530" i="4"/>
  <c r="M530" i="4"/>
  <c r="L531" i="4"/>
  <c r="M531" i="4"/>
  <c r="L532" i="4"/>
  <c r="M532" i="4"/>
  <c r="L533" i="4"/>
  <c r="M533" i="4"/>
  <c r="L534" i="4"/>
  <c r="M534" i="4"/>
  <c r="L535" i="4"/>
  <c r="M535" i="4"/>
  <c r="L536" i="4"/>
  <c r="M536" i="4"/>
  <c r="L537" i="4"/>
  <c r="M537" i="4"/>
  <c r="L538" i="4"/>
  <c r="M538" i="4"/>
  <c r="L539" i="4"/>
  <c r="M539" i="4"/>
  <c r="L540" i="4"/>
  <c r="M540" i="4"/>
  <c r="L541" i="4"/>
  <c r="M541" i="4"/>
  <c r="L542" i="4"/>
  <c r="M542" i="4"/>
  <c r="L543" i="4"/>
  <c r="M543" i="4"/>
  <c r="L544" i="4"/>
  <c r="M544" i="4"/>
  <c r="L545" i="4"/>
  <c r="M545" i="4"/>
  <c r="L546" i="4"/>
  <c r="M546" i="4"/>
  <c r="L547" i="4"/>
  <c r="M547" i="4"/>
  <c r="L548" i="4"/>
  <c r="M548" i="4"/>
  <c r="L549" i="4"/>
  <c r="M549" i="4"/>
  <c r="L550" i="4"/>
  <c r="M550" i="4"/>
  <c r="L551" i="4"/>
  <c r="M551" i="4"/>
  <c r="L552" i="4"/>
  <c r="M552" i="4"/>
  <c r="L553" i="4"/>
  <c r="M553" i="4"/>
  <c r="L554" i="4"/>
  <c r="M554" i="4"/>
  <c r="L555" i="4"/>
  <c r="M555" i="4"/>
  <c r="L556" i="4"/>
  <c r="M556" i="4"/>
  <c r="L557" i="4"/>
  <c r="M557" i="4"/>
  <c r="L558" i="4"/>
  <c r="M558" i="4"/>
  <c r="L559" i="4"/>
  <c r="M559" i="4"/>
  <c r="L560" i="4"/>
  <c r="M560" i="4"/>
  <c r="L561" i="4"/>
  <c r="M561" i="4"/>
  <c r="L562" i="4"/>
  <c r="M562" i="4"/>
  <c r="L563" i="4"/>
  <c r="M563" i="4"/>
  <c r="L564" i="4"/>
  <c r="M564" i="4"/>
  <c r="L565" i="4"/>
  <c r="M565" i="4"/>
  <c r="L566" i="4"/>
  <c r="M566" i="4"/>
  <c r="L567" i="4"/>
  <c r="M567" i="4"/>
  <c r="L568" i="4"/>
  <c r="M568" i="4"/>
  <c r="L569" i="4"/>
  <c r="M569" i="4"/>
  <c r="L570" i="4"/>
  <c r="M570" i="4"/>
  <c r="L571" i="4"/>
  <c r="M571" i="4"/>
  <c r="L572" i="4"/>
  <c r="M572" i="4"/>
  <c r="L573" i="4"/>
  <c r="M573" i="4"/>
  <c r="L574" i="4"/>
  <c r="M574" i="4"/>
  <c r="L575" i="4"/>
  <c r="M575" i="4"/>
  <c r="L576" i="4"/>
  <c r="M576" i="4"/>
  <c r="L577" i="4"/>
  <c r="M577" i="4"/>
  <c r="L578" i="4"/>
  <c r="M578" i="4"/>
  <c r="L579" i="4"/>
  <c r="M579" i="4"/>
  <c r="L580" i="4"/>
  <c r="M580" i="4"/>
  <c r="L581" i="4"/>
  <c r="M581" i="4"/>
  <c r="L582" i="4"/>
  <c r="M582" i="4"/>
  <c r="L583" i="4"/>
  <c r="M583" i="4"/>
  <c r="L584" i="4"/>
  <c r="M584" i="4"/>
  <c r="L585" i="4"/>
  <c r="M585" i="4"/>
  <c r="L586" i="4"/>
  <c r="M586" i="4"/>
  <c r="L587" i="4"/>
  <c r="M587" i="4"/>
  <c r="L588" i="4"/>
  <c r="M588" i="4"/>
  <c r="L589" i="4"/>
  <c r="M589" i="4"/>
  <c r="L590" i="4"/>
  <c r="M590" i="4"/>
  <c r="L591" i="4"/>
  <c r="M591" i="4"/>
  <c r="L592" i="4"/>
  <c r="M592" i="4"/>
  <c r="L593" i="4"/>
  <c r="M593" i="4"/>
  <c r="L594" i="4"/>
  <c r="M594" i="4"/>
  <c r="L595" i="4"/>
  <c r="M595" i="4"/>
  <c r="L596" i="4"/>
  <c r="M596" i="4"/>
  <c r="L597" i="4"/>
  <c r="M597" i="4"/>
  <c r="L598" i="4"/>
  <c r="M598" i="4"/>
  <c r="L599" i="4"/>
  <c r="M599" i="4"/>
  <c r="L600" i="4"/>
  <c r="M600" i="4"/>
  <c r="L601" i="4"/>
  <c r="M601" i="4"/>
  <c r="L602" i="4"/>
  <c r="M602" i="4"/>
  <c r="L603" i="4"/>
  <c r="M603" i="4"/>
  <c r="L604" i="4"/>
  <c r="M604" i="4"/>
  <c r="L605" i="4"/>
  <c r="M605" i="4"/>
  <c r="L606" i="4"/>
  <c r="M606" i="4"/>
  <c r="L607" i="4"/>
  <c r="M607" i="4"/>
  <c r="L608" i="4"/>
  <c r="M608" i="4"/>
  <c r="L609" i="4"/>
  <c r="M609" i="4"/>
  <c r="L610" i="4"/>
  <c r="M610" i="4"/>
  <c r="L611" i="4"/>
  <c r="M611" i="4"/>
  <c r="L612" i="4"/>
  <c r="M612" i="4"/>
  <c r="L613" i="4"/>
  <c r="M613" i="4"/>
  <c r="L614" i="4"/>
  <c r="M614" i="4"/>
  <c r="L615" i="4"/>
  <c r="M615" i="4"/>
  <c r="L616" i="4"/>
  <c r="M616" i="4"/>
  <c r="L617" i="4"/>
  <c r="M617" i="4"/>
  <c r="L618" i="4"/>
  <c r="M618" i="4"/>
  <c r="L619" i="4"/>
  <c r="M619" i="4"/>
  <c r="L620" i="4"/>
  <c r="M620" i="4"/>
  <c r="L621" i="4"/>
  <c r="M621" i="4"/>
  <c r="L622" i="4"/>
  <c r="M622" i="4"/>
  <c r="L623" i="4"/>
  <c r="M623" i="4"/>
  <c r="L624" i="4"/>
  <c r="M624" i="4"/>
  <c r="L625" i="4"/>
  <c r="M625" i="4"/>
  <c r="L626" i="4"/>
  <c r="M626" i="4"/>
  <c r="L627" i="4"/>
  <c r="M627" i="4"/>
  <c r="L628" i="4"/>
  <c r="M628" i="4"/>
  <c r="L629" i="4"/>
  <c r="M629" i="4"/>
  <c r="L630" i="4"/>
  <c r="M630" i="4"/>
  <c r="L631" i="4"/>
  <c r="M631" i="4"/>
  <c r="L632" i="4"/>
  <c r="M632" i="4"/>
  <c r="L633" i="4"/>
  <c r="M633" i="4"/>
  <c r="L634" i="4"/>
  <c r="M634" i="4"/>
  <c r="L635" i="4"/>
  <c r="M635" i="4"/>
  <c r="L636" i="4"/>
  <c r="M636" i="4"/>
  <c r="L637" i="4"/>
  <c r="M637" i="4"/>
  <c r="L638" i="4"/>
  <c r="M638" i="4"/>
  <c r="L639" i="4"/>
  <c r="M639" i="4"/>
  <c r="L640" i="4"/>
  <c r="M640" i="4"/>
  <c r="L641" i="4"/>
  <c r="M641" i="4"/>
  <c r="L642" i="4"/>
  <c r="M642" i="4"/>
  <c r="L643" i="4"/>
  <c r="M643" i="4"/>
  <c r="L644" i="4"/>
  <c r="M644" i="4"/>
  <c r="L645" i="4"/>
  <c r="M645" i="4"/>
  <c r="L646" i="4"/>
  <c r="M646" i="4"/>
  <c r="L647" i="4"/>
  <c r="M647" i="4"/>
  <c r="L648" i="4"/>
  <c r="M648" i="4"/>
  <c r="L649" i="4"/>
  <c r="M649" i="4"/>
  <c r="L650" i="4"/>
  <c r="M650" i="4"/>
  <c r="L651" i="4"/>
  <c r="M651" i="4"/>
  <c r="L652" i="4"/>
  <c r="M652" i="4"/>
  <c r="L653" i="4"/>
  <c r="M653" i="4"/>
  <c r="L654" i="4"/>
  <c r="M654" i="4"/>
  <c r="L655" i="4"/>
  <c r="M655" i="4"/>
  <c r="L656" i="4"/>
  <c r="M656" i="4"/>
  <c r="L657" i="4"/>
  <c r="M657" i="4"/>
  <c r="L658" i="4"/>
  <c r="M658" i="4"/>
  <c r="L659" i="4"/>
  <c r="M659" i="4"/>
  <c r="L660" i="4"/>
  <c r="M660" i="4"/>
  <c r="L661" i="4"/>
  <c r="M661" i="4"/>
  <c r="L662" i="4"/>
  <c r="M662" i="4"/>
  <c r="L663" i="4"/>
  <c r="M663" i="4"/>
  <c r="L664" i="4"/>
  <c r="M664" i="4"/>
  <c r="L665" i="4"/>
  <c r="M665" i="4"/>
  <c r="L666" i="4"/>
  <c r="M666" i="4"/>
  <c r="L667" i="4"/>
  <c r="M667" i="4"/>
  <c r="L668" i="4"/>
  <c r="M668" i="4"/>
  <c r="L669" i="4"/>
  <c r="M669" i="4"/>
  <c r="L670" i="4"/>
  <c r="M670" i="4"/>
  <c r="L671" i="4"/>
  <c r="M671" i="4"/>
  <c r="L672" i="4"/>
  <c r="M672" i="4"/>
  <c r="L673" i="4"/>
  <c r="M673" i="4"/>
  <c r="L674" i="4"/>
  <c r="M674" i="4"/>
  <c r="L675" i="4"/>
  <c r="M675" i="4"/>
  <c r="L676" i="4"/>
  <c r="M676" i="4"/>
  <c r="L677" i="4"/>
  <c r="M677" i="4"/>
  <c r="L678" i="4"/>
  <c r="M678" i="4"/>
  <c r="L679" i="4"/>
  <c r="M679" i="4"/>
  <c r="L680" i="4"/>
  <c r="M680" i="4"/>
  <c r="L681" i="4"/>
  <c r="M681" i="4"/>
  <c r="L682" i="4"/>
  <c r="M682" i="4"/>
  <c r="L683" i="4"/>
  <c r="M683" i="4"/>
  <c r="L684" i="4"/>
  <c r="M684" i="4"/>
  <c r="L685" i="4"/>
  <c r="M685" i="4"/>
  <c r="L686" i="4"/>
  <c r="M686" i="4"/>
  <c r="L687" i="4"/>
  <c r="M687" i="4"/>
  <c r="L688" i="4"/>
  <c r="M688" i="4"/>
  <c r="L689" i="4"/>
  <c r="M689" i="4"/>
  <c r="L690" i="4"/>
  <c r="M690" i="4"/>
  <c r="L691" i="4"/>
  <c r="M691" i="4"/>
  <c r="L692" i="4"/>
  <c r="M692" i="4"/>
  <c r="L693" i="4"/>
  <c r="M693" i="4"/>
  <c r="L694" i="4"/>
  <c r="M694" i="4"/>
  <c r="L695" i="4"/>
  <c r="M695" i="4"/>
  <c r="L696" i="4"/>
  <c r="M696" i="4"/>
  <c r="L697" i="4"/>
  <c r="M697" i="4"/>
  <c r="L698" i="4"/>
  <c r="M698" i="4"/>
  <c r="L699" i="4"/>
  <c r="M699" i="4"/>
  <c r="L700" i="4"/>
  <c r="M700" i="4"/>
  <c r="L701" i="4"/>
  <c r="M701" i="4"/>
  <c r="L702" i="4"/>
  <c r="M702" i="4"/>
  <c r="L703" i="4"/>
  <c r="M703" i="4"/>
  <c r="L704" i="4"/>
  <c r="M704" i="4"/>
  <c r="L705" i="4"/>
  <c r="M705" i="4"/>
  <c r="L706" i="4"/>
  <c r="M706" i="4"/>
  <c r="L707" i="4"/>
  <c r="M707" i="4"/>
  <c r="L708" i="4"/>
  <c r="M708" i="4"/>
  <c r="L709" i="4"/>
  <c r="M709" i="4"/>
  <c r="L710" i="4"/>
  <c r="M710" i="4"/>
  <c r="L711" i="4"/>
  <c r="M711" i="4"/>
  <c r="L712" i="4"/>
  <c r="M712" i="4"/>
  <c r="L713" i="4"/>
  <c r="M713" i="4"/>
  <c r="L714" i="4"/>
  <c r="M714" i="4"/>
  <c r="L715" i="4"/>
  <c r="M715" i="4"/>
  <c r="L716" i="4"/>
  <c r="M716" i="4"/>
  <c r="L717" i="4"/>
  <c r="M717" i="4"/>
  <c r="L718" i="4"/>
  <c r="M718" i="4"/>
  <c r="L719" i="4"/>
  <c r="M719" i="4"/>
  <c r="L720" i="4"/>
  <c r="M720" i="4"/>
  <c r="L721" i="4"/>
  <c r="M721" i="4"/>
  <c r="L722" i="4"/>
  <c r="M722" i="4"/>
  <c r="L723" i="4"/>
  <c r="M723" i="4"/>
  <c r="L724" i="4"/>
  <c r="M724" i="4"/>
  <c r="L725" i="4"/>
  <c r="M725" i="4"/>
  <c r="L726" i="4"/>
  <c r="M726" i="4"/>
  <c r="L727" i="4"/>
  <c r="M727" i="4"/>
  <c r="L728" i="4"/>
  <c r="M728" i="4"/>
  <c r="L729" i="4"/>
  <c r="M729" i="4"/>
  <c r="L730" i="4"/>
  <c r="M730" i="4"/>
  <c r="L731" i="4"/>
  <c r="M731" i="4"/>
  <c r="L732" i="4"/>
  <c r="M732" i="4"/>
  <c r="L733" i="4"/>
  <c r="M733" i="4"/>
  <c r="L734" i="4"/>
  <c r="M734" i="4"/>
  <c r="L735" i="4"/>
  <c r="M735" i="4"/>
  <c r="L736" i="4"/>
  <c r="M736" i="4"/>
  <c r="L737" i="4"/>
  <c r="M737" i="4"/>
  <c r="L738" i="4"/>
  <c r="M738" i="4"/>
  <c r="L739" i="4"/>
  <c r="M739" i="4"/>
  <c r="L740" i="4"/>
  <c r="M740" i="4"/>
  <c r="L741" i="4"/>
  <c r="M741" i="4"/>
  <c r="L742" i="4"/>
  <c r="M742" i="4"/>
  <c r="L743" i="4"/>
  <c r="M743" i="4"/>
  <c r="L744" i="4"/>
  <c r="M744" i="4"/>
  <c r="L745" i="4"/>
  <c r="M745" i="4"/>
  <c r="L746" i="4"/>
  <c r="M746" i="4"/>
  <c r="L747" i="4"/>
  <c r="M747" i="4"/>
  <c r="L748" i="4"/>
  <c r="M748" i="4"/>
  <c r="L749" i="4"/>
  <c r="M749" i="4"/>
  <c r="L750" i="4"/>
  <c r="M750" i="4"/>
  <c r="L751" i="4"/>
  <c r="M751" i="4"/>
  <c r="L752" i="4"/>
  <c r="M752" i="4"/>
  <c r="L753" i="4"/>
  <c r="M753" i="4"/>
  <c r="L754" i="4"/>
  <c r="M754" i="4"/>
  <c r="L755" i="4"/>
  <c r="M755" i="4"/>
  <c r="L756" i="4"/>
  <c r="M756" i="4"/>
  <c r="L757" i="4"/>
  <c r="M757" i="4"/>
  <c r="L758" i="4"/>
  <c r="M758" i="4"/>
  <c r="L759" i="4"/>
  <c r="M759" i="4"/>
  <c r="L760" i="4"/>
  <c r="M760" i="4"/>
  <c r="L761" i="4"/>
  <c r="M761" i="4"/>
  <c r="L762" i="4"/>
  <c r="M762" i="4"/>
  <c r="L763" i="4"/>
  <c r="M763" i="4"/>
  <c r="L764" i="4"/>
  <c r="M764" i="4"/>
  <c r="L765" i="4"/>
  <c r="M765" i="4"/>
  <c r="L766" i="4"/>
  <c r="M766" i="4"/>
  <c r="L767" i="4"/>
  <c r="M767" i="4"/>
  <c r="L768" i="4"/>
  <c r="M768" i="4"/>
  <c r="L769" i="4"/>
  <c r="M769" i="4"/>
  <c r="L770" i="4"/>
  <c r="M770" i="4"/>
  <c r="L771" i="4"/>
  <c r="M771" i="4"/>
  <c r="L772" i="4"/>
  <c r="M772" i="4"/>
  <c r="L773" i="4"/>
  <c r="M773" i="4"/>
  <c r="L774" i="4"/>
  <c r="M774" i="4"/>
  <c r="L775" i="4"/>
  <c r="M775" i="4"/>
  <c r="L776" i="4"/>
  <c r="M776" i="4"/>
  <c r="L777" i="4"/>
  <c r="M777" i="4"/>
  <c r="L778" i="4"/>
  <c r="M778" i="4"/>
  <c r="L779" i="4"/>
  <c r="M779" i="4"/>
  <c r="L780" i="4"/>
  <c r="M780" i="4"/>
  <c r="L781" i="4"/>
  <c r="M781" i="4"/>
  <c r="L782" i="4"/>
  <c r="M782" i="4"/>
  <c r="L783" i="4"/>
  <c r="M783" i="4"/>
  <c r="L784" i="4"/>
  <c r="M784" i="4"/>
  <c r="L785" i="4"/>
  <c r="M785" i="4"/>
  <c r="L786" i="4"/>
  <c r="M786" i="4"/>
  <c r="L787" i="4"/>
  <c r="M787" i="4"/>
  <c r="L788" i="4"/>
  <c r="M788" i="4"/>
  <c r="L789" i="4"/>
  <c r="M789" i="4"/>
  <c r="L790" i="4"/>
  <c r="M790" i="4"/>
  <c r="L791" i="4"/>
  <c r="M791" i="4"/>
  <c r="L792" i="4"/>
  <c r="M792" i="4"/>
  <c r="L793" i="4"/>
  <c r="M793" i="4"/>
  <c r="L794" i="4"/>
  <c r="M794" i="4"/>
  <c r="L795" i="4"/>
  <c r="M795" i="4"/>
  <c r="L796" i="4"/>
  <c r="M796" i="4"/>
  <c r="L797" i="4"/>
  <c r="M797" i="4"/>
  <c r="L798" i="4"/>
  <c r="M798" i="4"/>
  <c r="L799" i="4"/>
  <c r="M799" i="4"/>
  <c r="L800" i="4"/>
  <c r="M800" i="4"/>
  <c r="L801" i="4"/>
  <c r="M801" i="4"/>
  <c r="L802" i="4"/>
  <c r="M802" i="4"/>
  <c r="L803" i="4"/>
  <c r="M803" i="4"/>
  <c r="L804" i="4"/>
  <c r="M804" i="4"/>
  <c r="L805" i="4"/>
  <c r="M805" i="4"/>
  <c r="L806" i="4"/>
  <c r="M806" i="4"/>
  <c r="L807" i="4"/>
  <c r="M807" i="4"/>
  <c r="L808" i="4"/>
  <c r="M808" i="4"/>
  <c r="L809" i="4"/>
  <c r="M809" i="4"/>
  <c r="L810" i="4"/>
  <c r="M810" i="4"/>
  <c r="L811" i="4"/>
  <c r="M811" i="4"/>
  <c r="L812" i="4"/>
  <c r="M812" i="4"/>
  <c r="L813" i="4"/>
  <c r="M813" i="4"/>
  <c r="L814" i="4"/>
  <c r="M814" i="4"/>
  <c r="L815" i="4"/>
  <c r="M815" i="4"/>
  <c r="L816" i="4"/>
  <c r="M816" i="4"/>
  <c r="L817" i="4"/>
  <c r="M817" i="4"/>
  <c r="L818" i="4"/>
  <c r="M818" i="4"/>
  <c r="L819" i="4"/>
  <c r="M819" i="4"/>
  <c r="L820" i="4"/>
  <c r="M820" i="4"/>
  <c r="L821" i="4"/>
  <c r="M821" i="4"/>
  <c r="L822" i="4"/>
  <c r="M822" i="4"/>
  <c r="L823" i="4"/>
  <c r="M823" i="4"/>
  <c r="L824" i="4"/>
  <c r="M824" i="4"/>
  <c r="L825" i="4"/>
  <c r="M825" i="4"/>
  <c r="L826" i="4"/>
  <c r="M826" i="4"/>
  <c r="L827" i="4"/>
  <c r="M827" i="4"/>
  <c r="L828" i="4"/>
  <c r="M828" i="4"/>
  <c r="L829" i="4"/>
  <c r="M829" i="4"/>
  <c r="L830" i="4"/>
  <c r="M830" i="4"/>
  <c r="L831" i="4"/>
  <c r="M831" i="4"/>
  <c r="L832" i="4"/>
  <c r="M832" i="4"/>
  <c r="L833" i="4"/>
  <c r="M833" i="4"/>
  <c r="L834" i="4"/>
  <c r="M834" i="4"/>
  <c r="L835" i="4"/>
  <c r="M835" i="4"/>
  <c r="L836" i="4"/>
  <c r="M836" i="4"/>
  <c r="L837" i="4"/>
  <c r="M837" i="4"/>
  <c r="L838" i="4"/>
  <c r="M838" i="4"/>
  <c r="L839" i="4"/>
  <c r="M839" i="4"/>
  <c r="L840" i="4"/>
  <c r="M840" i="4"/>
  <c r="L841" i="4"/>
  <c r="M841" i="4"/>
  <c r="L842" i="4"/>
  <c r="M842" i="4"/>
  <c r="L843" i="4"/>
  <c r="M843" i="4"/>
  <c r="L844" i="4"/>
  <c r="M844" i="4"/>
  <c r="L845" i="4"/>
  <c r="M845" i="4"/>
  <c r="L846" i="4"/>
  <c r="M846" i="4"/>
  <c r="L847" i="4"/>
  <c r="M847" i="4"/>
  <c r="L848" i="4"/>
  <c r="M848" i="4"/>
  <c r="L849" i="4"/>
  <c r="M849" i="4"/>
  <c r="L850" i="4"/>
  <c r="M850" i="4"/>
  <c r="L851" i="4"/>
  <c r="M851" i="4"/>
  <c r="L852" i="4"/>
  <c r="M852" i="4"/>
  <c r="L853" i="4"/>
  <c r="M853" i="4"/>
  <c r="L854" i="4"/>
  <c r="M854" i="4"/>
  <c r="L855" i="4"/>
  <c r="M855" i="4"/>
  <c r="L856" i="4"/>
  <c r="M856" i="4"/>
  <c r="L857" i="4"/>
  <c r="M857" i="4"/>
  <c r="L858" i="4"/>
  <c r="M858" i="4"/>
  <c r="L859" i="4"/>
  <c r="M859" i="4"/>
  <c r="L860" i="4"/>
  <c r="M860" i="4"/>
  <c r="L861" i="4"/>
  <c r="M861" i="4"/>
  <c r="L862" i="4"/>
  <c r="M862" i="4"/>
  <c r="L863" i="4"/>
  <c r="M863" i="4"/>
  <c r="L864" i="4"/>
  <c r="M864" i="4"/>
  <c r="L865" i="4"/>
  <c r="M865" i="4"/>
  <c r="L866" i="4"/>
  <c r="M866" i="4"/>
  <c r="L867" i="4"/>
  <c r="M867" i="4"/>
  <c r="L868" i="4"/>
  <c r="M868" i="4"/>
  <c r="L869" i="4"/>
  <c r="M869" i="4"/>
  <c r="L870" i="4"/>
  <c r="M870" i="4"/>
  <c r="L871" i="4"/>
  <c r="M871" i="4"/>
  <c r="L872" i="4"/>
  <c r="M872" i="4"/>
  <c r="L873" i="4"/>
  <c r="M873" i="4"/>
  <c r="L874" i="4"/>
  <c r="M874" i="4"/>
  <c r="L875" i="4"/>
  <c r="M875" i="4"/>
  <c r="L876" i="4"/>
  <c r="M876" i="4"/>
  <c r="L877" i="4"/>
  <c r="M877" i="4"/>
  <c r="L878" i="4"/>
  <c r="M878" i="4"/>
  <c r="L879" i="4"/>
  <c r="M879" i="4"/>
  <c r="L880" i="4"/>
  <c r="M880" i="4"/>
  <c r="L881" i="4"/>
  <c r="M881" i="4"/>
  <c r="L882" i="4"/>
  <c r="M882" i="4"/>
  <c r="L883" i="4"/>
  <c r="M883" i="4"/>
  <c r="L884" i="4"/>
  <c r="M884" i="4"/>
  <c r="L885" i="4"/>
  <c r="M885" i="4"/>
  <c r="L886" i="4"/>
  <c r="M886" i="4"/>
  <c r="L887" i="4"/>
  <c r="M887" i="4"/>
  <c r="L888" i="4"/>
  <c r="M888" i="4"/>
  <c r="L889" i="4"/>
  <c r="M889" i="4"/>
  <c r="L890" i="4"/>
  <c r="M890" i="4"/>
  <c r="L891" i="4"/>
  <c r="M891" i="4"/>
  <c r="L892" i="4"/>
  <c r="M892" i="4"/>
  <c r="L893" i="4"/>
  <c r="M893" i="4"/>
  <c r="L894" i="4"/>
  <c r="M894" i="4"/>
  <c r="L895" i="4"/>
  <c r="M895" i="4"/>
  <c r="L896" i="4"/>
  <c r="M896" i="4"/>
  <c r="L897" i="4"/>
  <c r="M897" i="4"/>
  <c r="L898" i="4"/>
  <c r="M898" i="4"/>
  <c r="L899" i="4"/>
  <c r="M899" i="4"/>
  <c r="L900" i="4"/>
  <c r="M900" i="4"/>
  <c r="L901" i="4"/>
  <c r="M901" i="4"/>
  <c r="L902" i="4"/>
  <c r="M902" i="4"/>
  <c r="L903" i="4"/>
  <c r="M903" i="4"/>
  <c r="L904" i="4"/>
  <c r="M904" i="4"/>
  <c r="L905" i="4"/>
  <c r="M905" i="4"/>
  <c r="L906" i="4"/>
  <c r="M906" i="4"/>
  <c r="L907" i="4"/>
  <c r="M907" i="4"/>
  <c r="L908" i="4"/>
  <c r="M908" i="4"/>
  <c r="L909" i="4"/>
  <c r="M909" i="4"/>
  <c r="L910" i="4"/>
  <c r="M910" i="4"/>
  <c r="L911" i="4"/>
  <c r="M911" i="4"/>
  <c r="L912" i="4"/>
  <c r="M912" i="4"/>
  <c r="L913" i="4"/>
  <c r="M913" i="4"/>
  <c r="L914" i="4"/>
  <c r="M914" i="4"/>
  <c r="L915" i="4"/>
  <c r="M915" i="4"/>
  <c r="L916" i="4"/>
  <c r="M916" i="4"/>
  <c r="L917" i="4"/>
  <c r="M917" i="4"/>
  <c r="L918" i="4"/>
  <c r="M918" i="4"/>
  <c r="L919" i="4"/>
  <c r="M919" i="4"/>
  <c r="L920" i="4"/>
  <c r="M920" i="4"/>
  <c r="L921" i="4"/>
  <c r="M921" i="4"/>
  <c r="L922" i="4"/>
  <c r="M922" i="4"/>
  <c r="L923" i="4"/>
  <c r="M923" i="4"/>
  <c r="L924" i="4"/>
  <c r="M924" i="4"/>
  <c r="L925" i="4"/>
  <c r="M925" i="4"/>
  <c r="L926" i="4"/>
  <c r="M926" i="4"/>
  <c r="L927" i="4"/>
  <c r="M927" i="4"/>
  <c r="L928" i="4"/>
  <c r="M928" i="4"/>
  <c r="L929" i="4"/>
  <c r="M929" i="4"/>
  <c r="L930" i="4"/>
  <c r="M930" i="4"/>
  <c r="L931" i="4"/>
  <c r="M931" i="4"/>
  <c r="L932" i="4"/>
  <c r="M932" i="4"/>
  <c r="L933" i="4"/>
  <c r="M933" i="4"/>
  <c r="L934" i="4"/>
  <c r="M934" i="4"/>
  <c r="L935" i="4"/>
  <c r="M935" i="4"/>
  <c r="L936" i="4"/>
  <c r="M936" i="4"/>
  <c r="L937" i="4"/>
  <c r="M937" i="4"/>
  <c r="L938" i="4"/>
  <c r="M938" i="4"/>
  <c r="L939" i="4"/>
  <c r="M939" i="4"/>
  <c r="L940" i="4"/>
  <c r="M940" i="4"/>
  <c r="L941" i="4"/>
  <c r="M941" i="4"/>
  <c r="L942" i="4"/>
  <c r="M942" i="4"/>
  <c r="L943" i="4"/>
  <c r="M943" i="4"/>
  <c r="L944" i="4"/>
  <c r="M944" i="4"/>
  <c r="L945" i="4"/>
  <c r="M945" i="4"/>
  <c r="L946" i="4"/>
  <c r="M946" i="4"/>
  <c r="L947" i="4"/>
  <c r="M947" i="4"/>
  <c r="L948" i="4"/>
  <c r="M948" i="4"/>
  <c r="L949" i="4"/>
  <c r="M949" i="4"/>
  <c r="L950" i="4"/>
  <c r="M950" i="4"/>
  <c r="L951" i="4"/>
  <c r="M951" i="4"/>
  <c r="L952" i="4"/>
  <c r="M952" i="4"/>
  <c r="L953" i="4"/>
  <c r="M953" i="4"/>
  <c r="L954" i="4"/>
  <c r="M954" i="4"/>
  <c r="L955" i="4"/>
  <c r="M955" i="4"/>
  <c r="L956" i="4"/>
  <c r="M956" i="4"/>
  <c r="L957" i="4"/>
  <c r="M957" i="4"/>
  <c r="L958" i="4"/>
  <c r="M958" i="4"/>
  <c r="L959" i="4"/>
  <c r="M959" i="4"/>
  <c r="L960" i="4"/>
  <c r="M960" i="4"/>
  <c r="L961" i="4"/>
  <c r="M961" i="4"/>
  <c r="L962" i="4"/>
  <c r="M962" i="4"/>
  <c r="L963" i="4"/>
  <c r="M963" i="4"/>
  <c r="L964" i="4"/>
  <c r="M964" i="4"/>
  <c r="L965" i="4"/>
  <c r="M965" i="4"/>
  <c r="L966" i="4"/>
  <c r="M966" i="4"/>
  <c r="L967" i="4"/>
  <c r="M967" i="4"/>
  <c r="L968" i="4"/>
  <c r="M968" i="4"/>
  <c r="L969" i="4"/>
  <c r="M969" i="4"/>
  <c r="L970" i="4"/>
  <c r="M970" i="4"/>
  <c r="L971" i="4"/>
  <c r="M971" i="4"/>
  <c r="L972" i="4"/>
  <c r="M972" i="4"/>
  <c r="L973" i="4"/>
  <c r="M973" i="4"/>
  <c r="L974" i="4"/>
  <c r="M974" i="4"/>
  <c r="L975" i="4"/>
  <c r="M975" i="4"/>
  <c r="L976" i="4"/>
  <c r="M976" i="4"/>
  <c r="L977" i="4"/>
  <c r="M977" i="4"/>
  <c r="L978" i="4"/>
  <c r="M978" i="4"/>
  <c r="L979" i="4"/>
  <c r="M979" i="4"/>
  <c r="L980" i="4"/>
  <c r="M980" i="4"/>
  <c r="L981" i="4"/>
  <c r="M981" i="4"/>
  <c r="L982" i="4"/>
  <c r="M982" i="4"/>
  <c r="L983" i="4"/>
  <c r="M983" i="4"/>
  <c r="L984" i="4"/>
  <c r="M984" i="4"/>
  <c r="L985" i="4"/>
  <c r="M985" i="4"/>
  <c r="L986" i="4"/>
  <c r="M986" i="4"/>
  <c r="L987" i="4"/>
  <c r="M987" i="4"/>
  <c r="L988" i="4"/>
  <c r="M988" i="4"/>
  <c r="L989" i="4"/>
  <c r="M989" i="4"/>
  <c r="L990" i="4"/>
  <c r="M990" i="4"/>
  <c r="L991" i="4"/>
  <c r="M991" i="4"/>
  <c r="L992" i="4"/>
  <c r="M992" i="4"/>
  <c r="L993" i="4"/>
  <c r="M993" i="4"/>
  <c r="L994" i="4"/>
  <c r="M994" i="4"/>
  <c r="L995" i="4"/>
  <c r="M995" i="4"/>
  <c r="L996" i="4"/>
  <c r="M996" i="4"/>
  <c r="L997" i="4"/>
  <c r="M997" i="4"/>
  <c r="L998" i="4"/>
  <c r="M998" i="4"/>
  <c r="L999" i="4"/>
  <c r="M999" i="4"/>
  <c r="L1000" i="4"/>
  <c r="M1000" i="4"/>
  <c r="L1001" i="4"/>
  <c r="M1001" i="4"/>
  <c r="L1002" i="4"/>
  <c r="M1002" i="4"/>
  <c r="L1003" i="4"/>
  <c r="M1003" i="4"/>
  <c r="L1004" i="4"/>
  <c r="M1004" i="4"/>
  <c r="L1005" i="4"/>
  <c r="M1005" i="4"/>
  <c r="L1006" i="4"/>
  <c r="M1006" i="4"/>
  <c r="L1007" i="4"/>
  <c r="M1007" i="4"/>
  <c r="L1008" i="4"/>
  <c r="M1008" i="4"/>
  <c r="L1009" i="4"/>
  <c r="M1009" i="4"/>
  <c r="L1010" i="4"/>
  <c r="M1010" i="4"/>
  <c r="L1011" i="4"/>
  <c r="M1011" i="4"/>
  <c r="L1012" i="4"/>
  <c r="M1012" i="4"/>
  <c r="L1013" i="4"/>
  <c r="M1013" i="4"/>
  <c r="L1014" i="4"/>
  <c r="M1014" i="4"/>
  <c r="L1015" i="4"/>
  <c r="M1015" i="4"/>
  <c r="L1016" i="4"/>
  <c r="M1016" i="4"/>
  <c r="L1017" i="4"/>
  <c r="M1017" i="4"/>
  <c r="L1018" i="4"/>
  <c r="M1018" i="4"/>
  <c r="L1019" i="4"/>
  <c r="M1019" i="4"/>
  <c r="L1020" i="4"/>
  <c r="M1020" i="4"/>
  <c r="L1021" i="4"/>
  <c r="M1021" i="4"/>
  <c r="L1022" i="4"/>
  <c r="M1022" i="4"/>
  <c r="L1023" i="4"/>
  <c r="M1023" i="4"/>
  <c r="L1024" i="4"/>
  <c r="M1024" i="4"/>
  <c r="L1025" i="4"/>
  <c r="M1025" i="4"/>
  <c r="L1026" i="4"/>
  <c r="M1026" i="4"/>
  <c r="L1027" i="4"/>
  <c r="M1027" i="4"/>
  <c r="L1028" i="4"/>
  <c r="M1028" i="4"/>
  <c r="L1029" i="4"/>
  <c r="M1029" i="4"/>
  <c r="L1030" i="4"/>
  <c r="M1030" i="4"/>
  <c r="L1031" i="4"/>
  <c r="M1031" i="4"/>
  <c r="L1032" i="4"/>
  <c r="M1032" i="4"/>
  <c r="L1033" i="4"/>
  <c r="M1033" i="4"/>
  <c r="L1034" i="4"/>
  <c r="M1034" i="4"/>
  <c r="L1035" i="4"/>
  <c r="M1035" i="4"/>
  <c r="L1036" i="4"/>
  <c r="M1036" i="4"/>
  <c r="L1037" i="4"/>
  <c r="M1037" i="4"/>
  <c r="L1038" i="4"/>
  <c r="M1038" i="4"/>
  <c r="L1039" i="4"/>
  <c r="M1039" i="4"/>
  <c r="L1040" i="4"/>
  <c r="M1040" i="4"/>
  <c r="L1041" i="4"/>
  <c r="M1041" i="4"/>
  <c r="L1042" i="4"/>
  <c r="M1042" i="4"/>
  <c r="L1043" i="4"/>
  <c r="M1043" i="4"/>
  <c r="L1044" i="4"/>
  <c r="M1044" i="4"/>
  <c r="L1045" i="4"/>
  <c r="M1045" i="4"/>
  <c r="L1046" i="4"/>
  <c r="M1046" i="4"/>
  <c r="L1047" i="4"/>
  <c r="M1047" i="4"/>
  <c r="L1048" i="4"/>
  <c r="M1048" i="4"/>
  <c r="L1049" i="4"/>
  <c r="M1049" i="4"/>
  <c r="L1050" i="4"/>
  <c r="M1050" i="4"/>
  <c r="L1051" i="4"/>
  <c r="M1051" i="4"/>
  <c r="L1052" i="4"/>
  <c r="M1052" i="4"/>
  <c r="L1053" i="4"/>
  <c r="M1053" i="4"/>
  <c r="L1054" i="4"/>
  <c r="M1054" i="4"/>
  <c r="L1055" i="4"/>
  <c r="M1055" i="4"/>
  <c r="L1056" i="4"/>
  <c r="M1056" i="4"/>
  <c r="L1057" i="4"/>
  <c r="M1057" i="4"/>
  <c r="L1058" i="4"/>
  <c r="M1058" i="4"/>
  <c r="L1059" i="4"/>
  <c r="M1059" i="4"/>
  <c r="L1060" i="4"/>
  <c r="M1060" i="4"/>
  <c r="L1061" i="4"/>
  <c r="M1061" i="4"/>
  <c r="L1062" i="4"/>
  <c r="M1062" i="4"/>
  <c r="L1063" i="4"/>
  <c r="M1063" i="4"/>
  <c r="L1064" i="4"/>
  <c r="M1064" i="4"/>
  <c r="L1065" i="4"/>
  <c r="M1065" i="4"/>
  <c r="L1066" i="4"/>
  <c r="M1066" i="4"/>
  <c r="L1067" i="4"/>
  <c r="M1067" i="4"/>
  <c r="L1068" i="4"/>
  <c r="M1068" i="4"/>
  <c r="L1069" i="4"/>
  <c r="M1069" i="4"/>
  <c r="L1070" i="4"/>
  <c r="M1070" i="4"/>
  <c r="L1071" i="4"/>
  <c r="M1071" i="4"/>
  <c r="L1072" i="4"/>
  <c r="M1072" i="4"/>
  <c r="L1073" i="4"/>
  <c r="M1073" i="4"/>
  <c r="L1074" i="4"/>
  <c r="M1074" i="4"/>
  <c r="L1075" i="4"/>
  <c r="M1075" i="4"/>
  <c r="L1076" i="4"/>
  <c r="M1076" i="4"/>
  <c r="L1077" i="4"/>
  <c r="M1077" i="4"/>
  <c r="L1078" i="4"/>
  <c r="M1078" i="4"/>
  <c r="L1079" i="4"/>
  <c r="M1079" i="4"/>
  <c r="L1080" i="4"/>
  <c r="M1080" i="4"/>
  <c r="L1081" i="4"/>
  <c r="M1081" i="4"/>
  <c r="L1082" i="4"/>
  <c r="M1082" i="4"/>
  <c r="L1083" i="4"/>
  <c r="M1083" i="4"/>
  <c r="L1084" i="4"/>
  <c r="M1084" i="4"/>
  <c r="L1085" i="4"/>
  <c r="M1085" i="4"/>
  <c r="L1086" i="4"/>
  <c r="M1086" i="4"/>
  <c r="L1087" i="4"/>
  <c r="M1087" i="4"/>
  <c r="L1088" i="4"/>
  <c r="M1088" i="4"/>
  <c r="L1089" i="4"/>
  <c r="M1089" i="4"/>
  <c r="L1090" i="4"/>
  <c r="M1090" i="4"/>
  <c r="L1091" i="4"/>
  <c r="M1091" i="4"/>
  <c r="L1092" i="4"/>
  <c r="M1092" i="4"/>
  <c r="L1093" i="4"/>
  <c r="M1093" i="4"/>
  <c r="L1094" i="4"/>
  <c r="M1094" i="4"/>
  <c r="L1095" i="4"/>
  <c r="M1095" i="4"/>
  <c r="L1096" i="4"/>
  <c r="M1096" i="4"/>
  <c r="L1097" i="4"/>
  <c r="M1097" i="4"/>
  <c r="L1098" i="4"/>
  <c r="M1098" i="4"/>
  <c r="L1099" i="4"/>
  <c r="M1099" i="4"/>
  <c r="L1100" i="4"/>
  <c r="M1100" i="4"/>
  <c r="L1101" i="4"/>
  <c r="M1101" i="4"/>
  <c r="L1102" i="4"/>
  <c r="M1102" i="4"/>
  <c r="L1103" i="4"/>
  <c r="M1103" i="4"/>
  <c r="L1104" i="4"/>
  <c r="M1104" i="4"/>
  <c r="L1105" i="4"/>
  <c r="M1105" i="4"/>
  <c r="L1106" i="4"/>
  <c r="M1106" i="4"/>
  <c r="L1107" i="4"/>
  <c r="M1107" i="4"/>
  <c r="L1108" i="4"/>
  <c r="M1108" i="4"/>
  <c r="L1109" i="4"/>
  <c r="M1109" i="4"/>
  <c r="L1110" i="4"/>
  <c r="M1110" i="4"/>
  <c r="L1111" i="4"/>
  <c r="M1111" i="4"/>
  <c r="L1112" i="4"/>
  <c r="M1112" i="4"/>
  <c r="L1113" i="4"/>
  <c r="M1113" i="4"/>
  <c r="L1114" i="4"/>
  <c r="M1114" i="4"/>
  <c r="L1115" i="4"/>
  <c r="M1115" i="4"/>
  <c r="L1116" i="4"/>
  <c r="M1116" i="4"/>
  <c r="L1117" i="4"/>
  <c r="M1117" i="4"/>
  <c r="L1118" i="4"/>
  <c r="M1118" i="4"/>
  <c r="L1119" i="4"/>
  <c r="M1119" i="4"/>
  <c r="L1120" i="4"/>
  <c r="M1120" i="4"/>
  <c r="L1121" i="4"/>
  <c r="M1121" i="4"/>
  <c r="L1122" i="4"/>
  <c r="M1122" i="4"/>
  <c r="L1123" i="4"/>
  <c r="M1123" i="4"/>
  <c r="L1124" i="4"/>
  <c r="M1124" i="4"/>
  <c r="L1125" i="4"/>
  <c r="M1125" i="4"/>
  <c r="L1126" i="4"/>
  <c r="M1126" i="4"/>
  <c r="L1127" i="4"/>
  <c r="M1127" i="4"/>
  <c r="L1128" i="4"/>
  <c r="M1128" i="4"/>
  <c r="L1129" i="4"/>
  <c r="M1129" i="4"/>
  <c r="L1130" i="4"/>
  <c r="M1130" i="4"/>
  <c r="L1131" i="4"/>
  <c r="M1131" i="4"/>
  <c r="L1132" i="4"/>
  <c r="M1132" i="4"/>
  <c r="L1133" i="4"/>
  <c r="M1133" i="4"/>
  <c r="L1134" i="4"/>
  <c r="M1134" i="4"/>
  <c r="L1135" i="4"/>
  <c r="M1135" i="4"/>
  <c r="L1136" i="4"/>
  <c r="M1136" i="4"/>
  <c r="L1137" i="4"/>
  <c r="M1137" i="4"/>
  <c r="L1138" i="4"/>
  <c r="M1138" i="4"/>
  <c r="L1139" i="4"/>
  <c r="M1139" i="4"/>
  <c r="L1140" i="4"/>
  <c r="M1140" i="4"/>
  <c r="L1141" i="4"/>
  <c r="M1141" i="4"/>
  <c r="L1142" i="4"/>
  <c r="M1142" i="4"/>
  <c r="L1143" i="4"/>
  <c r="M1143" i="4"/>
  <c r="L1144" i="4"/>
  <c r="M1144" i="4"/>
  <c r="L1145" i="4"/>
  <c r="M1145" i="4"/>
  <c r="L1146" i="4"/>
  <c r="M1146" i="4"/>
  <c r="L1147" i="4"/>
  <c r="M1147" i="4"/>
  <c r="L1148" i="4"/>
  <c r="M1148" i="4"/>
  <c r="L1149" i="4"/>
  <c r="M1149" i="4"/>
  <c r="L1150" i="4"/>
  <c r="M1150" i="4"/>
  <c r="L1151" i="4"/>
  <c r="M1151" i="4"/>
  <c r="L1152" i="4"/>
  <c r="M1152" i="4"/>
  <c r="L1153" i="4"/>
  <c r="M1153" i="4"/>
  <c r="L1154" i="4"/>
  <c r="M1154" i="4"/>
  <c r="L1155" i="4"/>
  <c r="M1155" i="4"/>
  <c r="L1156" i="4"/>
  <c r="M1156" i="4"/>
  <c r="L1157" i="4"/>
  <c r="M1157" i="4"/>
  <c r="L1158" i="4"/>
  <c r="M1158" i="4"/>
  <c r="L1159" i="4"/>
  <c r="M1159" i="4"/>
  <c r="L1160" i="4"/>
  <c r="M1160" i="4"/>
  <c r="L1161" i="4"/>
  <c r="M1161" i="4"/>
  <c r="L1162" i="4"/>
  <c r="M1162" i="4"/>
  <c r="L1163" i="4"/>
  <c r="M1163" i="4"/>
  <c r="L1164" i="4"/>
  <c r="M1164" i="4"/>
  <c r="L1165" i="4"/>
  <c r="M1165" i="4"/>
  <c r="L1166" i="4"/>
  <c r="M1166" i="4"/>
  <c r="L1167" i="4"/>
  <c r="M1167" i="4"/>
  <c r="L1168" i="4"/>
  <c r="M1168" i="4"/>
  <c r="L1169" i="4"/>
  <c r="M1169" i="4"/>
  <c r="L1170" i="4"/>
  <c r="M1170" i="4"/>
  <c r="L1171" i="4"/>
  <c r="M1171" i="4"/>
  <c r="L1172" i="4"/>
  <c r="M1172" i="4"/>
  <c r="L1173" i="4"/>
  <c r="M1173" i="4"/>
  <c r="L1174" i="4"/>
  <c r="M1174" i="4"/>
  <c r="L1175" i="4"/>
  <c r="M1175" i="4"/>
  <c r="L1176" i="4"/>
  <c r="M1176" i="4"/>
  <c r="L1177" i="4"/>
  <c r="M1177" i="4"/>
  <c r="L1178" i="4"/>
  <c r="M1178" i="4"/>
  <c r="L1179" i="4"/>
  <c r="M1179" i="4"/>
  <c r="L1180" i="4"/>
  <c r="M1180" i="4"/>
  <c r="L1181" i="4"/>
  <c r="M1181" i="4"/>
  <c r="L1182" i="4"/>
  <c r="M1182" i="4"/>
  <c r="L1183" i="4"/>
  <c r="M1183" i="4"/>
  <c r="L1184" i="4"/>
  <c r="M1184" i="4"/>
  <c r="L1185" i="4"/>
  <c r="M1185" i="4"/>
  <c r="L1186" i="4"/>
  <c r="M1186" i="4"/>
  <c r="L1187" i="4"/>
  <c r="M1187" i="4"/>
  <c r="L1188" i="4"/>
  <c r="M1188" i="4"/>
  <c r="L1189" i="4"/>
  <c r="M1189" i="4"/>
  <c r="L1190" i="4"/>
  <c r="M1190" i="4"/>
  <c r="L1191" i="4"/>
  <c r="M1191" i="4"/>
  <c r="L1192" i="4"/>
  <c r="M1192" i="4"/>
  <c r="L1193" i="4"/>
  <c r="M1193" i="4"/>
  <c r="L1194" i="4"/>
  <c r="M1194" i="4"/>
  <c r="L1195" i="4"/>
  <c r="M1195" i="4"/>
  <c r="L1196" i="4"/>
  <c r="M1196" i="4"/>
  <c r="L1197" i="4"/>
  <c r="M1197" i="4"/>
  <c r="L1198" i="4"/>
  <c r="M1198" i="4"/>
  <c r="L1199" i="4"/>
  <c r="M1199" i="4"/>
  <c r="L1200" i="4"/>
  <c r="M1200" i="4"/>
  <c r="L1201" i="4"/>
  <c r="M1201" i="4"/>
  <c r="L1202" i="4"/>
  <c r="M1202" i="4"/>
  <c r="L1203" i="4"/>
  <c r="M1203" i="4"/>
  <c r="L1204" i="4"/>
  <c r="M1204" i="4"/>
  <c r="L1205" i="4"/>
  <c r="M1205" i="4"/>
  <c r="L1206" i="4"/>
  <c r="M1206" i="4"/>
  <c r="L1207" i="4"/>
  <c r="M1207" i="4"/>
  <c r="L1208" i="4"/>
  <c r="M1208" i="4"/>
  <c r="L1209" i="4"/>
  <c r="M1209" i="4"/>
  <c r="L1210" i="4"/>
  <c r="M1210" i="4"/>
  <c r="L1211" i="4"/>
  <c r="M1211" i="4"/>
  <c r="L1212" i="4"/>
  <c r="M1212" i="4"/>
  <c r="L1213" i="4"/>
  <c r="M1213" i="4"/>
  <c r="L1214" i="4"/>
  <c r="M1214" i="4"/>
  <c r="L1215" i="4"/>
  <c r="M1215" i="4"/>
  <c r="L1216" i="4"/>
  <c r="M1216" i="4"/>
  <c r="L1217" i="4"/>
  <c r="M1217" i="4"/>
  <c r="L1218" i="4"/>
  <c r="M1218" i="4"/>
  <c r="L1219" i="4"/>
  <c r="M1219" i="4"/>
  <c r="L1220" i="4"/>
  <c r="M1220" i="4"/>
  <c r="L1221" i="4"/>
  <c r="M1221" i="4"/>
  <c r="L1222" i="4"/>
  <c r="M1222" i="4"/>
  <c r="L1223" i="4"/>
  <c r="M1223" i="4"/>
  <c r="L1224" i="4"/>
  <c r="M1224" i="4"/>
  <c r="L1225" i="4"/>
  <c r="M1225" i="4"/>
  <c r="L1226" i="4"/>
  <c r="M1226" i="4"/>
  <c r="L1227" i="4"/>
  <c r="M1227" i="4"/>
  <c r="L1228" i="4"/>
  <c r="M1228" i="4"/>
  <c r="L1229" i="4"/>
  <c r="M1229" i="4"/>
  <c r="L1230" i="4"/>
  <c r="M1230" i="4"/>
  <c r="L1231" i="4"/>
  <c r="M1231" i="4"/>
  <c r="L1232" i="4"/>
  <c r="M1232" i="4"/>
  <c r="L1233" i="4"/>
  <c r="M1233" i="4"/>
  <c r="L1234" i="4"/>
  <c r="M1234" i="4"/>
  <c r="L1235" i="4"/>
  <c r="M1235" i="4"/>
  <c r="L1236" i="4"/>
  <c r="M1236" i="4"/>
  <c r="L1237" i="4"/>
  <c r="M1237" i="4"/>
  <c r="L1238" i="4"/>
  <c r="M1238" i="4"/>
  <c r="L1239" i="4"/>
  <c r="M1239" i="4"/>
  <c r="L1240" i="4"/>
  <c r="M1240" i="4"/>
  <c r="L1241" i="4"/>
  <c r="M1241" i="4"/>
  <c r="L1242" i="4"/>
  <c r="M1242" i="4"/>
  <c r="L1243" i="4"/>
  <c r="M1243" i="4"/>
  <c r="L1244" i="4"/>
  <c r="M1244" i="4"/>
  <c r="L1245" i="4"/>
  <c r="M1245" i="4"/>
  <c r="L1246" i="4"/>
  <c r="M1246" i="4"/>
  <c r="L1247" i="4"/>
  <c r="M1247" i="4"/>
  <c r="L1248" i="4"/>
  <c r="M1248" i="4"/>
  <c r="L1249" i="4"/>
  <c r="M1249" i="4"/>
  <c r="L1250" i="4"/>
  <c r="M1250" i="4"/>
  <c r="L1251" i="4"/>
  <c r="M1251" i="4"/>
  <c r="L1252" i="4"/>
  <c r="M1252" i="4"/>
  <c r="L1253" i="4"/>
  <c r="M1253" i="4"/>
  <c r="L1254" i="4"/>
  <c r="M1254" i="4"/>
  <c r="L1255" i="4"/>
  <c r="M1255" i="4"/>
  <c r="L1256" i="4"/>
  <c r="M1256" i="4"/>
  <c r="L1257" i="4"/>
  <c r="M1257" i="4"/>
  <c r="L1258" i="4"/>
  <c r="M1258" i="4"/>
  <c r="L1259" i="4"/>
  <c r="M1259" i="4"/>
  <c r="L1260" i="4"/>
  <c r="M1260" i="4"/>
  <c r="L1261" i="4"/>
  <c r="M1261" i="4"/>
  <c r="L1262" i="4"/>
  <c r="M1262" i="4"/>
  <c r="L1263" i="4"/>
  <c r="M1263" i="4"/>
  <c r="L1264" i="4"/>
  <c r="M1264" i="4"/>
  <c r="L1265" i="4"/>
  <c r="M1265" i="4"/>
  <c r="L1266" i="4"/>
  <c r="M1266" i="4"/>
  <c r="L1267" i="4"/>
  <c r="M1267" i="4"/>
  <c r="L1268" i="4"/>
  <c r="M1268" i="4"/>
  <c r="L1269" i="4"/>
  <c r="M1269" i="4"/>
  <c r="L1270" i="4"/>
  <c r="M1270" i="4"/>
  <c r="L1271" i="4"/>
  <c r="M1271" i="4"/>
  <c r="L1272" i="4"/>
  <c r="M1272" i="4"/>
  <c r="L1273" i="4"/>
  <c r="M1273" i="4"/>
  <c r="L1274" i="4"/>
  <c r="M1274" i="4"/>
  <c r="L1275" i="4"/>
  <c r="M1275" i="4"/>
  <c r="L1276" i="4"/>
  <c r="M1276" i="4"/>
  <c r="L1277" i="4"/>
  <c r="M1277" i="4"/>
  <c r="L1278" i="4"/>
  <c r="M1278" i="4"/>
  <c r="L1279" i="4"/>
  <c r="M1279" i="4"/>
  <c r="L1280" i="4"/>
  <c r="M1280" i="4"/>
  <c r="L1281" i="4"/>
  <c r="M1281" i="4"/>
  <c r="L1282" i="4"/>
  <c r="M1282" i="4"/>
  <c r="L1283" i="4"/>
  <c r="M1283" i="4"/>
  <c r="L1284" i="4"/>
  <c r="M1284" i="4"/>
  <c r="L1285" i="4"/>
  <c r="M1285" i="4"/>
  <c r="L1286" i="4"/>
  <c r="M1286" i="4"/>
  <c r="L1287" i="4"/>
  <c r="M1287" i="4"/>
  <c r="L1288" i="4"/>
  <c r="M1288" i="4"/>
  <c r="L1289" i="4"/>
  <c r="M1289" i="4"/>
  <c r="L1290" i="4"/>
  <c r="M1290" i="4"/>
  <c r="L1291" i="4"/>
  <c r="M1291" i="4"/>
  <c r="L1292" i="4"/>
  <c r="M1292" i="4"/>
  <c r="L1293" i="4"/>
  <c r="M1293" i="4"/>
  <c r="L1294" i="4"/>
  <c r="M1294" i="4"/>
  <c r="L1295" i="4"/>
  <c r="M1295" i="4"/>
  <c r="L1296" i="4"/>
  <c r="M1296" i="4"/>
  <c r="L1297" i="4"/>
  <c r="M1297" i="4"/>
  <c r="L1298" i="4"/>
  <c r="M1298" i="4"/>
  <c r="L1299" i="4"/>
  <c r="M1299" i="4"/>
  <c r="L1300" i="4"/>
  <c r="M1300" i="4"/>
  <c r="L1301" i="4"/>
  <c r="M1301" i="4"/>
  <c r="L1302" i="4"/>
  <c r="M1302" i="4"/>
  <c r="L1303" i="4"/>
  <c r="M1303" i="4"/>
  <c r="L1304" i="4"/>
  <c r="M1304" i="4"/>
  <c r="L1305" i="4"/>
  <c r="M1305" i="4"/>
  <c r="L1306" i="4"/>
  <c r="M1306" i="4"/>
  <c r="L1307" i="4"/>
  <c r="M1307" i="4"/>
  <c r="L1308" i="4"/>
  <c r="M1308" i="4"/>
  <c r="L1309" i="4"/>
  <c r="M1309" i="4"/>
  <c r="L1310" i="4"/>
  <c r="M1310" i="4"/>
  <c r="L1311" i="4"/>
  <c r="M1311" i="4"/>
  <c r="L1312" i="4"/>
  <c r="M1312" i="4"/>
  <c r="L1313" i="4"/>
  <c r="M1313" i="4"/>
  <c r="L1314" i="4"/>
  <c r="M1314" i="4"/>
  <c r="L1315" i="4"/>
  <c r="M1315" i="4"/>
  <c r="L1316" i="4"/>
  <c r="M1316" i="4"/>
  <c r="L1317" i="4"/>
  <c r="M1317" i="4"/>
  <c r="L1318" i="4"/>
  <c r="M1318" i="4"/>
  <c r="L1319" i="4"/>
  <c r="M1319" i="4"/>
  <c r="L1320" i="4"/>
  <c r="M1320" i="4"/>
  <c r="L1321" i="4"/>
  <c r="M1321" i="4"/>
  <c r="L1322" i="4"/>
  <c r="M1322" i="4"/>
  <c r="L1323" i="4"/>
  <c r="M1323" i="4"/>
  <c r="L1324" i="4"/>
  <c r="M1324" i="4"/>
  <c r="L1325" i="4"/>
  <c r="M1325" i="4"/>
  <c r="L1326" i="4"/>
  <c r="M1326" i="4"/>
  <c r="L1327" i="4"/>
  <c r="M1327" i="4"/>
  <c r="L1328" i="4"/>
  <c r="M1328" i="4"/>
  <c r="L1329" i="4"/>
  <c r="M1329" i="4"/>
  <c r="L1330" i="4"/>
  <c r="M1330" i="4"/>
  <c r="L1331" i="4"/>
  <c r="M1331" i="4"/>
  <c r="L1332" i="4"/>
  <c r="M1332" i="4"/>
  <c r="L1333" i="4"/>
  <c r="M1333" i="4"/>
  <c r="L1334" i="4"/>
  <c r="M1334" i="4"/>
  <c r="L1335" i="4"/>
  <c r="M1335" i="4"/>
  <c r="L1336" i="4"/>
  <c r="M1336" i="4"/>
  <c r="L1337" i="4"/>
  <c r="M1337" i="4"/>
  <c r="L1338" i="4"/>
  <c r="M1338" i="4"/>
  <c r="L1339" i="4"/>
  <c r="M1339" i="4"/>
  <c r="L1340" i="4"/>
  <c r="M1340" i="4"/>
  <c r="L1341" i="4"/>
  <c r="M1341" i="4"/>
  <c r="L1342" i="4"/>
  <c r="M1342" i="4"/>
  <c r="L1343" i="4"/>
  <c r="M1343" i="4"/>
  <c r="L1344" i="4"/>
  <c r="M1344" i="4"/>
  <c r="L1345" i="4"/>
  <c r="M1345" i="4"/>
  <c r="L1346" i="4"/>
  <c r="M1346" i="4"/>
  <c r="L1347" i="4"/>
  <c r="M1347" i="4"/>
  <c r="L1348" i="4"/>
  <c r="M1348" i="4"/>
  <c r="L1349" i="4"/>
  <c r="M1349" i="4"/>
  <c r="L1350" i="4"/>
  <c r="M1350" i="4"/>
  <c r="L1351" i="4"/>
  <c r="M1351" i="4"/>
  <c r="L1352" i="4"/>
  <c r="M1352" i="4"/>
  <c r="L1353" i="4"/>
  <c r="M1353" i="4"/>
  <c r="L1354" i="4"/>
  <c r="M1354" i="4"/>
  <c r="L1355" i="4"/>
  <c r="M1355" i="4"/>
  <c r="L1356" i="4"/>
  <c r="M1356" i="4"/>
  <c r="L1357" i="4"/>
  <c r="M1357" i="4"/>
  <c r="L1358" i="4"/>
  <c r="M1358" i="4"/>
  <c r="L1359" i="4"/>
  <c r="M1359" i="4"/>
  <c r="L1360" i="4"/>
  <c r="M1360" i="4"/>
  <c r="L1361" i="4"/>
  <c r="M1361" i="4"/>
  <c r="L1362" i="4"/>
  <c r="M1362" i="4"/>
  <c r="L1363" i="4"/>
  <c r="M1363" i="4"/>
  <c r="L1364" i="4"/>
  <c r="M1364" i="4"/>
  <c r="L1365" i="4"/>
  <c r="M1365" i="4"/>
  <c r="L1366" i="4"/>
  <c r="M1366" i="4"/>
  <c r="L1367" i="4"/>
  <c r="M1367" i="4"/>
  <c r="L1368" i="4"/>
  <c r="M1368" i="4"/>
  <c r="L1369" i="4"/>
  <c r="M1369" i="4"/>
  <c r="L1370" i="4"/>
  <c r="M1370" i="4"/>
  <c r="L1371" i="4"/>
  <c r="M1371" i="4"/>
  <c r="L1372" i="4"/>
  <c r="M1372" i="4"/>
  <c r="L1373" i="4"/>
  <c r="M1373" i="4"/>
  <c r="L1374" i="4"/>
  <c r="M1374" i="4"/>
  <c r="L1375" i="4"/>
  <c r="M1375" i="4"/>
  <c r="L1376" i="4"/>
  <c r="M1376" i="4"/>
  <c r="L1377" i="4"/>
  <c r="M1377" i="4"/>
  <c r="L1378" i="4"/>
  <c r="M1378" i="4"/>
  <c r="L1379" i="4"/>
  <c r="M1379" i="4"/>
  <c r="L1380" i="4"/>
  <c r="M1380" i="4"/>
  <c r="L1381" i="4"/>
  <c r="M1381" i="4"/>
  <c r="L1382" i="4"/>
  <c r="M1382" i="4"/>
  <c r="L1383" i="4"/>
  <c r="M1383" i="4"/>
  <c r="L1384" i="4"/>
  <c r="M1384" i="4"/>
  <c r="L1385" i="4"/>
  <c r="M1385" i="4"/>
  <c r="L1386" i="4"/>
  <c r="M1386" i="4"/>
  <c r="L1387" i="4"/>
  <c r="M1387" i="4"/>
  <c r="L1388" i="4"/>
  <c r="M1388" i="4"/>
  <c r="L1389" i="4"/>
  <c r="M1389" i="4"/>
  <c r="L1390" i="4"/>
  <c r="M1390" i="4"/>
  <c r="L1391" i="4"/>
  <c r="M1391" i="4"/>
  <c r="L1392" i="4"/>
  <c r="M1392" i="4"/>
  <c r="L1393" i="4"/>
  <c r="M1393" i="4"/>
  <c r="L1394" i="4"/>
  <c r="M1394" i="4"/>
  <c r="L1395" i="4"/>
  <c r="M1395" i="4"/>
  <c r="L1396" i="4"/>
  <c r="M1396" i="4"/>
  <c r="L1397" i="4"/>
  <c r="M1397" i="4"/>
  <c r="L1398" i="4"/>
  <c r="M1398" i="4"/>
  <c r="L1399" i="4"/>
  <c r="M1399" i="4"/>
  <c r="L1400" i="4"/>
  <c r="M1400" i="4"/>
  <c r="L1401" i="4"/>
  <c r="M1401" i="4"/>
  <c r="L1402" i="4"/>
  <c r="M1402" i="4"/>
  <c r="L1403" i="4"/>
  <c r="M1403" i="4"/>
  <c r="L1404" i="4"/>
  <c r="M1404" i="4"/>
  <c r="L1405" i="4"/>
  <c r="M1405" i="4"/>
  <c r="L1406" i="4"/>
  <c r="M1406" i="4"/>
  <c r="L1407" i="4"/>
  <c r="M1407" i="4"/>
  <c r="L1408" i="4"/>
  <c r="M1408" i="4"/>
  <c r="L1409" i="4"/>
  <c r="M1409" i="4"/>
  <c r="L1410" i="4"/>
  <c r="M1410" i="4"/>
  <c r="L1411" i="4"/>
  <c r="M1411" i="4"/>
  <c r="L1412" i="4"/>
  <c r="M1412" i="4"/>
  <c r="L1413" i="4"/>
  <c r="M1413" i="4"/>
  <c r="L1414" i="4"/>
  <c r="M1414" i="4"/>
  <c r="L1415" i="4"/>
  <c r="M1415" i="4"/>
  <c r="L1416" i="4"/>
  <c r="M1416" i="4"/>
  <c r="L1417" i="4"/>
  <c r="M1417" i="4"/>
  <c r="L1418" i="4"/>
  <c r="M1418" i="4"/>
  <c r="L1419" i="4"/>
  <c r="M1419" i="4"/>
  <c r="L1420" i="4"/>
  <c r="M1420" i="4"/>
  <c r="L1421" i="4"/>
  <c r="M1421" i="4"/>
  <c r="L1422" i="4"/>
  <c r="M1422" i="4"/>
  <c r="L1423" i="4"/>
  <c r="M1423" i="4"/>
  <c r="L1424" i="4"/>
  <c r="M1424" i="4"/>
  <c r="L1425" i="4"/>
  <c r="M1425" i="4"/>
  <c r="L1426" i="4"/>
  <c r="M1426" i="4"/>
  <c r="L1427" i="4"/>
  <c r="M1427" i="4"/>
  <c r="L1428" i="4"/>
  <c r="M1428" i="4"/>
  <c r="L1429" i="4"/>
  <c r="M1429" i="4"/>
  <c r="L1430" i="4"/>
  <c r="M1430" i="4"/>
  <c r="L1431" i="4"/>
  <c r="M1431" i="4"/>
  <c r="L1432" i="4"/>
  <c r="M1432" i="4"/>
  <c r="L1433" i="4"/>
  <c r="M1433" i="4"/>
  <c r="L1434" i="4"/>
  <c r="M1434" i="4"/>
  <c r="L1435" i="4"/>
  <c r="M1435" i="4"/>
  <c r="L1436" i="4"/>
  <c r="M1436" i="4"/>
  <c r="L1437" i="4"/>
  <c r="M1437" i="4"/>
  <c r="L1438" i="4"/>
  <c r="M1438" i="4"/>
  <c r="L1439" i="4"/>
  <c r="M1439" i="4"/>
  <c r="L1440" i="4"/>
  <c r="M1440" i="4"/>
  <c r="L1441" i="4"/>
  <c r="M1441" i="4"/>
  <c r="L1442" i="4"/>
  <c r="M1442" i="4"/>
  <c r="L1443" i="4"/>
  <c r="M1443" i="4"/>
  <c r="L1444" i="4"/>
  <c r="M1444" i="4"/>
  <c r="L1445" i="4"/>
  <c r="M1445" i="4"/>
  <c r="L1446" i="4"/>
  <c r="M1446" i="4"/>
  <c r="L1447" i="4"/>
  <c r="M1447" i="4"/>
  <c r="L1448" i="4"/>
  <c r="M1448" i="4"/>
  <c r="L1449" i="4"/>
  <c r="M1449" i="4"/>
  <c r="L1450" i="4"/>
  <c r="M1450" i="4"/>
  <c r="L1451" i="4"/>
  <c r="M1451" i="4"/>
  <c r="L1452" i="4"/>
  <c r="M1452" i="4"/>
  <c r="L1453" i="4"/>
  <c r="M1453" i="4"/>
  <c r="L1454" i="4"/>
  <c r="M1454" i="4"/>
  <c r="L1455" i="4"/>
  <c r="M1455" i="4"/>
  <c r="L1456" i="4"/>
  <c r="M1456" i="4"/>
  <c r="L1457" i="4"/>
  <c r="M1457" i="4"/>
  <c r="L1458" i="4"/>
  <c r="M1458" i="4"/>
  <c r="L1459" i="4"/>
  <c r="M1459" i="4"/>
  <c r="L1460" i="4"/>
  <c r="M1460" i="4"/>
  <c r="L1461" i="4"/>
  <c r="M1461" i="4"/>
  <c r="L1462" i="4"/>
  <c r="M1462" i="4"/>
  <c r="L1463" i="4"/>
  <c r="M1463" i="4"/>
  <c r="L1464" i="4"/>
  <c r="M1464" i="4"/>
  <c r="L1465" i="4"/>
  <c r="M1465" i="4"/>
  <c r="L1466" i="4"/>
  <c r="M1466" i="4"/>
  <c r="L1467" i="4"/>
  <c r="M1467" i="4"/>
  <c r="L1468" i="4"/>
  <c r="M1468" i="4"/>
  <c r="L1469" i="4"/>
  <c r="M1469" i="4"/>
  <c r="L1470" i="4"/>
  <c r="M1470" i="4"/>
  <c r="L1471" i="4"/>
  <c r="M1471" i="4"/>
  <c r="L1472" i="4"/>
  <c r="M1472" i="4"/>
  <c r="L1473" i="4"/>
  <c r="M1473" i="4"/>
  <c r="L1474" i="4"/>
  <c r="M1474" i="4"/>
  <c r="L1475" i="4"/>
  <c r="M1475" i="4"/>
  <c r="L1476" i="4"/>
  <c r="M1476" i="4"/>
  <c r="L1477" i="4"/>
  <c r="M1477" i="4"/>
  <c r="L1478" i="4"/>
  <c r="M1478" i="4"/>
  <c r="L1479" i="4"/>
  <c r="M1479" i="4"/>
  <c r="L1480" i="4"/>
  <c r="M1480" i="4"/>
  <c r="L1481" i="4"/>
  <c r="M1481" i="4"/>
  <c r="L1482" i="4"/>
  <c r="M1482" i="4"/>
  <c r="L1483" i="4"/>
  <c r="M1483" i="4"/>
  <c r="L1484" i="4"/>
  <c r="M1484" i="4"/>
  <c r="L1485" i="4"/>
  <c r="M1485" i="4"/>
  <c r="L1486" i="4"/>
  <c r="M1486" i="4"/>
  <c r="L1487" i="4"/>
  <c r="M1487" i="4"/>
  <c r="L1488" i="4"/>
  <c r="M1488" i="4"/>
  <c r="L1489" i="4"/>
  <c r="M1489" i="4"/>
  <c r="L1490" i="4"/>
  <c r="M1490" i="4"/>
  <c r="L1491" i="4"/>
  <c r="M1491" i="4"/>
  <c r="L1492" i="4"/>
  <c r="M1492" i="4"/>
  <c r="L1493" i="4"/>
  <c r="M1493" i="4"/>
  <c r="L1494" i="4"/>
  <c r="M1494" i="4"/>
  <c r="L1495" i="4"/>
  <c r="M1495" i="4"/>
  <c r="L1496" i="4"/>
  <c r="M1496" i="4"/>
  <c r="L1497" i="4"/>
  <c r="M1497" i="4"/>
  <c r="L1498" i="4"/>
  <c r="M1498" i="4"/>
  <c r="L1499" i="4"/>
  <c r="M1499" i="4"/>
  <c r="L1500" i="4"/>
  <c r="M1500" i="4"/>
  <c r="L1501" i="4"/>
  <c r="M1501" i="4"/>
  <c r="L1502" i="4"/>
  <c r="M1502" i="4"/>
  <c r="L1503" i="4"/>
  <c r="M1503" i="4"/>
  <c r="L1504" i="4"/>
  <c r="M1504" i="4"/>
  <c r="L1505" i="4"/>
  <c r="M1505" i="4"/>
  <c r="L1506" i="4"/>
  <c r="M1506" i="4"/>
  <c r="L1507" i="4"/>
  <c r="M1507" i="4"/>
  <c r="L1508" i="4"/>
  <c r="M1508" i="4"/>
  <c r="L1509" i="4"/>
  <c r="M1509" i="4"/>
  <c r="L1510" i="4"/>
  <c r="M1510" i="4"/>
  <c r="L1511" i="4"/>
  <c r="M1511" i="4"/>
  <c r="L1512" i="4"/>
  <c r="M1512" i="4"/>
  <c r="L1513" i="4"/>
  <c r="M1513" i="4"/>
  <c r="L1514" i="4"/>
  <c r="M1514" i="4"/>
  <c r="L1515" i="4"/>
  <c r="M1515" i="4"/>
  <c r="L1516" i="4"/>
  <c r="M1516" i="4"/>
  <c r="L1517" i="4"/>
  <c r="M1517" i="4"/>
  <c r="L1518" i="4"/>
  <c r="M1518" i="4"/>
  <c r="L1519" i="4"/>
  <c r="M1519" i="4"/>
  <c r="L1520" i="4"/>
  <c r="M1520" i="4"/>
  <c r="L1521" i="4"/>
  <c r="M1521" i="4"/>
  <c r="L1522" i="4"/>
  <c r="M1522" i="4"/>
  <c r="L1523" i="4"/>
  <c r="M1523" i="4"/>
  <c r="L1524" i="4"/>
  <c r="M1524" i="4"/>
  <c r="L1525" i="4"/>
  <c r="M1525" i="4"/>
  <c r="L1526" i="4"/>
  <c r="M1526" i="4"/>
  <c r="L1527" i="4"/>
  <c r="M1527" i="4"/>
  <c r="L1528" i="4"/>
  <c r="M1528" i="4"/>
  <c r="L1529" i="4"/>
  <c r="M1529" i="4"/>
  <c r="L1530" i="4"/>
  <c r="M1530" i="4"/>
  <c r="L1531" i="4"/>
  <c r="M1531" i="4"/>
  <c r="L1532" i="4"/>
  <c r="M1532" i="4"/>
  <c r="L1533" i="4"/>
  <c r="M1533" i="4"/>
  <c r="L1534" i="4"/>
  <c r="M1534" i="4"/>
  <c r="L1535" i="4"/>
  <c r="M1535" i="4"/>
  <c r="L1536" i="4"/>
  <c r="M1536" i="4"/>
  <c r="L1537" i="4"/>
  <c r="M1537" i="4"/>
  <c r="L1538" i="4"/>
  <c r="M1538" i="4"/>
  <c r="L1539" i="4"/>
  <c r="M1539" i="4"/>
  <c r="L1540" i="4"/>
  <c r="M1540" i="4"/>
  <c r="L1541" i="4"/>
  <c r="M1541" i="4"/>
  <c r="L1542" i="4"/>
  <c r="M1542" i="4"/>
  <c r="L1543" i="4"/>
  <c r="M1543" i="4"/>
  <c r="L1544" i="4"/>
  <c r="M1544" i="4"/>
  <c r="L1545" i="4"/>
  <c r="M1545" i="4"/>
  <c r="L1546" i="4"/>
  <c r="M1546" i="4"/>
  <c r="L1547" i="4"/>
  <c r="M1547" i="4"/>
  <c r="L1548" i="4"/>
  <c r="M1548" i="4"/>
  <c r="L1549" i="4"/>
  <c r="M1549" i="4"/>
  <c r="L1550" i="4"/>
  <c r="M1550" i="4"/>
  <c r="L1551" i="4"/>
  <c r="M1551" i="4"/>
  <c r="L1552" i="4"/>
  <c r="M1552" i="4"/>
  <c r="L1553" i="4"/>
  <c r="M1553" i="4"/>
  <c r="L1554" i="4"/>
  <c r="M1554" i="4"/>
  <c r="L1555" i="4"/>
  <c r="M1555" i="4"/>
  <c r="L1556" i="4"/>
  <c r="M1556" i="4"/>
  <c r="L1557" i="4"/>
  <c r="M1557" i="4"/>
  <c r="L1558" i="4"/>
  <c r="M1558" i="4"/>
  <c r="L1559" i="4"/>
  <c r="M1559" i="4"/>
  <c r="L1560" i="4"/>
  <c r="M1560" i="4"/>
  <c r="L1561" i="4"/>
  <c r="M1561" i="4"/>
  <c r="L1562" i="4"/>
  <c r="M1562" i="4"/>
  <c r="L1563" i="4"/>
  <c r="M1563" i="4"/>
  <c r="L1564" i="4"/>
  <c r="M1564" i="4"/>
  <c r="L1565" i="4"/>
  <c r="M1565" i="4"/>
  <c r="L1566" i="4"/>
  <c r="M1566" i="4"/>
  <c r="L1567" i="4"/>
  <c r="M1567" i="4"/>
  <c r="L1568" i="4"/>
  <c r="M1568" i="4"/>
  <c r="L1569" i="4"/>
  <c r="M1569" i="4"/>
  <c r="L1570" i="4"/>
  <c r="M1570" i="4"/>
  <c r="L1571" i="4"/>
  <c r="M1571" i="4"/>
  <c r="L1572" i="4"/>
  <c r="M1572" i="4"/>
  <c r="L1573" i="4"/>
  <c r="M1573" i="4"/>
  <c r="L1574" i="4"/>
  <c r="M1574" i="4"/>
  <c r="L1575" i="4"/>
  <c r="M1575" i="4"/>
  <c r="L1576" i="4"/>
  <c r="M1576" i="4"/>
  <c r="L1577" i="4"/>
  <c r="M1577" i="4"/>
  <c r="L1578" i="4"/>
  <c r="M1578" i="4"/>
  <c r="L1579" i="4"/>
  <c r="M1579" i="4"/>
  <c r="L1580" i="4"/>
  <c r="M1580" i="4"/>
  <c r="L1581" i="4"/>
  <c r="M1581" i="4"/>
  <c r="L1582" i="4"/>
  <c r="M1582" i="4"/>
  <c r="L1583" i="4"/>
  <c r="M1583" i="4"/>
  <c r="L1584" i="4"/>
  <c r="M1584" i="4"/>
  <c r="L1585" i="4"/>
  <c r="M1585" i="4"/>
  <c r="L1586" i="4"/>
  <c r="M1586" i="4"/>
  <c r="L1587" i="4"/>
  <c r="M1587" i="4"/>
  <c r="L1588" i="4"/>
  <c r="M1588" i="4"/>
  <c r="L1589" i="4"/>
  <c r="M1589" i="4"/>
  <c r="L1590" i="4"/>
  <c r="M1590" i="4"/>
  <c r="L1591" i="4"/>
  <c r="M1591" i="4"/>
  <c r="L1592" i="4"/>
  <c r="M1592" i="4"/>
  <c r="L1593" i="4"/>
  <c r="M1593" i="4"/>
  <c r="L1594" i="4"/>
  <c r="M1594" i="4"/>
  <c r="L1595" i="4"/>
  <c r="M1595" i="4"/>
  <c r="L1596" i="4"/>
  <c r="M1596" i="4"/>
  <c r="L1597" i="4"/>
  <c r="M1597" i="4"/>
  <c r="L1598" i="4"/>
  <c r="M1598" i="4"/>
  <c r="L1599" i="4"/>
  <c r="M1599" i="4"/>
  <c r="L1600" i="4"/>
  <c r="M1600" i="4"/>
  <c r="L1601" i="4"/>
  <c r="M1601" i="4"/>
  <c r="L1602" i="4"/>
  <c r="M1602" i="4"/>
  <c r="L1603" i="4"/>
  <c r="M1603" i="4"/>
  <c r="L1604" i="4"/>
  <c r="M1604" i="4"/>
  <c r="L1605" i="4"/>
  <c r="M1605" i="4"/>
  <c r="L1606" i="4"/>
  <c r="M1606" i="4"/>
  <c r="L1607" i="4"/>
  <c r="M1607" i="4"/>
  <c r="L1608" i="4"/>
  <c r="M1608" i="4"/>
  <c r="L1609" i="4"/>
  <c r="M1609" i="4"/>
  <c r="L1610" i="4"/>
  <c r="M1610" i="4"/>
  <c r="L1611" i="4"/>
  <c r="M1611" i="4"/>
  <c r="L1612" i="4"/>
  <c r="M1612" i="4"/>
  <c r="L1613" i="4"/>
  <c r="M1613" i="4"/>
  <c r="L1614" i="4"/>
  <c r="M1614" i="4"/>
  <c r="L1615" i="4"/>
  <c r="M1615" i="4"/>
  <c r="L1616" i="4"/>
  <c r="M1616" i="4"/>
  <c r="L1617" i="4"/>
  <c r="M1617" i="4"/>
  <c r="L1618" i="4"/>
  <c r="M1618" i="4"/>
  <c r="L1619" i="4"/>
  <c r="M1619" i="4"/>
  <c r="L1620" i="4"/>
  <c r="M1620" i="4"/>
  <c r="L1621" i="4"/>
  <c r="M1621" i="4"/>
  <c r="L1622" i="4"/>
  <c r="M1622" i="4"/>
  <c r="L1623" i="4"/>
  <c r="M1623" i="4"/>
  <c r="L1624" i="4"/>
  <c r="M1624" i="4"/>
  <c r="L1625" i="4"/>
  <c r="M1625" i="4"/>
  <c r="L1626" i="4"/>
  <c r="M1626" i="4"/>
  <c r="L1627" i="4"/>
  <c r="M1627" i="4"/>
  <c r="L1628" i="4"/>
  <c r="M1628" i="4"/>
  <c r="L1629" i="4"/>
  <c r="M1629" i="4"/>
  <c r="L1630" i="4"/>
  <c r="M1630" i="4"/>
  <c r="L1631" i="4"/>
  <c r="M1631" i="4"/>
  <c r="L1632" i="4"/>
  <c r="M1632" i="4"/>
  <c r="L1633" i="4"/>
  <c r="M1633" i="4"/>
  <c r="L1634" i="4"/>
  <c r="M1634" i="4"/>
  <c r="L1635" i="4"/>
  <c r="M1635" i="4"/>
  <c r="L1636" i="4"/>
  <c r="M1636" i="4"/>
  <c r="L1637" i="4"/>
  <c r="M1637" i="4"/>
  <c r="L1638" i="4"/>
  <c r="M1638" i="4"/>
  <c r="L1639" i="4"/>
  <c r="M1639" i="4"/>
  <c r="L1640" i="4"/>
  <c r="M1640" i="4"/>
  <c r="L1641" i="4"/>
  <c r="M1641" i="4"/>
  <c r="L1642" i="4"/>
  <c r="M1642" i="4"/>
  <c r="L1643" i="4"/>
  <c r="M1643" i="4"/>
  <c r="L1644" i="4"/>
  <c r="M1644" i="4"/>
  <c r="L1645" i="4"/>
  <c r="M1645" i="4"/>
  <c r="L1646" i="4"/>
  <c r="M1646" i="4"/>
  <c r="L1647" i="4"/>
  <c r="M1647" i="4"/>
  <c r="L1648" i="4"/>
  <c r="M1648" i="4"/>
  <c r="L1649" i="4"/>
  <c r="M1649" i="4"/>
  <c r="L1650" i="4"/>
  <c r="M1650" i="4"/>
  <c r="L1651" i="4"/>
  <c r="M1651" i="4"/>
  <c r="L1652" i="4"/>
  <c r="M1652" i="4"/>
  <c r="L1653" i="4"/>
  <c r="M1653" i="4"/>
  <c r="L1654" i="4"/>
  <c r="M1654" i="4"/>
  <c r="L1655" i="4"/>
  <c r="M1655" i="4"/>
  <c r="L1656" i="4"/>
  <c r="M1656" i="4"/>
  <c r="L1657" i="4"/>
  <c r="M1657" i="4"/>
  <c r="L1658" i="4"/>
  <c r="M1658" i="4"/>
  <c r="L1659" i="4"/>
  <c r="M1659" i="4"/>
  <c r="L1660" i="4"/>
  <c r="M1660" i="4"/>
  <c r="L1661" i="4"/>
  <c r="M1661" i="4"/>
  <c r="L1662" i="4"/>
  <c r="M1662" i="4"/>
  <c r="L1663" i="4"/>
  <c r="M1663" i="4"/>
  <c r="L1664" i="4"/>
  <c r="M1664" i="4"/>
  <c r="L1665" i="4"/>
  <c r="M1665" i="4"/>
  <c r="L1666" i="4"/>
  <c r="M1666" i="4"/>
  <c r="L1667" i="4"/>
  <c r="M1667" i="4"/>
  <c r="L1668" i="4"/>
  <c r="M1668" i="4"/>
  <c r="L1669" i="4"/>
  <c r="M1669" i="4"/>
  <c r="L1670" i="4"/>
  <c r="M1670" i="4"/>
  <c r="L1671" i="4"/>
  <c r="M1671" i="4"/>
  <c r="L1672" i="4"/>
  <c r="M1672" i="4"/>
  <c r="L1673" i="4"/>
  <c r="M1673" i="4"/>
  <c r="L1674" i="4"/>
  <c r="M1674" i="4"/>
  <c r="L1675" i="4"/>
  <c r="M1675" i="4"/>
  <c r="L1676" i="4"/>
  <c r="M1676" i="4"/>
  <c r="L1677" i="4"/>
  <c r="M1677" i="4"/>
  <c r="L1678" i="4"/>
  <c r="M1678" i="4"/>
  <c r="L1679" i="4"/>
  <c r="M1679" i="4"/>
  <c r="L1680" i="4"/>
  <c r="M1680" i="4"/>
  <c r="L1681" i="4"/>
  <c r="M1681" i="4"/>
  <c r="L1682" i="4"/>
  <c r="M1682" i="4"/>
  <c r="L1683" i="4"/>
  <c r="M1683" i="4"/>
  <c r="L1684" i="4"/>
  <c r="M1684" i="4"/>
  <c r="L1685" i="4"/>
  <c r="M1685" i="4"/>
  <c r="L1686" i="4"/>
  <c r="M1686" i="4"/>
  <c r="L1687" i="4"/>
  <c r="M1687" i="4"/>
  <c r="L1688" i="4"/>
  <c r="M1688" i="4"/>
  <c r="L1689" i="4"/>
  <c r="M1689" i="4"/>
  <c r="L1690" i="4"/>
  <c r="M1690" i="4"/>
  <c r="L1691" i="4"/>
  <c r="M1691" i="4"/>
  <c r="L1692" i="4"/>
  <c r="M1692" i="4"/>
  <c r="L1693" i="4"/>
  <c r="M1693" i="4"/>
  <c r="L1694" i="4"/>
  <c r="M1694" i="4"/>
  <c r="L1695" i="4"/>
  <c r="M1695" i="4"/>
  <c r="L1696" i="4"/>
  <c r="M1696" i="4"/>
  <c r="L1697" i="4"/>
  <c r="M1697" i="4"/>
  <c r="L1698" i="4"/>
  <c r="M1698" i="4"/>
  <c r="L1699" i="4"/>
  <c r="M1699" i="4"/>
  <c r="L1700" i="4"/>
  <c r="M1700" i="4"/>
  <c r="L1701" i="4"/>
  <c r="M1701" i="4"/>
  <c r="L1702" i="4"/>
  <c r="M1702" i="4"/>
  <c r="L1703" i="4"/>
  <c r="M1703" i="4"/>
  <c r="L1704" i="4"/>
  <c r="M1704" i="4"/>
  <c r="L1705" i="4"/>
  <c r="M1705" i="4"/>
  <c r="L1706" i="4"/>
  <c r="M1706" i="4"/>
  <c r="L1707" i="4"/>
  <c r="M1707" i="4"/>
  <c r="L1708" i="4"/>
  <c r="M1708" i="4"/>
  <c r="L1709" i="4"/>
  <c r="M1709" i="4"/>
  <c r="L1710" i="4"/>
  <c r="M1710" i="4"/>
  <c r="L1711" i="4"/>
  <c r="M1711" i="4"/>
  <c r="L1712" i="4"/>
  <c r="M1712" i="4"/>
  <c r="L1713" i="4"/>
  <c r="M1713" i="4"/>
  <c r="L1714" i="4"/>
  <c r="M1714" i="4"/>
  <c r="L1715" i="4"/>
  <c r="M1715" i="4"/>
  <c r="L1716" i="4"/>
  <c r="M1716" i="4"/>
  <c r="L1717" i="4"/>
  <c r="M1717" i="4"/>
  <c r="L1718" i="4"/>
  <c r="M1718" i="4"/>
  <c r="L1719" i="4"/>
  <c r="M1719" i="4"/>
  <c r="L1720" i="4"/>
  <c r="M1720" i="4"/>
  <c r="L1721" i="4"/>
  <c r="M1721" i="4"/>
  <c r="L1722" i="4"/>
  <c r="M1722" i="4"/>
  <c r="L1723" i="4"/>
  <c r="M1723" i="4"/>
  <c r="L1724" i="4"/>
  <c r="M1724" i="4"/>
  <c r="L1725" i="4"/>
  <c r="M1725" i="4"/>
  <c r="L1726" i="4"/>
  <c r="M1726" i="4"/>
  <c r="L1727" i="4"/>
  <c r="M1727" i="4"/>
  <c r="L1728" i="4"/>
  <c r="M1728" i="4"/>
  <c r="L1729" i="4"/>
  <c r="M1729" i="4"/>
  <c r="L1730" i="4"/>
  <c r="M1730" i="4"/>
  <c r="L1731" i="4"/>
  <c r="M1731" i="4"/>
  <c r="L1732" i="4"/>
  <c r="M1732" i="4"/>
  <c r="L1733" i="4"/>
  <c r="M1733" i="4"/>
  <c r="L1734" i="4"/>
  <c r="M1734" i="4"/>
  <c r="L1735" i="4"/>
  <c r="M1735" i="4"/>
  <c r="L1736" i="4"/>
  <c r="M1736" i="4"/>
  <c r="L1737" i="4"/>
  <c r="M1737" i="4"/>
  <c r="L1738" i="4"/>
  <c r="M1738" i="4"/>
  <c r="L1739" i="4"/>
  <c r="M1739" i="4"/>
  <c r="L1740" i="4"/>
  <c r="M1740" i="4"/>
  <c r="L1741" i="4"/>
  <c r="M1741" i="4"/>
  <c r="L1742" i="4"/>
  <c r="M1742" i="4"/>
  <c r="L1743" i="4"/>
  <c r="M1743" i="4"/>
  <c r="L1744" i="4"/>
  <c r="M1744" i="4"/>
  <c r="L1745" i="4"/>
  <c r="M1745" i="4"/>
  <c r="L1746" i="4"/>
  <c r="M1746" i="4"/>
  <c r="L1747" i="4"/>
  <c r="M1747" i="4"/>
  <c r="L1748" i="4"/>
  <c r="M1748" i="4"/>
  <c r="L1749" i="4"/>
  <c r="M1749" i="4"/>
  <c r="L1750" i="4"/>
  <c r="M1750" i="4"/>
  <c r="L1751" i="4"/>
  <c r="M1751" i="4"/>
  <c r="L1752" i="4"/>
  <c r="M1752" i="4"/>
  <c r="L1753" i="4"/>
  <c r="M1753" i="4"/>
  <c r="L1754" i="4"/>
  <c r="M1754" i="4"/>
  <c r="L1755" i="4"/>
  <c r="M1755" i="4"/>
  <c r="L1756" i="4"/>
  <c r="M1756" i="4"/>
  <c r="L1757" i="4"/>
  <c r="M1757" i="4"/>
  <c r="L1758" i="4"/>
  <c r="M1758" i="4"/>
  <c r="L1759" i="4"/>
  <c r="M1759" i="4"/>
  <c r="L1760" i="4"/>
  <c r="M1760" i="4"/>
  <c r="L1761" i="4"/>
  <c r="M1761" i="4"/>
  <c r="L1762" i="4"/>
  <c r="M1762" i="4"/>
  <c r="L1763" i="4"/>
  <c r="M1763" i="4"/>
  <c r="L1764" i="4"/>
  <c r="M1764" i="4"/>
  <c r="L1765" i="4"/>
  <c r="M1765" i="4"/>
  <c r="L1766" i="4"/>
  <c r="M1766" i="4"/>
  <c r="L1767" i="4"/>
  <c r="M1767" i="4"/>
  <c r="L1768" i="4"/>
  <c r="M1768" i="4"/>
  <c r="L1769" i="4"/>
  <c r="M1769" i="4"/>
  <c r="L1770" i="4"/>
  <c r="M1770" i="4"/>
  <c r="L1771" i="4"/>
  <c r="M1771" i="4"/>
  <c r="L1772" i="4"/>
  <c r="M1772" i="4"/>
  <c r="L1773" i="4"/>
  <c r="M1773" i="4"/>
  <c r="L1774" i="4"/>
  <c r="M1774" i="4"/>
  <c r="L1775" i="4"/>
  <c r="M1775" i="4"/>
  <c r="L1776" i="4"/>
  <c r="M1776" i="4"/>
  <c r="L1777" i="4"/>
  <c r="M1777" i="4"/>
  <c r="L1778" i="4"/>
  <c r="M1778" i="4"/>
  <c r="L1779" i="4"/>
  <c r="M1779" i="4"/>
  <c r="L1780" i="4"/>
  <c r="M1780" i="4"/>
  <c r="L1781" i="4"/>
  <c r="M1781" i="4"/>
  <c r="L1782" i="4"/>
  <c r="M1782" i="4"/>
  <c r="L1783" i="4"/>
  <c r="M1783" i="4"/>
  <c r="L1784" i="4"/>
  <c r="M1784" i="4"/>
  <c r="L1785" i="4"/>
  <c r="M1785" i="4"/>
  <c r="L1786" i="4"/>
  <c r="M1786" i="4"/>
  <c r="L1787" i="4"/>
  <c r="M1787" i="4"/>
  <c r="L1788" i="4"/>
  <c r="M1788" i="4"/>
  <c r="L1789" i="4"/>
  <c r="M1789" i="4"/>
  <c r="L1790" i="4"/>
  <c r="M1790" i="4"/>
  <c r="L1791" i="4"/>
  <c r="M1791" i="4"/>
  <c r="L1792" i="4"/>
  <c r="M1792" i="4"/>
  <c r="L1793" i="4"/>
  <c r="M1793" i="4"/>
  <c r="L1794" i="4"/>
  <c r="M1794" i="4"/>
  <c r="L1795" i="4"/>
  <c r="M1795" i="4"/>
  <c r="L1796" i="4"/>
  <c r="M1796" i="4"/>
  <c r="L1797" i="4"/>
  <c r="M1797" i="4"/>
  <c r="L1798" i="4"/>
  <c r="M1798" i="4"/>
  <c r="L1799" i="4"/>
  <c r="M1799" i="4"/>
  <c r="L1800" i="4"/>
  <c r="M1800" i="4"/>
  <c r="L1801" i="4"/>
  <c r="M1801" i="4"/>
  <c r="L1802" i="4"/>
  <c r="M1802" i="4"/>
  <c r="L1803" i="4"/>
  <c r="M1803" i="4"/>
  <c r="L1804" i="4"/>
  <c r="M1804" i="4"/>
  <c r="L1805" i="4"/>
  <c r="M1805" i="4"/>
  <c r="L1806" i="4"/>
  <c r="M1806" i="4"/>
  <c r="L1807" i="4"/>
  <c r="M1807" i="4"/>
  <c r="L1808" i="4"/>
  <c r="M1808" i="4"/>
  <c r="L1809" i="4"/>
  <c r="M1809" i="4"/>
  <c r="L1810" i="4"/>
  <c r="M1810" i="4"/>
  <c r="L1811" i="4"/>
  <c r="M1811" i="4"/>
  <c r="L1812" i="4"/>
  <c r="M1812" i="4"/>
  <c r="L1813" i="4"/>
  <c r="M1813" i="4"/>
  <c r="L1814" i="4"/>
  <c r="M1814" i="4"/>
  <c r="L1815" i="4"/>
  <c r="M1815" i="4"/>
  <c r="L1816" i="4"/>
  <c r="M1816" i="4"/>
  <c r="L1817" i="4"/>
  <c r="M1817" i="4"/>
  <c r="L1818" i="4"/>
  <c r="M1818" i="4"/>
  <c r="L1819" i="4"/>
  <c r="M1819" i="4"/>
  <c r="L1820" i="4"/>
  <c r="M1820" i="4"/>
  <c r="L1821" i="4"/>
  <c r="M1821" i="4"/>
  <c r="L1822" i="4"/>
  <c r="M1822" i="4"/>
  <c r="L1823" i="4"/>
  <c r="M1823" i="4"/>
  <c r="L1824" i="4"/>
  <c r="M1824" i="4"/>
  <c r="L1825" i="4"/>
  <c r="M1825" i="4"/>
  <c r="L1826" i="4"/>
  <c r="M1826" i="4"/>
  <c r="L1827" i="4"/>
  <c r="M1827" i="4"/>
  <c r="L1828" i="4"/>
  <c r="M1828" i="4"/>
  <c r="L1829" i="4"/>
  <c r="M1829" i="4"/>
  <c r="L1830" i="4"/>
  <c r="M1830" i="4"/>
  <c r="L1831" i="4"/>
  <c r="M1831" i="4"/>
  <c r="L1832" i="4"/>
  <c r="M1832" i="4"/>
  <c r="L1833" i="4"/>
  <c r="M1833" i="4"/>
  <c r="L1834" i="4"/>
  <c r="M1834" i="4"/>
  <c r="L1835" i="4"/>
  <c r="M1835" i="4"/>
  <c r="L1836" i="4"/>
  <c r="M1836" i="4"/>
  <c r="L1837" i="4"/>
  <c r="M1837" i="4"/>
  <c r="L1838" i="4"/>
  <c r="M1838" i="4"/>
  <c r="L1839" i="4"/>
  <c r="M1839" i="4"/>
  <c r="L1840" i="4"/>
  <c r="M1840" i="4"/>
  <c r="L1841" i="4"/>
  <c r="M1841" i="4"/>
  <c r="L1842" i="4"/>
  <c r="M1842" i="4"/>
  <c r="L1843" i="4"/>
  <c r="M1843" i="4"/>
  <c r="L1844" i="4"/>
  <c r="M1844" i="4"/>
  <c r="L1845" i="4"/>
  <c r="M1845" i="4"/>
  <c r="L1846" i="4"/>
  <c r="M1846" i="4"/>
  <c r="L1847" i="4"/>
  <c r="M1847" i="4"/>
  <c r="L1848" i="4"/>
  <c r="M1848" i="4"/>
  <c r="L1849" i="4"/>
  <c r="M1849" i="4"/>
  <c r="L1850" i="4"/>
  <c r="M1850" i="4"/>
  <c r="L1851" i="4"/>
  <c r="M1851" i="4"/>
  <c r="L1852" i="4"/>
  <c r="M1852" i="4"/>
  <c r="L1853" i="4"/>
  <c r="M1853" i="4"/>
  <c r="L1854" i="4"/>
  <c r="M1854" i="4"/>
  <c r="L1855" i="4"/>
  <c r="M1855" i="4"/>
  <c r="L1856" i="4"/>
  <c r="M1856" i="4"/>
  <c r="L1857" i="4"/>
  <c r="M1857" i="4"/>
  <c r="L1858" i="4"/>
  <c r="M1858" i="4"/>
  <c r="L1859" i="4"/>
  <c r="M1859" i="4"/>
  <c r="L1860" i="4"/>
  <c r="M1860" i="4"/>
  <c r="L1861" i="4"/>
  <c r="M1861" i="4"/>
  <c r="L1862" i="4"/>
  <c r="M1862" i="4"/>
  <c r="L1863" i="4"/>
  <c r="M1863" i="4"/>
  <c r="L1864" i="4"/>
  <c r="M1864" i="4"/>
  <c r="L1865" i="4"/>
  <c r="M1865" i="4"/>
  <c r="L1866" i="4"/>
  <c r="M1866" i="4"/>
  <c r="L1867" i="4"/>
  <c r="M1867" i="4"/>
  <c r="L1868" i="4"/>
  <c r="M1868" i="4"/>
  <c r="L1869" i="4"/>
  <c r="M1869" i="4"/>
  <c r="L1870" i="4"/>
  <c r="M1870" i="4"/>
  <c r="L1871" i="4"/>
  <c r="M1871" i="4"/>
  <c r="L1872" i="4"/>
  <c r="M1872" i="4"/>
  <c r="L1873" i="4"/>
  <c r="M1873" i="4"/>
  <c r="L1874" i="4"/>
  <c r="M1874" i="4"/>
  <c r="L1875" i="4"/>
  <c r="M1875" i="4"/>
  <c r="L1876" i="4"/>
  <c r="M1876" i="4"/>
  <c r="L1877" i="4"/>
  <c r="M1877" i="4"/>
  <c r="L1878" i="4"/>
  <c r="M1878" i="4"/>
  <c r="L1879" i="4"/>
  <c r="M1879" i="4"/>
  <c r="L1880" i="4"/>
  <c r="M1880" i="4"/>
  <c r="L1881" i="4"/>
  <c r="M1881" i="4"/>
  <c r="L1882" i="4"/>
  <c r="M1882" i="4"/>
  <c r="L1883" i="4"/>
  <c r="M1883" i="4"/>
  <c r="L1884" i="4"/>
  <c r="M1884" i="4"/>
  <c r="L1885" i="4"/>
  <c r="M1885" i="4"/>
  <c r="L1886" i="4"/>
  <c r="M1886" i="4"/>
  <c r="L1887" i="4"/>
  <c r="M1887" i="4"/>
  <c r="L1888" i="4"/>
  <c r="M1888" i="4"/>
  <c r="L1889" i="4"/>
  <c r="M1889" i="4"/>
  <c r="L1890" i="4"/>
  <c r="M1890" i="4"/>
  <c r="L1891" i="4"/>
  <c r="M1891" i="4"/>
  <c r="L1892" i="4"/>
  <c r="M1892" i="4"/>
  <c r="L1893" i="4"/>
  <c r="M1893" i="4"/>
  <c r="L1894" i="4"/>
  <c r="M1894" i="4"/>
  <c r="L1895" i="4"/>
  <c r="M1895" i="4"/>
  <c r="L1896" i="4"/>
  <c r="M1896" i="4"/>
  <c r="L1897" i="4"/>
  <c r="M1897" i="4"/>
  <c r="L1898" i="4"/>
  <c r="M1898" i="4"/>
  <c r="L1899" i="4"/>
  <c r="M1899" i="4"/>
  <c r="L1900" i="4"/>
  <c r="M1900" i="4"/>
  <c r="L1901" i="4"/>
  <c r="M1901" i="4"/>
  <c r="L1902" i="4"/>
  <c r="M1902" i="4"/>
  <c r="L1903" i="4"/>
  <c r="M1903" i="4"/>
  <c r="L1904" i="4"/>
  <c r="M1904" i="4"/>
  <c r="L1905" i="4"/>
  <c r="M1905" i="4"/>
  <c r="L1906" i="4"/>
  <c r="M1906" i="4"/>
  <c r="L1907" i="4"/>
  <c r="M1907" i="4"/>
  <c r="L1908" i="4"/>
  <c r="M1908" i="4"/>
  <c r="L1909" i="4"/>
  <c r="M1909" i="4"/>
  <c r="L1910" i="4"/>
  <c r="M1910" i="4"/>
  <c r="L1911" i="4"/>
  <c r="M1911" i="4"/>
  <c r="L1912" i="4"/>
  <c r="M1912" i="4"/>
  <c r="L1913" i="4"/>
  <c r="M1913" i="4"/>
  <c r="L1914" i="4"/>
  <c r="M1914" i="4"/>
  <c r="L1915" i="4"/>
  <c r="M1915" i="4"/>
  <c r="L1916" i="4"/>
  <c r="M1916" i="4"/>
  <c r="L1917" i="4"/>
  <c r="M1917" i="4"/>
  <c r="L1918" i="4"/>
  <c r="M1918" i="4"/>
  <c r="L1919" i="4"/>
  <c r="M1919" i="4"/>
  <c r="L1920" i="4"/>
  <c r="M1920" i="4"/>
  <c r="L1921" i="4"/>
  <c r="M1921" i="4"/>
  <c r="L1922" i="4"/>
  <c r="M1922" i="4"/>
  <c r="L1923" i="4"/>
  <c r="M1923" i="4"/>
  <c r="L1924" i="4"/>
  <c r="M1924" i="4"/>
  <c r="L1925" i="4"/>
  <c r="M1925" i="4"/>
  <c r="L1926" i="4"/>
  <c r="M1926" i="4"/>
  <c r="L1927" i="4"/>
  <c r="M1927" i="4"/>
  <c r="L1928" i="4"/>
  <c r="M1928" i="4"/>
  <c r="L1929" i="4"/>
  <c r="M1929" i="4"/>
  <c r="L1930" i="4"/>
  <c r="M1930" i="4"/>
  <c r="L1931" i="4"/>
  <c r="M1931" i="4"/>
  <c r="L1932" i="4"/>
  <c r="M1932" i="4"/>
  <c r="L1933" i="4"/>
  <c r="M1933" i="4"/>
  <c r="L1934" i="4"/>
  <c r="M1934" i="4"/>
  <c r="L1935" i="4"/>
  <c r="M1935" i="4"/>
  <c r="L1936" i="4"/>
  <c r="M1936" i="4"/>
  <c r="L1937" i="4"/>
  <c r="M1937" i="4"/>
  <c r="L1938" i="4"/>
  <c r="M1938" i="4"/>
  <c r="L1939" i="4"/>
  <c r="M1939" i="4"/>
  <c r="L1940" i="4"/>
  <c r="M1940" i="4"/>
  <c r="L1941" i="4"/>
  <c r="M1941" i="4"/>
  <c r="L1942" i="4"/>
  <c r="M1942" i="4"/>
  <c r="L1943" i="4"/>
  <c r="M1943" i="4"/>
  <c r="L1944" i="4"/>
  <c r="M1944" i="4"/>
  <c r="L1945" i="4"/>
  <c r="M1945" i="4"/>
  <c r="L1946" i="4"/>
  <c r="M1946" i="4"/>
  <c r="L1947" i="4"/>
  <c r="M1947" i="4"/>
  <c r="L1948" i="4"/>
  <c r="M1948" i="4"/>
  <c r="L1949" i="4"/>
  <c r="M1949" i="4"/>
  <c r="L1950" i="4"/>
  <c r="M1950" i="4"/>
  <c r="L1951" i="4"/>
  <c r="M1951" i="4"/>
  <c r="L1952" i="4"/>
  <c r="M1952" i="4"/>
  <c r="L1953" i="4"/>
  <c r="M1953" i="4"/>
  <c r="L1954" i="4"/>
  <c r="M1954" i="4"/>
  <c r="L1955" i="4"/>
  <c r="M1955" i="4"/>
  <c r="L1956" i="4"/>
  <c r="M1956" i="4"/>
  <c r="L1957" i="4"/>
  <c r="M1957" i="4"/>
  <c r="L1958" i="4"/>
  <c r="M1958" i="4"/>
  <c r="L1959" i="4"/>
  <c r="M1959" i="4"/>
  <c r="L1960" i="4"/>
  <c r="M1960" i="4"/>
  <c r="L1961" i="4"/>
  <c r="M1961" i="4"/>
  <c r="L1962" i="4"/>
  <c r="M1962" i="4"/>
  <c r="L1963" i="4"/>
  <c r="M1963" i="4"/>
  <c r="L1964" i="4"/>
  <c r="M1964" i="4"/>
  <c r="L1965" i="4"/>
  <c r="M1965" i="4"/>
  <c r="L1966" i="4"/>
  <c r="M1966" i="4"/>
  <c r="L1967" i="4"/>
  <c r="M1967" i="4"/>
  <c r="L1968" i="4"/>
  <c r="M1968" i="4"/>
  <c r="L1969" i="4"/>
  <c r="M1969" i="4"/>
  <c r="L1970" i="4"/>
  <c r="M1970" i="4"/>
  <c r="L1971" i="4"/>
  <c r="M1971" i="4"/>
  <c r="L1972" i="4"/>
  <c r="M1972" i="4"/>
  <c r="L1973" i="4"/>
  <c r="M1973" i="4"/>
  <c r="L1974" i="4"/>
  <c r="M1974" i="4"/>
  <c r="L1975" i="4"/>
  <c r="M1975" i="4"/>
  <c r="L1976" i="4"/>
  <c r="M1976" i="4"/>
  <c r="L1977" i="4"/>
  <c r="M1977" i="4"/>
  <c r="L1978" i="4"/>
  <c r="M1978" i="4"/>
  <c r="L1979" i="4"/>
  <c r="M1979" i="4"/>
  <c r="L1980" i="4"/>
  <c r="M1980" i="4"/>
  <c r="L1981" i="4"/>
  <c r="M1981" i="4"/>
  <c r="L1982" i="4"/>
  <c r="M1982" i="4"/>
  <c r="L1983" i="4"/>
  <c r="M1983" i="4"/>
  <c r="L1984" i="4"/>
  <c r="M1984" i="4"/>
  <c r="L1985" i="4"/>
  <c r="M1985" i="4"/>
  <c r="L1986" i="4"/>
  <c r="M1986" i="4"/>
  <c r="L1987" i="4"/>
  <c r="M1987" i="4"/>
  <c r="L1988" i="4"/>
  <c r="M1988" i="4"/>
  <c r="L1989" i="4"/>
  <c r="M1989" i="4"/>
  <c r="L1990" i="4"/>
  <c r="M1990" i="4"/>
  <c r="L1991" i="4"/>
  <c r="M1991" i="4"/>
  <c r="L1992" i="4"/>
  <c r="M1992" i="4"/>
  <c r="L1993" i="4"/>
  <c r="M1993" i="4"/>
  <c r="L1994" i="4"/>
  <c r="M1994" i="4"/>
  <c r="L1995" i="4"/>
  <c r="M1995" i="4"/>
  <c r="L1996" i="4"/>
  <c r="M1996" i="4"/>
  <c r="L1997" i="4"/>
  <c r="M1997" i="4"/>
  <c r="L1998" i="4"/>
  <c r="M1998" i="4"/>
  <c r="L1999" i="4"/>
  <c r="M1999" i="4"/>
  <c r="L2000" i="4"/>
  <c r="M2000" i="4"/>
  <c r="L2001" i="4"/>
  <c r="M2001" i="4"/>
  <c r="L2002" i="4"/>
  <c r="M2002" i="4"/>
  <c r="L2003" i="4"/>
  <c r="M2003" i="4"/>
  <c r="L2004" i="4"/>
  <c r="M2004" i="4"/>
  <c r="L2005" i="4"/>
  <c r="M2005" i="4"/>
  <c r="L2006" i="4"/>
  <c r="M2006" i="4"/>
  <c r="L2007" i="4"/>
  <c r="M2007" i="4"/>
  <c r="L2008" i="4"/>
  <c r="M2008" i="4"/>
  <c r="L2009" i="4"/>
  <c r="M2009" i="4"/>
  <c r="L2010" i="4"/>
  <c r="M2010" i="4"/>
  <c r="L2011" i="4"/>
  <c r="M2011" i="4"/>
  <c r="L2012" i="4"/>
  <c r="M2012" i="4"/>
  <c r="L2013" i="4"/>
  <c r="M2013" i="4"/>
  <c r="L2014" i="4"/>
  <c r="M2014" i="4"/>
  <c r="L2015" i="4"/>
  <c r="M2015" i="4"/>
  <c r="L2016" i="4"/>
  <c r="M2016" i="4"/>
  <c r="L2017" i="4"/>
  <c r="M2017" i="4"/>
  <c r="L2018" i="4"/>
  <c r="M2018" i="4"/>
  <c r="L2019" i="4"/>
  <c r="M2019" i="4"/>
  <c r="L2020" i="4"/>
  <c r="M2020" i="4"/>
  <c r="L2021" i="4"/>
  <c r="M2021" i="4"/>
  <c r="L2022" i="4"/>
  <c r="M2022" i="4"/>
  <c r="L2023" i="4"/>
  <c r="M2023" i="4"/>
  <c r="L2024" i="4"/>
  <c r="M2024" i="4"/>
  <c r="L2025" i="4"/>
  <c r="M2025" i="4"/>
  <c r="L2026" i="4"/>
  <c r="M2026" i="4"/>
  <c r="L2027" i="4"/>
  <c r="M2027" i="4"/>
  <c r="L2028" i="4"/>
  <c r="M2028" i="4"/>
  <c r="L2029" i="4"/>
  <c r="M2029" i="4"/>
  <c r="L2030" i="4"/>
  <c r="M2030" i="4"/>
  <c r="L2031" i="4"/>
  <c r="M2031" i="4"/>
  <c r="L2032" i="4"/>
  <c r="M2032" i="4"/>
  <c r="L2033" i="4"/>
  <c r="M2033" i="4"/>
  <c r="L2034" i="4"/>
  <c r="M2034" i="4"/>
  <c r="L2035" i="4"/>
  <c r="M2035" i="4"/>
  <c r="L2036" i="4"/>
  <c r="M2036" i="4"/>
  <c r="L2037" i="4"/>
  <c r="M2037" i="4"/>
  <c r="L2038" i="4"/>
  <c r="M2038" i="4"/>
  <c r="L2039" i="4"/>
  <c r="M2039" i="4"/>
  <c r="L2040" i="4"/>
  <c r="M2040" i="4"/>
  <c r="L2041" i="4"/>
  <c r="M2041" i="4"/>
  <c r="L2042" i="4"/>
  <c r="M2042" i="4"/>
  <c r="L2043" i="4"/>
  <c r="M2043" i="4"/>
  <c r="L2044" i="4"/>
  <c r="M2044" i="4"/>
  <c r="L2045" i="4"/>
  <c r="M2045" i="4"/>
  <c r="L2046" i="4"/>
  <c r="M2046" i="4"/>
  <c r="L2047" i="4"/>
  <c r="M2047" i="4"/>
  <c r="L2048" i="4"/>
  <c r="M2048" i="4"/>
  <c r="L2049" i="4"/>
  <c r="M2049" i="4"/>
  <c r="L2050" i="4"/>
  <c r="M2050" i="4"/>
  <c r="L2051" i="4"/>
  <c r="M2051" i="4"/>
  <c r="L2052" i="4"/>
  <c r="M2052" i="4"/>
  <c r="L2053" i="4"/>
  <c r="M2053" i="4"/>
  <c r="L2054" i="4"/>
  <c r="M2054" i="4"/>
  <c r="L2055" i="4"/>
  <c r="M2055" i="4"/>
  <c r="L2056" i="4"/>
  <c r="M2056" i="4"/>
  <c r="L2057" i="4"/>
  <c r="M2057" i="4"/>
  <c r="L2058" i="4"/>
  <c r="M2058" i="4"/>
  <c r="L2059" i="4"/>
  <c r="M2059" i="4"/>
  <c r="L2060" i="4"/>
  <c r="M2060" i="4"/>
  <c r="L2061" i="4"/>
  <c r="M2061" i="4"/>
  <c r="L2062" i="4"/>
  <c r="M2062" i="4"/>
  <c r="L2063" i="4"/>
  <c r="M2063" i="4"/>
  <c r="L2064" i="4"/>
  <c r="M2064" i="4"/>
  <c r="L2065" i="4"/>
  <c r="M2065" i="4"/>
  <c r="L2066" i="4"/>
  <c r="M2066" i="4"/>
  <c r="L2067" i="4"/>
  <c r="M2067" i="4"/>
  <c r="L2068" i="4"/>
  <c r="M2068" i="4"/>
  <c r="L2069" i="4"/>
  <c r="M2069" i="4"/>
  <c r="L2070" i="4"/>
  <c r="M2070" i="4"/>
  <c r="L2071" i="4"/>
  <c r="M2071" i="4"/>
  <c r="L2072" i="4"/>
  <c r="M2072" i="4"/>
  <c r="L2073" i="4"/>
  <c r="M2073" i="4"/>
  <c r="L2074" i="4"/>
  <c r="M2074" i="4"/>
  <c r="L2075" i="4"/>
  <c r="M2075" i="4"/>
  <c r="L2076" i="4"/>
  <c r="M2076" i="4"/>
  <c r="L2077" i="4"/>
  <c r="M2077" i="4"/>
  <c r="L2078" i="4"/>
  <c r="M2078" i="4"/>
  <c r="L2079" i="4"/>
  <c r="M2079" i="4"/>
  <c r="L2080" i="4"/>
  <c r="M2080" i="4"/>
  <c r="L2081" i="4"/>
  <c r="M2081" i="4"/>
  <c r="L2082" i="4"/>
  <c r="M2082" i="4"/>
  <c r="L2083" i="4"/>
  <c r="M2083" i="4"/>
  <c r="L2084" i="4"/>
  <c r="M2084" i="4"/>
  <c r="L2085" i="4"/>
  <c r="M2085" i="4"/>
  <c r="L2086" i="4"/>
  <c r="M2086" i="4"/>
  <c r="L2087" i="4"/>
  <c r="M2087" i="4"/>
  <c r="L2088" i="4"/>
  <c r="M2088" i="4"/>
  <c r="L2089" i="4"/>
  <c r="M2089" i="4"/>
  <c r="L2090" i="4"/>
  <c r="M2090" i="4"/>
  <c r="L2091" i="4"/>
  <c r="M2091" i="4"/>
  <c r="L2092" i="4"/>
  <c r="M2092" i="4"/>
  <c r="L2093" i="4"/>
  <c r="M2093" i="4"/>
  <c r="L2094" i="4"/>
  <c r="M2094" i="4"/>
  <c r="L2095" i="4"/>
  <c r="M2095" i="4"/>
  <c r="L2096" i="4"/>
  <c r="M2096" i="4"/>
  <c r="L2097" i="4"/>
  <c r="M2097" i="4"/>
  <c r="L2098" i="4"/>
  <c r="M2098" i="4"/>
  <c r="L2099" i="4"/>
  <c r="M2099" i="4"/>
  <c r="L2100" i="4"/>
  <c r="M2100" i="4"/>
  <c r="L2101" i="4"/>
  <c r="M2101" i="4"/>
  <c r="L2102" i="4"/>
  <c r="M2102" i="4"/>
  <c r="L2103" i="4"/>
  <c r="M2103" i="4"/>
  <c r="L2104" i="4"/>
  <c r="M2104" i="4"/>
  <c r="L2105" i="4"/>
  <c r="M2105" i="4"/>
  <c r="L2106" i="4"/>
  <c r="M2106" i="4"/>
  <c r="L2107" i="4"/>
  <c r="M2107" i="4"/>
  <c r="L2108" i="4"/>
  <c r="M2108" i="4"/>
  <c r="L2109" i="4"/>
  <c r="M2109" i="4"/>
  <c r="L2110" i="4"/>
  <c r="M2110" i="4"/>
  <c r="L2111" i="4"/>
  <c r="M2111" i="4"/>
  <c r="L2112" i="4"/>
  <c r="M2112" i="4"/>
  <c r="L2113" i="4"/>
  <c r="M2113" i="4"/>
  <c r="L2114" i="4"/>
  <c r="M2114" i="4"/>
  <c r="L2115" i="4"/>
  <c r="M2115" i="4"/>
  <c r="L2116" i="4"/>
  <c r="M2116" i="4"/>
  <c r="L2117" i="4"/>
  <c r="M2117" i="4"/>
  <c r="L2118" i="4"/>
  <c r="M2118" i="4"/>
  <c r="L2119" i="4"/>
  <c r="M2119" i="4"/>
  <c r="L2120" i="4"/>
  <c r="M2120" i="4"/>
  <c r="L2121" i="4"/>
  <c r="M2121" i="4"/>
  <c r="L2122" i="4"/>
  <c r="M2122" i="4"/>
  <c r="L2123" i="4"/>
  <c r="M2123" i="4"/>
  <c r="L2124" i="4"/>
  <c r="M2124" i="4"/>
  <c r="L2125" i="4"/>
  <c r="M2125" i="4"/>
  <c r="L2126" i="4"/>
  <c r="M2126" i="4"/>
  <c r="L2127" i="4"/>
  <c r="M2127" i="4"/>
  <c r="L2128" i="4"/>
  <c r="M2128" i="4"/>
  <c r="L2129" i="4"/>
  <c r="M2129" i="4"/>
  <c r="L2130" i="4"/>
  <c r="M2130" i="4"/>
  <c r="L2131" i="4"/>
  <c r="M2131" i="4"/>
  <c r="L2132" i="4"/>
  <c r="M2132" i="4"/>
  <c r="L2133" i="4"/>
  <c r="M2133" i="4"/>
  <c r="L2134" i="4"/>
  <c r="M2134" i="4"/>
  <c r="L2135" i="4"/>
  <c r="M2135" i="4"/>
  <c r="L2136" i="4"/>
  <c r="M2136" i="4"/>
  <c r="L2137" i="4"/>
  <c r="M2137" i="4"/>
  <c r="L2138" i="4"/>
  <c r="M2138" i="4"/>
  <c r="L2139" i="4"/>
  <c r="M2139" i="4"/>
  <c r="L2140" i="4"/>
  <c r="M2140" i="4"/>
  <c r="L2141" i="4"/>
  <c r="M2141" i="4"/>
  <c r="L2142" i="4"/>
  <c r="M2142" i="4"/>
  <c r="L2143" i="4"/>
  <c r="M2143" i="4"/>
  <c r="L2144" i="4"/>
  <c r="M2144" i="4"/>
  <c r="L2145" i="4"/>
  <c r="M2145" i="4"/>
  <c r="L2146" i="4"/>
  <c r="M2146" i="4"/>
  <c r="L2147" i="4"/>
  <c r="M2147" i="4"/>
  <c r="L2148" i="4"/>
  <c r="M2148" i="4"/>
  <c r="L2149" i="4"/>
  <c r="M2149" i="4"/>
  <c r="L2150" i="4"/>
  <c r="M2150" i="4"/>
  <c r="L2151" i="4"/>
  <c r="M2151" i="4"/>
  <c r="L2152" i="4"/>
  <c r="M2152" i="4"/>
  <c r="L2153" i="4"/>
  <c r="M2153" i="4"/>
  <c r="L2154" i="4"/>
  <c r="M2154" i="4"/>
  <c r="L2155" i="4"/>
  <c r="M2155" i="4"/>
  <c r="L2156" i="4"/>
  <c r="M2156" i="4"/>
  <c r="L2157" i="4"/>
  <c r="M2157" i="4"/>
  <c r="L2158" i="4"/>
  <c r="M2158" i="4"/>
  <c r="L2159" i="4"/>
  <c r="M2159" i="4"/>
  <c r="L2160" i="4"/>
  <c r="M2160" i="4"/>
  <c r="L2161" i="4"/>
  <c r="M2161" i="4"/>
  <c r="L2162" i="4"/>
  <c r="M2162" i="4"/>
  <c r="L2163" i="4"/>
  <c r="M2163" i="4"/>
  <c r="L2164" i="4"/>
  <c r="M2164" i="4"/>
  <c r="L2165" i="4"/>
  <c r="M2165" i="4"/>
  <c r="L2166" i="4"/>
  <c r="M2166" i="4"/>
  <c r="L2167" i="4"/>
  <c r="M2167" i="4"/>
  <c r="L2168" i="4"/>
  <c r="M2168" i="4"/>
  <c r="L2169" i="4"/>
  <c r="M2169" i="4"/>
  <c r="L2170" i="4"/>
  <c r="M2170" i="4"/>
  <c r="L2171" i="4"/>
  <c r="M2171" i="4"/>
  <c r="L2172" i="4"/>
  <c r="M2172" i="4"/>
  <c r="L2173" i="4"/>
  <c r="M2173" i="4"/>
  <c r="L2174" i="4"/>
  <c r="M2174" i="4"/>
  <c r="L2175" i="4"/>
  <c r="M2175" i="4"/>
  <c r="L2176" i="4"/>
  <c r="M2176" i="4"/>
  <c r="L2177" i="4"/>
  <c r="M2177" i="4"/>
  <c r="L2178" i="4"/>
  <c r="M2178" i="4"/>
  <c r="L2179" i="4"/>
  <c r="M2179" i="4"/>
  <c r="L2180" i="4"/>
  <c r="M2180" i="4"/>
  <c r="L2181" i="4"/>
  <c r="M2181" i="4"/>
  <c r="L2182" i="4"/>
  <c r="M2182" i="4"/>
  <c r="L2183" i="4"/>
  <c r="M2183" i="4"/>
  <c r="L2184" i="4"/>
  <c r="M2184" i="4"/>
  <c r="L2185" i="4"/>
  <c r="M2185" i="4"/>
  <c r="L2186" i="4"/>
  <c r="M2186" i="4"/>
  <c r="L2187" i="4"/>
  <c r="M2187" i="4"/>
  <c r="L2188" i="4"/>
  <c r="M2188" i="4"/>
  <c r="L2189" i="4"/>
  <c r="M2189" i="4"/>
  <c r="L2190" i="4"/>
  <c r="M2190" i="4"/>
  <c r="L2191" i="4"/>
  <c r="M2191" i="4"/>
  <c r="L2192" i="4"/>
  <c r="M2192" i="4"/>
  <c r="L2193" i="4"/>
  <c r="M2193" i="4"/>
  <c r="L2194" i="4"/>
  <c r="M2194" i="4"/>
  <c r="L2195" i="4"/>
  <c r="M2195" i="4"/>
  <c r="L2196" i="4"/>
  <c r="M2196" i="4"/>
  <c r="L2197" i="4"/>
  <c r="M2197" i="4"/>
  <c r="L2198" i="4"/>
  <c r="M2198" i="4"/>
  <c r="L2199" i="4"/>
  <c r="M2199" i="4"/>
  <c r="L2200" i="4"/>
  <c r="M2200" i="4"/>
  <c r="L2201" i="4"/>
  <c r="M2201" i="4"/>
  <c r="L2202" i="4"/>
  <c r="M2202" i="4"/>
  <c r="L2203" i="4"/>
  <c r="M2203" i="4"/>
  <c r="L2204" i="4"/>
  <c r="M2204" i="4"/>
  <c r="L2205" i="4"/>
  <c r="M2205" i="4"/>
  <c r="L2206" i="4"/>
  <c r="M2206" i="4"/>
  <c r="L2207" i="4"/>
  <c r="M2207" i="4"/>
  <c r="L2208" i="4"/>
  <c r="M2208" i="4"/>
  <c r="L2209" i="4"/>
  <c r="M2209" i="4"/>
  <c r="L2210" i="4"/>
  <c r="M2210" i="4"/>
  <c r="L2211" i="4"/>
  <c r="M2211" i="4"/>
  <c r="L2212" i="4"/>
  <c r="M2212" i="4"/>
  <c r="L2213" i="4"/>
  <c r="M2213" i="4"/>
  <c r="L2214" i="4"/>
  <c r="M2214" i="4"/>
  <c r="L2215" i="4"/>
  <c r="M2215" i="4"/>
  <c r="L2216" i="4"/>
  <c r="M2216" i="4"/>
  <c r="L2217" i="4"/>
  <c r="M2217" i="4"/>
  <c r="L2218" i="4"/>
  <c r="M2218" i="4"/>
  <c r="L2219" i="4"/>
  <c r="M2219" i="4"/>
  <c r="L2220" i="4"/>
  <c r="M2220" i="4"/>
  <c r="L2221" i="4"/>
  <c r="M2221" i="4"/>
  <c r="L2222" i="4"/>
  <c r="M2222" i="4"/>
  <c r="L2223" i="4"/>
  <c r="M2223" i="4"/>
  <c r="L2224" i="4"/>
  <c r="M2224" i="4"/>
  <c r="L2225" i="4"/>
  <c r="M2225" i="4"/>
  <c r="L2226" i="4"/>
  <c r="M2226" i="4"/>
  <c r="L2227" i="4"/>
  <c r="M2227" i="4"/>
  <c r="L2228" i="4"/>
  <c r="M2228" i="4"/>
  <c r="L2229" i="4"/>
  <c r="M2229" i="4"/>
  <c r="L2230" i="4"/>
  <c r="M2230" i="4"/>
  <c r="L2231" i="4"/>
  <c r="M2231" i="4"/>
  <c r="L2232" i="4"/>
  <c r="M2232" i="4"/>
  <c r="L2233" i="4"/>
  <c r="M2233" i="4"/>
  <c r="L2234" i="4"/>
  <c r="M2234" i="4"/>
  <c r="L2235" i="4"/>
  <c r="M2235" i="4"/>
  <c r="L2236" i="4"/>
  <c r="M2236" i="4"/>
  <c r="L2237" i="4"/>
  <c r="M2237" i="4"/>
  <c r="L2238" i="4"/>
  <c r="M2238" i="4"/>
  <c r="L2239" i="4"/>
  <c r="M2239" i="4"/>
  <c r="L2240" i="4"/>
  <c r="M2240" i="4"/>
  <c r="L2241" i="4"/>
  <c r="M2241" i="4"/>
  <c r="L2242" i="4"/>
  <c r="M2242" i="4"/>
  <c r="L2243" i="4"/>
  <c r="M2243" i="4"/>
  <c r="L2244" i="4"/>
  <c r="M2244" i="4"/>
  <c r="L2245" i="4"/>
  <c r="M2245" i="4"/>
  <c r="L2246" i="4"/>
  <c r="M2246" i="4"/>
  <c r="L2247" i="4"/>
  <c r="M2247" i="4"/>
  <c r="L2248" i="4"/>
  <c r="M2248" i="4"/>
  <c r="L2249" i="4"/>
  <c r="M2249" i="4"/>
  <c r="L2250" i="4"/>
  <c r="M2250" i="4"/>
  <c r="L2251" i="4"/>
  <c r="M2251" i="4"/>
  <c r="L2252" i="4"/>
  <c r="M2252" i="4"/>
  <c r="L2253" i="4"/>
  <c r="M2253" i="4"/>
  <c r="L2254" i="4"/>
  <c r="M2254" i="4"/>
  <c r="L2255" i="4"/>
  <c r="M2255" i="4"/>
  <c r="L2256" i="4"/>
  <c r="M2256" i="4"/>
  <c r="L2257" i="4"/>
  <c r="M2257" i="4"/>
  <c r="L2258" i="4"/>
  <c r="M2258" i="4"/>
  <c r="L2259" i="4"/>
  <c r="M2259" i="4"/>
  <c r="L2260" i="4"/>
  <c r="M2260" i="4"/>
  <c r="L2261" i="4"/>
  <c r="M2261" i="4"/>
  <c r="L2262" i="4"/>
  <c r="M2262" i="4"/>
  <c r="L2263" i="4"/>
  <c r="M2263" i="4"/>
  <c r="L2264" i="4"/>
  <c r="M2264" i="4"/>
  <c r="L2265" i="4"/>
  <c r="M2265" i="4"/>
  <c r="L2266" i="4"/>
  <c r="M2266" i="4"/>
  <c r="L2267" i="4"/>
  <c r="M2267" i="4"/>
  <c r="L2268" i="4"/>
  <c r="M2268" i="4"/>
  <c r="L2269" i="4"/>
  <c r="M2269" i="4"/>
  <c r="L2270" i="4"/>
  <c r="M2270" i="4"/>
  <c r="L2271" i="4"/>
  <c r="M2271" i="4"/>
  <c r="L2272" i="4"/>
  <c r="M2272" i="4"/>
  <c r="L2273" i="4"/>
  <c r="M2273" i="4"/>
  <c r="L2274" i="4"/>
  <c r="M2274" i="4"/>
  <c r="L2275" i="4"/>
  <c r="M2275" i="4"/>
  <c r="L2276" i="4"/>
  <c r="M2276" i="4"/>
  <c r="L2277" i="4"/>
  <c r="M2277" i="4"/>
  <c r="L2278" i="4"/>
  <c r="M2278" i="4"/>
  <c r="L2279" i="4"/>
  <c r="M2279" i="4"/>
  <c r="L2280" i="4"/>
  <c r="M2280" i="4"/>
  <c r="L2281" i="4"/>
  <c r="M2281" i="4"/>
  <c r="L2282" i="4"/>
  <c r="M2282" i="4"/>
  <c r="L2283" i="4"/>
  <c r="M2283" i="4"/>
  <c r="L2284" i="4"/>
  <c r="M2284" i="4"/>
  <c r="L2285" i="4"/>
  <c r="M2285" i="4"/>
  <c r="L2286" i="4"/>
  <c r="M2286" i="4"/>
  <c r="L2287" i="4"/>
  <c r="M2287" i="4"/>
  <c r="L2288" i="4"/>
  <c r="M2288" i="4"/>
  <c r="L2289" i="4"/>
  <c r="M2289" i="4"/>
  <c r="L2290" i="4"/>
  <c r="M2290" i="4"/>
  <c r="L2291" i="4"/>
  <c r="M2291" i="4"/>
  <c r="L2292" i="4"/>
  <c r="M2292" i="4"/>
  <c r="L2293" i="4"/>
  <c r="M2293" i="4"/>
  <c r="L2294" i="4"/>
  <c r="M2294" i="4"/>
  <c r="L2295" i="4"/>
  <c r="M2295" i="4"/>
  <c r="L2296" i="4"/>
  <c r="M2296" i="4"/>
  <c r="L2297" i="4"/>
  <c r="M2297" i="4"/>
  <c r="L2298" i="4"/>
  <c r="M2298" i="4"/>
  <c r="L2299" i="4"/>
  <c r="M2299" i="4"/>
  <c r="L2300" i="4"/>
  <c r="M2300" i="4"/>
  <c r="L2301" i="4"/>
  <c r="M2301" i="4"/>
  <c r="L2302" i="4"/>
  <c r="M2302" i="4"/>
  <c r="L2303" i="4"/>
  <c r="M2303" i="4"/>
  <c r="L2304" i="4"/>
  <c r="M2304" i="4"/>
  <c r="L2305" i="4"/>
  <c r="M2305" i="4"/>
  <c r="L2306" i="4"/>
  <c r="M2306" i="4"/>
  <c r="L2307" i="4"/>
  <c r="M2307" i="4"/>
  <c r="L2308" i="4"/>
  <c r="M2308" i="4"/>
  <c r="L2309" i="4"/>
  <c r="M2309" i="4"/>
  <c r="L2310" i="4"/>
  <c r="M2310" i="4"/>
  <c r="L2311" i="4"/>
  <c r="M2311" i="4"/>
  <c r="L2312" i="4"/>
  <c r="M2312" i="4"/>
  <c r="L2313" i="4"/>
  <c r="M2313" i="4"/>
  <c r="L2314" i="4"/>
  <c r="M2314" i="4"/>
  <c r="L2315" i="4"/>
  <c r="M2315" i="4"/>
  <c r="L2316" i="4"/>
  <c r="M2316" i="4"/>
  <c r="L2317" i="4"/>
  <c r="M2317" i="4"/>
  <c r="L2318" i="4"/>
  <c r="M2318" i="4"/>
  <c r="L2319" i="4"/>
  <c r="M2319" i="4"/>
  <c r="L2320" i="4"/>
  <c r="M2320" i="4"/>
  <c r="L2321" i="4"/>
  <c r="M2321" i="4"/>
  <c r="L2322" i="4"/>
  <c r="M2322" i="4"/>
  <c r="L2323" i="4"/>
  <c r="M2323" i="4"/>
  <c r="L2324" i="4"/>
  <c r="M2324" i="4"/>
  <c r="L2325" i="4"/>
  <c r="M2325" i="4"/>
  <c r="L2326" i="4"/>
  <c r="M2326" i="4"/>
  <c r="L2327" i="4"/>
  <c r="M2327" i="4"/>
  <c r="L2328" i="4"/>
  <c r="M2328" i="4"/>
  <c r="L2329" i="4"/>
  <c r="M2329" i="4"/>
  <c r="L2330" i="4"/>
  <c r="M2330" i="4"/>
  <c r="L2331" i="4"/>
  <c r="M2331" i="4"/>
  <c r="L2332" i="4"/>
  <c r="M2332" i="4"/>
  <c r="L2333" i="4"/>
  <c r="M2333" i="4"/>
  <c r="L2334" i="4"/>
  <c r="M2334" i="4"/>
  <c r="L2335" i="4"/>
  <c r="M2335" i="4"/>
  <c r="L2336" i="4"/>
  <c r="M2336" i="4"/>
  <c r="L2337" i="4"/>
  <c r="M2337" i="4"/>
  <c r="L2338" i="4"/>
  <c r="M2338" i="4"/>
  <c r="L2339" i="4"/>
  <c r="M2339" i="4"/>
  <c r="L2340" i="4"/>
  <c r="M2340" i="4"/>
  <c r="L2341" i="4"/>
  <c r="M2341" i="4"/>
  <c r="L2342" i="4"/>
  <c r="M2342" i="4"/>
  <c r="L2343" i="4"/>
  <c r="M2343" i="4"/>
  <c r="L2344" i="4"/>
  <c r="M2344" i="4"/>
  <c r="L2345" i="4"/>
  <c r="M2345" i="4"/>
  <c r="L2346" i="4"/>
  <c r="M2346" i="4"/>
  <c r="L2347" i="4"/>
  <c r="M2347" i="4"/>
  <c r="L2348" i="4"/>
  <c r="M2348" i="4"/>
  <c r="L2349" i="4"/>
  <c r="M2349" i="4"/>
  <c r="L2350" i="4"/>
  <c r="M2350" i="4"/>
  <c r="L2351" i="4"/>
  <c r="M2351" i="4"/>
  <c r="L2352" i="4"/>
  <c r="M2352" i="4"/>
  <c r="L2353" i="4"/>
  <c r="M2353" i="4"/>
  <c r="L2354" i="4"/>
  <c r="M2354" i="4"/>
  <c r="L2355" i="4"/>
  <c r="M2355" i="4"/>
  <c r="L2356" i="4"/>
  <c r="M2356" i="4"/>
  <c r="L2357" i="4"/>
  <c r="M2357" i="4"/>
  <c r="L2358" i="4"/>
  <c r="M2358" i="4"/>
  <c r="L2359" i="4"/>
  <c r="M2359" i="4"/>
  <c r="L2360" i="4"/>
  <c r="M2360" i="4"/>
  <c r="L2361" i="4"/>
  <c r="M2361" i="4"/>
  <c r="L2362" i="4"/>
  <c r="M2362" i="4"/>
  <c r="L2363" i="4"/>
  <c r="M2363" i="4"/>
  <c r="L2364" i="4"/>
  <c r="M2364" i="4"/>
  <c r="L2365" i="4"/>
  <c r="M2365" i="4"/>
  <c r="L2366" i="4"/>
  <c r="M2366" i="4"/>
  <c r="L2367" i="4"/>
  <c r="M2367" i="4"/>
  <c r="L2368" i="4"/>
  <c r="M2368" i="4"/>
  <c r="L2369" i="4"/>
  <c r="M2369" i="4"/>
  <c r="L2370" i="4"/>
  <c r="M2370" i="4"/>
  <c r="L2371" i="4"/>
  <c r="M2371" i="4"/>
  <c r="L2372" i="4"/>
  <c r="M2372" i="4"/>
  <c r="L2373" i="4"/>
  <c r="M2373" i="4"/>
  <c r="L2374" i="4"/>
  <c r="M2374" i="4"/>
  <c r="L2375" i="4"/>
  <c r="M2375" i="4"/>
  <c r="L2376" i="4"/>
  <c r="M2376" i="4"/>
  <c r="L2377" i="4"/>
  <c r="M2377" i="4"/>
  <c r="L2378" i="4"/>
  <c r="M2378" i="4"/>
  <c r="L2379" i="4"/>
  <c r="M2379" i="4"/>
  <c r="L2380" i="4"/>
  <c r="M2380" i="4"/>
  <c r="L2381" i="4"/>
  <c r="M2381" i="4"/>
  <c r="L2382" i="4"/>
  <c r="M2382" i="4"/>
  <c r="L2383" i="4"/>
  <c r="M2383" i="4"/>
  <c r="L2384" i="4"/>
  <c r="M2384" i="4"/>
  <c r="L2385" i="4"/>
  <c r="M2385" i="4"/>
  <c r="L2386" i="4"/>
  <c r="M2386" i="4"/>
  <c r="L2387" i="4"/>
  <c r="M2387" i="4"/>
  <c r="L2388" i="4"/>
  <c r="M2388" i="4"/>
  <c r="L2389" i="4"/>
  <c r="M2389" i="4"/>
  <c r="L2390" i="4"/>
  <c r="M2390" i="4"/>
  <c r="L2391" i="4"/>
  <c r="M2391" i="4"/>
  <c r="L2392" i="4"/>
  <c r="M2392" i="4"/>
  <c r="L2393" i="4"/>
  <c r="M2393" i="4"/>
  <c r="L2394" i="4"/>
  <c r="M2394" i="4"/>
  <c r="L2395" i="4"/>
  <c r="M2395" i="4"/>
  <c r="L2396" i="4"/>
  <c r="M2396" i="4"/>
  <c r="L2397" i="4"/>
  <c r="M2397" i="4"/>
  <c r="L2398" i="4"/>
  <c r="M2398" i="4"/>
  <c r="L2399" i="4"/>
  <c r="M2399" i="4"/>
  <c r="L2400" i="4"/>
  <c r="M2400" i="4"/>
  <c r="L2401" i="4"/>
  <c r="M2401" i="4"/>
  <c r="L2402" i="4"/>
  <c r="M2402" i="4"/>
  <c r="L2403" i="4"/>
  <c r="M2403" i="4"/>
  <c r="L2404" i="4"/>
  <c r="M2404" i="4"/>
  <c r="L2405" i="4"/>
  <c r="M2405" i="4"/>
  <c r="L2406" i="4"/>
  <c r="M2406" i="4"/>
  <c r="L2407" i="4"/>
  <c r="M2407" i="4"/>
  <c r="L2408" i="4"/>
  <c r="M2408" i="4"/>
  <c r="L2409" i="4"/>
  <c r="M2409" i="4"/>
  <c r="L2410" i="4"/>
  <c r="M2410" i="4"/>
  <c r="L2411" i="4"/>
  <c r="M2411" i="4"/>
  <c r="L2412" i="4"/>
  <c r="M2412" i="4"/>
  <c r="L2413" i="4"/>
  <c r="M2413" i="4"/>
  <c r="L2414" i="4"/>
  <c r="M2414" i="4"/>
  <c r="L2415" i="4"/>
  <c r="M2415" i="4"/>
  <c r="L2416" i="4"/>
  <c r="M2416" i="4"/>
  <c r="L2417" i="4"/>
  <c r="M2417" i="4"/>
  <c r="L2418" i="4"/>
  <c r="M2418" i="4"/>
  <c r="L2419" i="4"/>
  <c r="M2419" i="4"/>
  <c r="L2420" i="4"/>
  <c r="M2420" i="4"/>
  <c r="L2421" i="4"/>
  <c r="M2421" i="4"/>
  <c r="L2422" i="4"/>
  <c r="M2422" i="4"/>
  <c r="L2423" i="4"/>
  <c r="M2423" i="4"/>
  <c r="L2424" i="4"/>
  <c r="M2424" i="4"/>
  <c r="L2425" i="4"/>
  <c r="M2425" i="4"/>
  <c r="L2426" i="4"/>
  <c r="M2426" i="4"/>
  <c r="L2427" i="4"/>
  <c r="M2427" i="4"/>
  <c r="L2428" i="4"/>
  <c r="M2428" i="4"/>
  <c r="L2429" i="4"/>
  <c r="M2429" i="4"/>
  <c r="L2430" i="4"/>
  <c r="M2430" i="4"/>
  <c r="L2431" i="4"/>
  <c r="M2431" i="4"/>
  <c r="L2432" i="4"/>
  <c r="M2432" i="4"/>
  <c r="L2433" i="4"/>
  <c r="M2433" i="4"/>
  <c r="L2434" i="4"/>
  <c r="M2434" i="4"/>
  <c r="L2435" i="4"/>
  <c r="M2435" i="4"/>
  <c r="L2436" i="4"/>
  <c r="M2436" i="4"/>
  <c r="L2437" i="4"/>
  <c r="M2437" i="4"/>
  <c r="L2438" i="4"/>
  <c r="M2438" i="4"/>
  <c r="L2439" i="4"/>
  <c r="M2439" i="4"/>
  <c r="L2440" i="4"/>
  <c r="M2440" i="4"/>
  <c r="L2441" i="4"/>
  <c r="M2441" i="4"/>
  <c r="L2442" i="4"/>
  <c r="M2442" i="4"/>
  <c r="L2443" i="4"/>
  <c r="M2443" i="4"/>
  <c r="L2444" i="4"/>
  <c r="M2444" i="4"/>
  <c r="L2445" i="4"/>
  <c r="M2445" i="4"/>
  <c r="L2446" i="4"/>
  <c r="M2446" i="4"/>
  <c r="L2447" i="4"/>
  <c r="M2447" i="4"/>
  <c r="L2448" i="4"/>
  <c r="M2448" i="4"/>
  <c r="L2449" i="4"/>
  <c r="M2449" i="4"/>
  <c r="L2450" i="4"/>
  <c r="M2450" i="4"/>
  <c r="L2451" i="4"/>
  <c r="M2451" i="4"/>
  <c r="L2452" i="4"/>
  <c r="M2452" i="4"/>
  <c r="L2453" i="4"/>
  <c r="M2453" i="4"/>
  <c r="L2454" i="4"/>
  <c r="M2454" i="4"/>
  <c r="L2455" i="4"/>
  <c r="M2455" i="4"/>
  <c r="L2456" i="4"/>
  <c r="M2456" i="4"/>
  <c r="L2457" i="4"/>
  <c r="M2457" i="4"/>
  <c r="L2458" i="4"/>
  <c r="M2458" i="4"/>
  <c r="L2459" i="4"/>
  <c r="M2459" i="4"/>
  <c r="L2460" i="4"/>
  <c r="M2460" i="4"/>
  <c r="L2461" i="4"/>
  <c r="M2461" i="4"/>
  <c r="L2462" i="4"/>
  <c r="M2462" i="4"/>
  <c r="L2463" i="4"/>
  <c r="M2463" i="4"/>
  <c r="L2464" i="4"/>
  <c r="M2464" i="4"/>
  <c r="L2465" i="4"/>
  <c r="M2465" i="4"/>
  <c r="L2466" i="4"/>
  <c r="M2466" i="4"/>
  <c r="L2467" i="4"/>
  <c r="M2467" i="4"/>
  <c r="L2468" i="4"/>
  <c r="M2468" i="4"/>
  <c r="L2469" i="4"/>
  <c r="M2469" i="4"/>
  <c r="L2470" i="4"/>
  <c r="M2470" i="4"/>
  <c r="L2471" i="4"/>
  <c r="M2471" i="4"/>
  <c r="L2472" i="4"/>
  <c r="M2472" i="4"/>
  <c r="L2473" i="4"/>
  <c r="M2473" i="4"/>
  <c r="L2474" i="4"/>
  <c r="M2474" i="4"/>
  <c r="L2475" i="4"/>
  <c r="M2475" i="4"/>
  <c r="L2476" i="4"/>
  <c r="M2476" i="4"/>
  <c r="L2477" i="4"/>
  <c r="M2477" i="4"/>
  <c r="L2478" i="4"/>
  <c r="M2478" i="4"/>
  <c r="L2479" i="4"/>
  <c r="M2479" i="4"/>
  <c r="L2480" i="4"/>
  <c r="M2480" i="4"/>
  <c r="L2481" i="4"/>
  <c r="M2481" i="4"/>
  <c r="L2482" i="4"/>
  <c r="M2482" i="4"/>
  <c r="L2483" i="4"/>
  <c r="M2483" i="4"/>
  <c r="L2484" i="4"/>
  <c r="M2484" i="4"/>
  <c r="L2485" i="4"/>
  <c r="M2485" i="4"/>
  <c r="L2486" i="4"/>
  <c r="M2486" i="4"/>
  <c r="L2487" i="4"/>
  <c r="M2487" i="4"/>
  <c r="L2488" i="4"/>
  <c r="M2488" i="4"/>
  <c r="L2489" i="4"/>
  <c r="M2489" i="4"/>
  <c r="L2490" i="4"/>
  <c r="M2490" i="4"/>
  <c r="L2491" i="4"/>
  <c r="M2491" i="4"/>
  <c r="L2492" i="4"/>
  <c r="M2492" i="4"/>
  <c r="L2493" i="4"/>
  <c r="M2493" i="4"/>
  <c r="L2494" i="4"/>
  <c r="M2494" i="4"/>
  <c r="L2495" i="4"/>
  <c r="M2495" i="4"/>
  <c r="L2496" i="4"/>
  <c r="M2496" i="4"/>
  <c r="L2497" i="4"/>
  <c r="M2497" i="4"/>
  <c r="L2498" i="4"/>
  <c r="M2498" i="4"/>
  <c r="L2499" i="4"/>
  <c r="M2499" i="4"/>
  <c r="L2500" i="4"/>
  <c r="M2500" i="4"/>
  <c r="L2501" i="4"/>
  <c r="M2501" i="4"/>
  <c r="L2502" i="4"/>
  <c r="M2502" i="4"/>
  <c r="L2503" i="4"/>
  <c r="M2503" i="4"/>
  <c r="L2504" i="4"/>
  <c r="M2504" i="4"/>
  <c r="L2505" i="4"/>
  <c r="M2505" i="4"/>
  <c r="L2506" i="4"/>
  <c r="M2506" i="4"/>
  <c r="L2507" i="4"/>
  <c r="M2507" i="4"/>
  <c r="L2508" i="4"/>
  <c r="M2508" i="4"/>
  <c r="L2509" i="4"/>
  <c r="M2509" i="4"/>
  <c r="L2510" i="4"/>
  <c r="M2510" i="4"/>
  <c r="L2511" i="4"/>
  <c r="M2511" i="4"/>
  <c r="L2512" i="4"/>
  <c r="M2512" i="4"/>
  <c r="L2513" i="4"/>
  <c r="M2513" i="4"/>
  <c r="L2514" i="4"/>
  <c r="M2514" i="4"/>
  <c r="L2515" i="4"/>
  <c r="M2515" i="4"/>
  <c r="L2516" i="4"/>
  <c r="M2516" i="4"/>
  <c r="L2517" i="4"/>
  <c r="M2517" i="4"/>
  <c r="L2518" i="4"/>
  <c r="M2518" i="4"/>
  <c r="L2519" i="4"/>
  <c r="M2519" i="4"/>
  <c r="L2520" i="4"/>
  <c r="M2520" i="4"/>
  <c r="L2521" i="4"/>
  <c r="M2521" i="4"/>
  <c r="L2522" i="4"/>
  <c r="M2522" i="4"/>
  <c r="L2523" i="4"/>
  <c r="M2523" i="4"/>
  <c r="L2524" i="4"/>
  <c r="M2524" i="4"/>
  <c r="L2525" i="4"/>
  <c r="M2525" i="4"/>
  <c r="L2526" i="4"/>
  <c r="M2526" i="4"/>
  <c r="L2527" i="4"/>
  <c r="M2527" i="4"/>
  <c r="L2528" i="4"/>
  <c r="M2528" i="4"/>
  <c r="L2529" i="4"/>
  <c r="M2529" i="4"/>
  <c r="L2530" i="4"/>
  <c r="M2530" i="4"/>
  <c r="L2531" i="4"/>
  <c r="M2531" i="4"/>
  <c r="L2532" i="4"/>
  <c r="M2532" i="4"/>
  <c r="L2533" i="4"/>
  <c r="M2533" i="4"/>
  <c r="L2534" i="4"/>
  <c r="M2534" i="4"/>
  <c r="L2535" i="4"/>
  <c r="M2535" i="4"/>
  <c r="L2536" i="4"/>
  <c r="M2536" i="4"/>
  <c r="L2537" i="4"/>
  <c r="M2537" i="4"/>
  <c r="L2538" i="4"/>
  <c r="M2538" i="4"/>
  <c r="L2539" i="4"/>
  <c r="M2539" i="4"/>
  <c r="L2540" i="4"/>
  <c r="M2540" i="4"/>
  <c r="L2541" i="4"/>
  <c r="M2541" i="4"/>
  <c r="L2542" i="4"/>
  <c r="M2542" i="4"/>
  <c r="L2543" i="4"/>
  <c r="M2543" i="4"/>
  <c r="L2544" i="4"/>
  <c r="M2544" i="4"/>
  <c r="L2545" i="4"/>
  <c r="M2545" i="4"/>
  <c r="L2546" i="4"/>
  <c r="M2546" i="4"/>
  <c r="L2547" i="4"/>
  <c r="M2547" i="4"/>
  <c r="L2548" i="4"/>
  <c r="M2548" i="4"/>
  <c r="L2549" i="4"/>
  <c r="M2549" i="4"/>
  <c r="L2550" i="4"/>
  <c r="M2550" i="4"/>
  <c r="L2551" i="4"/>
  <c r="M2551" i="4"/>
  <c r="L2552" i="4"/>
  <c r="M2552" i="4"/>
  <c r="L2553" i="4"/>
  <c r="M2553" i="4"/>
  <c r="L2554" i="4"/>
  <c r="M2554" i="4"/>
  <c r="L2555" i="4"/>
  <c r="M2555" i="4"/>
  <c r="L2556" i="4"/>
  <c r="M2556" i="4"/>
  <c r="L2557" i="4"/>
  <c r="M2557" i="4"/>
  <c r="L2558" i="4"/>
  <c r="M2558" i="4"/>
  <c r="L2559" i="4"/>
  <c r="M2559" i="4"/>
  <c r="L2560" i="4"/>
  <c r="M2560" i="4"/>
  <c r="L2561" i="4"/>
  <c r="M2561" i="4"/>
  <c r="L2562" i="4"/>
  <c r="M2562" i="4"/>
  <c r="L2563" i="4"/>
  <c r="M2563" i="4"/>
  <c r="L2564" i="4"/>
  <c r="M2564" i="4"/>
  <c r="L2565" i="4"/>
  <c r="M2565" i="4"/>
  <c r="L2566" i="4"/>
  <c r="M2566" i="4"/>
  <c r="L2567" i="4"/>
  <c r="M2567" i="4"/>
  <c r="L2568" i="4"/>
  <c r="M2568" i="4"/>
  <c r="L2569" i="4"/>
  <c r="M2569" i="4"/>
  <c r="L2570" i="4"/>
  <c r="M2570" i="4"/>
  <c r="L2571" i="4"/>
  <c r="M2571" i="4"/>
  <c r="L2572" i="4"/>
  <c r="M2572" i="4"/>
  <c r="L2573" i="4"/>
  <c r="M2573" i="4"/>
  <c r="L2574" i="4"/>
  <c r="M2574" i="4"/>
  <c r="L2575" i="4"/>
  <c r="M2575" i="4"/>
  <c r="L2576" i="4"/>
  <c r="M2576" i="4"/>
  <c r="L2577" i="4"/>
  <c r="M2577" i="4"/>
  <c r="L2578" i="4"/>
  <c r="M2578" i="4"/>
  <c r="L2579" i="4"/>
  <c r="M2579" i="4"/>
  <c r="L2580" i="4"/>
  <c r="M2580" i="4"/>
  <c r="L2581" i="4"/>
  <c r="M2581" i="4"/>
  <c r="L2582" i="4"/>
  <c r="M2582" i="4"/>
  <c r="L2583" i="4"/>
  <c r="M2583" i="4"/>
  <c r="L2584" i="4"/>
  <c r="M2584" i="4"/>
  <c r="L2585" i="4"/>
  <c r="M2585" i="4"/>
  <c r="L2586" i="4"/>
  <c r="M2586" i="4"/>
  <c r="L2587" i="4"/>
  <c r="M2587" i="4"/>
  <c r="L2588" i="4"/>
  <c r="M2588" i="4"/>
  <c r="L2589" i="4"/>
  <c r="M2589" i="4"/>
  <c r="L2590" i="4"/>
  <c r="M2590" i="4"/>
  <c r="L2591" i="4"/>
  <c r="M2591" i="4"/>
  <c r="L2592" i="4"/>
  <c r="M2592" i="4"/>
  <c r="L2593" i="4"/>
  <c r="M2593" i="4"/>
  <c r="L2594" i="4"/>
  <c r="M2594" i="4"/>
  <c r="L2595" i="4"/>
  <c r="M2595" i="4"/>
  <c r="L2596" i="4"/>
  <c r="M2596" i="4"/>
  <c r="L2597" i="4"/>
  <c r="M2597" i="4"/>
  <c r="L2598" i="4"/>
  <c r="M2598" i="4"/>
  <c r="L2599" i="4"/>
  <c r="M2599" i="4"/>
  <c r="L2600" i="4"/>
  <c r="M2600" i="4"/>
  <c r="L2601" i="4"/>
  <c r="M2601" i="4"/>
  <c r="L2602" i="4"/>
  <c r="M2602" i="4"/>
  <c r="L2603" i="4"/>
  <c r="M2603" i="4"/>
  <c r="L2604" i="4"/>
  <c r="M2604" i="4"/>
  <c r="L2605" i="4"/>
  <c r="M2605" i="4"/>
  <c r="L2606" i="4"/>
  <c r="M2606" i="4"/>
  <c r="L2607" i="4"/>
  <c r="M2607" i="4"/>
  <c r="L2608" i="4"/>
  <c r="M2608" i="4"/>
  <c r="L2609" i="4"/>
  <c r="M2609" i="4"/>
  <c r="L2610" i="4"/>
  <c r="M2610" i="4"/>
  <c r="L2611" i="4"/>
  <c r="M2611" i="4"/>
  <c r="L2612" i="4"/>
  <c r="M2612" i="4"/>
  <c r="L2613" i="4"/>
  <c r="M2613" i="4"/>
  <c r="L2614" i="4"/>
  <c r="M2614" i="4"/>
  <c r="L2615" i="4"/>
  <c r="M2615" i="4"/>
  <c r="L2616" i="4"/>
  <c r="M2616" i="4"/>
  <c r="L2617" i="4"/>
  <c r="M2617" i="4"/>
  <c r="L2618" i="4"/>
  <c r="M2618" i="4"/>
  <c r="L2619" i="4"/>
  <c r="M2619" i="4"/>
  <c r="L2620" i="4"/>
  <c r="M2620" i="4"/>
  <c r="L2621" i="4"/>
  <c r="M2621" i="4"/>
  <c r="L2622" i="4"/>
  <c r="M2622" i="4"/>
  <c r="L2623" i="4"/>
  <c r="M2623" i="4"/>
  <c r="L2624" i="4"/>
  <c r="M2624" i="4"/>
  <c r="L2625" i="4"/>
  <c r="M2625" i="4"/>
  <c r="L2626" i="4"/>
  <c r="M2626" i="4"/>
  <c r="L2627" i="4"/>
  <c r="M2627" i="4"/>
  <c r="L2628" i="4"/>
  <c r="M2628" i="4"/>
  <c r="L2629" i="4"/>
  <c r="M2629" i="4"/>
  <c r="L2630" i="4"/>
  <c r="M2630" i="4"/>
  <c r="L2631" i="4"/>
  <c r="M2631" i="4"/>
  <c r="L2632" i="4"/>
  <c r="M2632" i="4"/>
  <c r="L2633" i="4"/>
  <c r="M2633" i="4"/>
  <c r="L2634" i="4"/>
  <c r="M2634" i="4"/>
  <c r="L2635" i="4"/>
  <c r="M2635" i="4"/>
  <c r="L2636" i="4"/>
  <c r="M2636" i="4"/>
  <c r="L2637" i="4"/>
  <c r="M2637" i="4"/>
  <c r="L2638" i="4"/>
  <c r="M2638" i="4"/>
  <c r="L2639" i="4"/>
  <c r="M2639" i="4"/>
  <c r="L2640" i="4"/>
  <c r="M2640" i="4"/>
  <c r="L2641" i="4"/>
  <c r="M2641" i="4"/>
  <c r="L2642" i="4"/>
  <c r="M2642" i="4"/>
  <c r="L2643" i="4"/>
  <c r="M2643" i="4"/>
  <c r="L2644" i="4"/>
  <c r="M2644" i="4"/>
  <c r="L2645" i="4"/>
  <c r="M2645" i="4"/>
  <c r="L2646" i="4"/>
  <c r="M2646" i="4"/>
  <c r="L2647" i="4"/>
  <c r="M2647" i="4"/>
  <c r="L2648" i="4"/>
  <c r="M2648" i="4"/>
  <c r="L2649" i="4"/>
  <c r="M2649" i="4"/>
  <c r="L2650" i="4"/>
  <c r="M2650" i="4"/>
  <c r="L2651" i="4"/>
  <c r="M2651" i="4"/>
  <c r="L2652" i="4"/>
  <c r="M2652" i="4"/>
  <c r="L2653" i="4"/>
  <c r="M2653" i="4"/>
  <c r="L2654" i="4"/>
  <c r="M2654" i="4"/>
  <c r="L2655" i="4"/>
  <c r="M2655" i="4"/>
  <c r="L2656" i="4"/>
  <c r="M2656" i="4"/>
  <c r="L2657" i="4"/>
  <c r="M2657" i="4"/>
  <c r="L2658" i="4"/>
  <c r="M2658" i="4"/>
  <c r="L2659" i="4"/>
  <c r="M2659" i="4"/>
  <c r="L2660" i="4"/>
  <c r="M2660" i="4"/>
  <c r="L2661" i="4"/>
  <c r="M2661" i="4"/>
  <c r="L2662" i="4"/>
  <c r="M2662" i="4"/>
  <c r="L2663" i="4"/>
  <c r="M2663" i="4"/>
  <c r="L2664" i="4"/>
  <c r="M2664" i="4"/>
  <c r="L2665" i="4"/>
  <c r="M2665" i="4"/>
  <c r="L2666" i="4"/>
  <c r="M2666" i="4"/>
  <c r="L2667" i="4"/>
  <c r="M2667" i="4"/>
  <c r="L2668" i="4"/>
  <c r="M2668" i="4"/>
  <c r="L2669" i="4"/>
  <c r="M2669" i="4"/>
  <c r="L2670" i="4"/>
  <c r="M2670" i="4"/>
  <c r="L2671" i="4"/>
  <c r="M2671" i="4"/>
  <c r="L2672" i="4"/>
  <c r="M2672" i="4"/>
  <c r="L2673" i="4"/>
  <c r="M2673" i="4"/>
  <c r="L2674" i="4"/>
  <c r="M2674" i="4"/>
  <c r="L2675" i="4"/>
  <c r="M2675" i="4"/>
  <c r="L2676" i="4"/>
  <c r="M2676" i="4"/>
  <c r="L2677" i="4"/>
  <c r="M2677" i="4"/>
  <c r="L2678" i="4"/>
  <c r="M2678" i="4"/>
  <c r="L2679" i="4"/>
  <c r="M2679" i="4"/>
  <c r="L2680" i="4"/>
  <c r="M2680" i="4"/>
  <c r="L2681" i="4"/>
  <c r="M2681" i="4"/>
  <c r="L2682" i="4"/>
  <c r="M2682" i="4"/>
  <c r="L2683" i="4"/>
  <c r="M2683" i="4"/>
  <c r="L2684" i="4"/>
  <c r="M2684" i="4"/>
  <c r="L2685" i="4"/>
  <c r="M2685" i="4"/>
  <c r="L2686" i="4"/>
  <c r="M2686" i="4"/>
  <c r="L2687" i="4"/>
  <c r="M2687" i="4"/>
  <c r="L2688" i="4"/>
  <c r="M2688" i="4"/>
  <c r="L2689" i="4"/>
  <c r="M2689" i="4"/>
  <c r="L2690" i="4"/>
  <c r="M2690" i="4"/>
  <c r="L2691" i="4"/>
  <c r="M2691" i="4"/>
  <c r="L2692" i="4"/>
  <c r="M2692" i="4"/>
  <c r="L2693" i="4"/>
  <c r="M2693" i="4"/>
  <c r="L2694" i="4"/>
  <c r="M2694" i="4"/>
  <c r="L2695" i="4"/>
  <c r="M2695" i="4"/>
  <c r="L2696" i="4"/>
  <c r="M2696" i="4"/>
  <c r="L2697" i="4"/>
  <c r="M2697" i="4"/>
  <c r="L2698" i="4"/>
  <c r="M2698" i="4"/>
  <c r="L2699" i="4"/>
  <c r="M2699" i="4"/>
  <c r="L2700" i="4"/>
  <c r="M2700" i="4"/>
  <c r="L2701" i="4"/>
  <c r="M2701" i="4"/>
  <c r="L2702" i="4"/>
  <c r="M2702" i="4"/>
  <c r="L2703" i="4"/>
  <c r="M2703" i="4"/>
  <c r="L2704" i="4"/>
  <c r="M2704" i="4"/>
  <c r="L2705" i="4"/>
  <c r="M2705" i="4"/>
  <c r="L2706" i="4"/>
  <c r="M2706" i="4"/>
  <c r="L2707" i="4"/>
  <c r="M2707" i="4"/>
  <c r="L2708" i="4"/>
  <c r="M2708" i="4"/>
  <c r="L2709" i="4"/>
  <c r="M2709" i="4"/>
  <c r="L2710" i="4"/>
  <c r="M2710" i="4"/>
  <c r="L2711" i="4"/>
  <c r="M2711" i="4"/>
  <c r="L2712" i="4"/>
  <c r="M2712" i="4"/>
  <c r="L2713" i="4"/>
  <c r="M2713" i="4"/>
  <c r="L2714" i="4"/>
  <c r="M2714" i="4"/>
  <c r="L2715" i="4"/>
  <c r="M2715" i="4"/>
  <c r="L2716" i="4"/>
  <c r="M2716" i="4"/>
  <c r="L2717" i="4"/>
  <c r="M2717" i="4"/>
  <c r="L2718" i="4"/>
  <c r="M2718" i="4"/>
  <c r="L2719" i="4"/>
  <c r="M2719" i="4"/>
  <c r="L2720" i="4"/>
  <c r="M2720" i="4"/>
  <c r="L2721" i="4"/>
  <c r="M2721" i="4"/>
  <c r="L2722" i="4"/>
  <c r="M2722" i="4"/>
  <c r="L2723" i="4"/>
  <c r="M2723" i="4"/>
  <c r="L2724" i="4"/>
  <c r="M2724" i="4"/>
  <c r="L2725" i="4"/>
  <c r="M2725" i="4"/>
  <c r="L2726" i="4"/>
  <c r="M2726" i="4"/>
  <c r="L2727" i="4"/>
  <c r="M2727" i="4"/>
  <c r="L2728" i="4"/>
  <c r="M2728" i="4"/>
  <c r="L2729" i="4"/>
  <c r="M2729" i="4"/>
  <c r="L2730" i="4"/>
  <c r="M2730" i="4"/>
  <c r="L2731" i="4"/>
  <c r="M2731" i="4"/>
  <c r="L2732" i="4"/>
  <c r="M2732" i="4"/>
  <c r="L2733" i="4"/>
  <c r="M2733" i="4"/>
  <c r="L2734" i="4"/>
  <c r="M2734" i="4"/>
  <c r="L2735" i="4"/>
  <c r="M2735" i="4"/>
  <c r="L2736" i="4"/>
  <c r="M2736" i="4"/>
  <c r="L2737" i="4"/>
  <c r="M2737" i="4"/>
  <c r="L2738" i="4"/>
  <c r="M2738" i="4"/>
  <c r="L2739" i="4"/>
  <c r="M2739" i="4"/>
  <c r="L2740" i="4"/>
  <c r="M2740" i="4"/>
  <c r="L2741" i="4"/>
  <c r="M2741" i="4"/>
  <c r="L2742" i="4"/>
  <c r="M2742" i="4"/>
  <c r="L2743" i="4"/>
  <c r="M2743" i="4"/>
  <c r="L2744" i="4"/>
  <c r="M2744" i="4"/>
  <c r="L2745" i="4"/>
  <c r="M2745" i="4"/>
  <c r="L2746" i="4"/>
  <c r="M2746" i="4"/>
  <c r="L2747" i="4"/>
  <c r="M2747" i="4"/>
  <c r="L2748" i="4"/>
  <c r="M2748" i="4"/>
  <c r="L2749" i="4"/>
  <c r="M2749" i="4"/>
  <c r="L2750" i="4"/>
  <c r="M2750" i="4"/>
  <c r="L2751" i="4"/>
  <c r="M2751" i="4"/>
  <c r="L2752" i="4"/>
  <c r="M2752" i="4"/>
  <c r="L2753" i="4"/>
  <c r="M2753" i="4"/>
  <c r="L2754" i="4"/>
  <c r="M2754" i="4"/>
  <c r="L2755" i="4"/>
  <c r="M2755" i="4"/>
  <c r="L2756" i="4"/>
  <c r="M2756" i="4"/>
  <c r="L2757" i="4"/>
  <c r="M2757" i="4"/>
  <c r="L2758" i="4"/>
  <c r="M2758" i="4"/>
  <c r="L2759" i="4"/>
  <c r="M2759" i="4"/>
  <c r="L2760" i="4"/>
  <c r="M2760" i="4"/>
  <c r="L2761" i="4"/>
  <c r="M2761" i="4"/>
  <c r="L2762" i="4"/>
  <c r="M2762" i="4"/>
  <c r="L2763" i="4"/>
  <c r="M2763" i="4"/>
  <c r="L2764" i="4"/>
  <c r="M2764" i="4"/>
  <c r="L2765" i="4"/>
  <c r="M2765" i="4"/>
  <c r="L2766" i="4"/>
  <c r="M2766" i="4"/>
  <c r="L2767" i="4"/>
  <c r="M2767" i="4"/>
  <c r="L2768" i="4"/>
  <c r="M2768" i="4"/>
  <c r="L2769" i="4"/>
  <c r="M2769" i="4"/>
  <c r="L2770" i="4"/>
  <c r="M2770" i="4"/>
  <c r="L2771" i="4"/>
  <c r="M2771" i="4"/>
  <c r="L2772" i="4"/>
  <c r="M2772" i="4"/>
  <c r="L2773" i="4"/>
  <c r="M2773" i="4"/>
  <c r="L2774" i="4"/>
  <c r="M2774" i="4"/>
  <c r="L2775" i="4"/>
  <c r="M2775" i="4"/>
  <c r="L2776" i="4"/>
  <c r="M2776" i="4"/>
  <c r="L2777" i="4"/>
  <c r="M2777" i="4"/>
  <c r="L2778" i="4"/>
  <c r="M2778" i="4"/>
  <c r="L2779" i="4"/>
  <c r="M2779" i="4"/>
  <c r="L2780" i="4"/>
  <c r="M2780" i="4"/>
  <c r="L2781" i="4"/>
  <c r="M2781" i="4"/>
  <c r="L2782" i="4"/>
  <c r="M2782" i="4"/>
  <c r="L2783" i="4"/>
  <c r="M2783" i="4"/>
  <c r="L2784" i="4"/>
  <c r="M2784" i="4"/>
  <c r="L2785" i="4"/>
  <c r="M2785" i="4"/>
  <c r="L2786" i="4"/>
  <c r="M2786" i="4"/>
  <c r="L2787" i="4"/>
  <c r="M2787" i="4"/>
  <c r="L2788" i="4"/>
  <c r="M2788" i="4"/>
  <c r="L2789" i="4"/>
  <c r="M2789" i="4"/>
  <c r="L2790" i="4"/>
  <c r="M2790" i="4"/>
  <c r="L2791" i="4"/>
  <c r="M2791" i="4"/>
  <c r="L2792" i="4"/>
  <c r="M2792" i="4"/>
  <c r="L2793" i="4"/>
  <c r="M2793" i="4"/>
  <c r="L2794" i="4"/>
  <c r="M2794" i="4"/>
  <c r="L2795" i="4"/>
  <c r="M2795" i="4"/>
  <c r="L2796" i="4"/>
  <c r="M2796" i="4"/>
  <c r="L2797" i="4"/>
  <c r="M2797" i="4"/>
  <c r="L2798" i="4"/>
  <c r="M2798" i="4"/>
  <c r="L2799" i="4"/>
  <c r="M2799" i="4"/>
  <c r="L2800" i="4"/>
  <c r="M2800" i="4"/>
  <c r="L2801" i="4"/>
  <c r="M2801" i="4"/>
  <c r="L2802" i="4"/>
  <c r="M2802" i="4"/>
  <c r="L2803" i="4"/>
  <c r="M2803" i="4"/>
  <c r="L2804" i="4"/>
  <c r="M2804" i="4"/>
  <c r="L2805" i="4"/>
  <c r="M2805" i="4"/>
  <c r="L2806" i="4"/>
  <c r="M2806" i="4"/>
  <c r="L2807" i="4"/>
  <c r="M2807" i="4"/>
  <c r="L2808" i="4"/>
  <c r="M2808" i="4"/>
  <c r="L2809" i="4"/>
  <c r="M2809" i="4"/>
  <c r="L2810" i="4"/>
  <c r="M2810" i="4"/>
  <c r="L2811" i="4"/>
  <c r="M2811" i="4"/>
  <c r="L2812" i="4"/>
  <c r="M2812" i="4"/>
  <c r="L2813" i="4"/>
  <c r="M2813" i="4"/>
  <c r="L2814" i="4"/>
  <c r="M2814" i="4"/>
  <c r="L2815" i="4"/>
  <c r="M2815" i="4"/>
  <c r="L2816" i="4"/>
  <c r="M2816" i="4"/>
  <c r="L2817" i="4"/>
  <c r="M2817" i="4"/>
  <c r="L2818" i="4"/>
  <c r="M2818" i="4"/>
  <c r="L2819" i="4"/>
  <c r="M2819" i="4"/>
  <c r="L2820" i="4"/>
  <c r="M2820" i="4"/>
  <c r="L2821" i="4"/>
  <c r="M2821" i="4"/>
  <c r="L2822" i="4"/>
  <c r="M2822" i="4"/>
  <c r="L2823" i="4"/>
  <c r="M2823" i="4"/>
  <c r="L2824" i="4"/>
  <c r="M2824" i="4"/>
  <c r="L2825" i="4"/>
  <c r="M2825" i="4"/>
  <c r="L2826" i="4"/>
  <c r="M2826" i="4"/>
  <c r="L2827" i="4"/>
  <c r="M2827" i="4"/>
  <c r="L2828" i="4"/>
  <c r="M2828" i="4"/>
  <c r="L2829" i="4"/>
  <c r="M2829" i="4"/>
  <c r="L2830" i="4"/>
  <c r="M2830" i="4"/>
  <c r="L2831" i="4"/>
  <c r="M2831" i="4"/>
  <c r="L2832" i="4"/>
  <c r="M2832" i="4"/>
  <c r="L2833" i="4"/>
  <c r="M2833" i="4"/>
  <c r="L2834" i="4"/>
  <c r="M2834" i="4"/>
  <c r="L2835" i="4"/>
  <c r="M2835" i="4"/>
  <c r="L2836" i="4"/>
  <c r="M2836" i="4"/>
  <c r="L2837" i="4"/>
  <c r="M2837" i="4"/>
  <c r="L2838" i="4"/>
  <c r="M2838" i="4"/>
  <c r="L2839" i="4"/>
  <c r="M2839" i="4"/>
  <c r="L2840" i="4"/>
  <c r="M2840" i="4"/>
  <c r="L2841" i="4"/>
  <c r="M2841" i="4"/>
  <c r="L2842" i="4"/>
  <c r="M2842" i="4"/>
  <c r="L2843" i="4"/>
  <c r="M2843" i="4"/>
  <c r="L2844" i="4"/>
  <c r="M2844" i="4"/>
  <c r="L2845" i="4"/>
  <c r="M2845" i="4"/>
  <c r="L2846" i="4"/>
  <c r="M2846" i="4"/>
  <c r="L2847" i="4"/>
  <c r="M2847" i="4"/>
  <c r="L2848" i="4"/>
  <c r="M2848" i="4"/>
  <c r="L2849" i="4"/>
  <c r="M2849" i="4"/>
  <c r="L2850" i="4"/>
  <c r="M2850" i="4"/>
  <c r="L2851" i="4"/>
  <c r="M2851" i="4"/>
  <c r="L2852" i="4"/>
  <c r="M2852" i="4"/>
  <c r="L2853" i="4"/>
  <c r="M2853" i="4"/>
  <c r="L2854" i="4"/>
  <c r="M2854" i="4"/>
  <c r="L2855" i="4"/>
  <c r="M2855" i="4"/>
  <c r="L2856" i="4"/>
  <c r="M2856" i="4"/>
  <c r="L2857" i="4"/>
  <c r="M2857" i="4"/>
  <c r="L2858" i="4"/>
  <c r="M2858" i="4"/>
  <c r="L2859" i="4"/>
  <c r="M2859" i="4"/>
  <c r="L2860" i="4"/>
  <c r="M2860" i="4"/>
  <c r="L2861" i="4"/>
  <c r="M2861" i="4"/>
  <c r="L2862" i="4"/>
  <c r="M2862" i="4"/>
  <c r="L2863" i="4"/>
  <c r="M2863" i="4"/>
  <c r="L2864" i="4"/>
  <c r="M2864" i="4"/>
  <c r="L2865" i="4"/>
  <c r="M2865" i="4"/>
  <c r="L2866" i="4"/>
  <c r="M2866" i="4"/>
  <c r="L2867" i="4"/>
  <c r="M2867" i="4"/>
  <c r="L2868" i="4"/>
  <c r="M2868" i="4"/>
  <c r="L2869" i="4"/>
  <c r="M2869" i="4"/>
  <c r="L2870" i="4"/>
  <c r="M2870" i="4"/>
  <c r="L2871" i="4"/>
  <c r="M2871" i="4"/>
  <c r="L2872" i="4"/>
  <c r="M2872" i="4"/>
  <c r="L2873" i="4"/>
  <c r="M2873" i="4"/>
  <c r="L2874" i="4"/>
  <c r="M2874" i="4"/>
  <c r="L2875" i="4"/>
  <c r="M2875" i="4"/>
  <c r="L2876" i="4"/>
  <c r="M2876" i="4"/>
  <c r="L2877" i="4"/>
  <c r="M2877" i="4"/>
  <c r="L2878" i="4"/>
  <c r="M2878" i="4"/>
  <c r="L2879" i="4"/>
  <c r="M2879" i="4"/>
  <c r="L2880" i="4"/>
  <c r="M2880" i="4"/>
  <c r="L2881" i="4"/>
  <c r="M2881" i="4"/>
  <c r="L2882" i="4"/>
  <c r="M2882" i="4"/>
  <c r="L2883" i="4"/>
  <c r="M2883" i="4"/>
  <c r="L2884" i="4"/>
  <c r="M2884" i="4"/>
  <c r="L2885" i="4"/>
  <c r="M2885" i="4"/>
  <c r="L2886" i="4"/>
  <c r="M2886" i="4"/>
  <c r="L2887" i="4"/>
  <c r="M2887" i="4"/>
  <c r="L2888" i="4"/>
  <c r="M2888" i="4"/>
  <c r="L2889" i="4"/>
  <c r="M2889" i="4"/>
  <c r="L2890" i="4"/>
  <c r="M2890" i="4"/>
  <c r="L2891" i="4"/>
  <c r="M2891" i="4"/>
  <c r="L2892" i="4"/>
  <c r="M2892" i="4"/>
  <c r="L2893" i="4"/>
  <c r="M2893" i="4"/>
  <c r="L2894" i="4"/>
  <c r="M2894" i="4"/>
  <c r="L2895" i="4"/>
  <c r="M2895" i="4"/>
  <c r="L2896" i="4"/>
  <c r="M2896" i="4"/>
  <c r="L2897" i="4"/>
  <c r="M2897" i="4"/>
  <c r="L2898" i="4"/>
  <c r="M2898" i="4"/>
  <c r="L2899" i="4"/>
  <c r="M2899" i="4"/>
  <c r="L2900" i="4"/>
  <c r="M2900" i="4"/>
  <c r="L2901" i="4"/>
  <c r="M2901" i="4"/>
  <c r="L2902" i="4"/>
  <c r="M2902" i="4"/>
  <c r="L2903" i="4"/>
  <c r="M2903" i="4"/>
  <c r="L2904" i="4"/>
  <c r="M2904" i="4"/>
  <c r="L2905" i="4"/>
  <c r="M2905" i="4"/>
  <c r="L2906" i="4"/>
  <c r="M2906" i="4"/>
  <c r="L2907" i="4"/>
  <c r="M2907" i="4"/>
  <c r="L2908" i="4"/>
  <c r="M2908" i="4"/>
  <c r="L2909" i="4"/>
  <c r="M2909" i="4"/>
  <c r="L2910" i="4"/>
  <c r="M2910" i="4"/>
  <c r="L2911" i="4"/>
  <c r="M2911" i="4"/>
  <c r="L2912" i="4"/>
  <c r="M2912" i="4"/>
  <c r="L2913" i="4"/>
  <c r="M2913" i="4"/>
  <c r="L2914" i="4"/>
  <c r="M2914" i="4"/>
  <c r="L2915" i="4"/>
  <c r="M2915" i="4"/>
  <c r="L2916" i="4"/>
  <c r="M2916" i="4"/>
  <c r="L2917" i="4"/>
  <c r="M2917" i="4"/>
  <c r="L2918" i="4"/>
  <c r="M2918" i="4"/>
  <c r="L2919" i="4"/>
  <c r="M2919" i="4"/>
  <c r="L2920" i="4"/>
  <c r="M2920" i="4"/>
  <c r="L2921" i="4"/>
  <c r="M2921" i="4"/>
  <c r="L2922" i="4"/>
  <c r="M2922" i="4"/>
  <c r="L2923" i="4"/>
  <c r="M2923" i="4"/>
  <c r="L2924" i="4"/>
  <c r="M2924" i="4"/>
  <c r="L2925" i="4"/>
  <c r="M2925" i="4"/>
  <c r="L2926" i="4"/>
  <c r="M2926" i="4"/>
  <c r="L2927" i="4"/>
  <c r="M2927" i="4"/>
  <c r="L2928" i="4"/>
  <c r="M2928" i="4"/>
  <c r="L2929" i="4"/>
  <c r="M2929" i="4"/>
  <c r="L2930" i="4"/>
  <c r="M2930" i="4"/>
  <c r="L2931" i="4"/>
  <c r="M2931" i="4"/>
  <c r="L2932" i="4"/>
  <c r="M2932" i="4"/>
  <c r="L2933" i="4"/>
  <c r="M2933" i="4"/>
  <c r="L2934" i="4"/>
  <c r="M2934" i="4"/>
  <c r="L2935" i="4"/>
  <c r="M2935" i="4"/>
  <c r="L2936" i="4"/>
  <c r="M2936" i="4"/>
  <c r="L2937" i="4"/>
  <c r="M2937" i="4"/>
  <c r="L2938" i="4"/>
  <c r="M2938" i="4"/>
  <c r="L2939" i="4"/>
  <c r="M2939" i="4"/>
  <c r="L2940" i="4"/>
  <c r="M2940" i="4"/>
  <c r="L2941" i="4"/>
  <c r="M2941" i="4"/>
  <c r="L2942" i="4"/>
  <c r="M2942" i="4"/>
  <c r="L2943" i="4"/>
  <c r="M2943" i="4"/>
  <c r="L2944" i="4"/>
  <c r="M2944" i="4"/>
  <c r="L2945" i="4"/>
  <c r="M2945" i="4"/>
  <c r="L2946" i="4"/>
  <c r="M2946" i="4"/>
  <c r="L2947" i="4"/>
  <c r="M2947" i="4"/>
  <c r="L2948" i="4"/>
  <c r="M2948" i="4"/>
  <c r="L2949" i="4"/>
  <c r="M2949" i="4"/>
  <c r="L2950" i="4"/>
  <c r="M2950" i="4"/>
  <c r="L2951" i="4"/>
  <c r="M2951" i="4"/>
  <c r="L2952" i="4"/>
  <c r="M2952" i="4"/>
  <c r="L2953" i="4"/>
  <c r="M2953" i="4"/>
  <c r="L2954" i="4"/>
  <c r="M2954" i="4"/>
  <c r="L2955" i="4"/>
  <c r="M2955" i="4"/>
  <c r="L2956" i="4"/>
  <c r="M2956" i="4"/>
  <c r="L2957" i="4"/>
  <c r="M2957" i="4"/>
  <c r="L2958" i="4"/>
  <c r="M2958" i="4"/>
  <c r="L2959" i="4"/>
  <c r="M2959" i="4"/>
  <c r="L2960" i="4"/>
  <c r="M2960" i="4"/>
  <c r="L2961" i="4"/>
  <c r="M2961" i="4"/>
  <c r="L2962" i="4"/>
  <c r="M2962" i="4"/>
  <c r="L2963" i="4"/>
  <c r="M2963" i="4"/>
  <c r="L2964" i="4"/>
  <c r="M2964" i="4"/>
  <c r="L2965" i="4"/>
  <c r="M2965" i="4"/>
  <c r="L2966" i="4"/>
  <c r="M2966" i="4"/>
  <c r="L2967" i="4"/>
  <c r="M2967" i="4"/>
  <c r="L2968" i="4"/>
  <c r="M2968" i="4"/>
  <c r="L2969" i="4"/>
  <c r="M2969" i="4"/>
  <c r="L2970" i="4"/>
  <c r="M2970" i="4"/>
  <c r="L2971" i="4"/>
  <c r="M2971" i="4"/>
  <c r="L2972" i="4"/>
  <c r="M2972" i="4"/>
  <c r="L2973" i="4"/>
  <c r="M2973" i="4"/>
  <c r="L2974" i="4"/>
  <c r="M2974" i="4"/>
  <c r="L2975" i="4"/>
  <c r="M2975" i="4"/>
  <c r="L2976" i="4"/>
  <c r="M2976" i="4"/>
  <c r="L2977" i="4"/>
  <c r="M2977" i="4"/>
  <c r="L2978" i="4"/>
  <c r="M2978" i="4"/>
  <c r="L2979" i="4"/>
  <c r="M2979" i="4"/>
  <c r="L2980" i="4"/>
  <c r="M2980" i="4"/>
  <c r="L2981" i="4"/>
  <c r="M2981" i="4"/>
  <c r="L2982" i="4"/>
  <c r="M2982" i="4"/>
  <c r="L2983" i="4"/>
  <c r="M2983" i="4"/>
  <c r="L2984" i="4"/>
  <c r="M2984" i="4"/>
  <c r="L2985" i="4"/>
  <c r="M2985" i="4"/>
  <c r="L2986" i="4"/>
  <c r="M2986" i="4"/>
  <c r="L2987" i="4"/>
  <c r="M2987" i="4"/>
  <c r="L2988" i="4"/>
  <c r="M2988" i="4"/>
  <c r="L2989" i="4"/>
  <c r="M2989" i="4"/>
  <c r="L2990" i="4"/>
  <c r="M2990" i="4"/>
  <c r="L2991" i="4"/>
  <c r="M2991" i="4"/>
  <c r="L2992" i="4"/>
  <c r="M2992" i="4"/>
  <c r="L2993" i="4"/>
  <c r="M2993" i="4"/>
  <c r="L2994" i="4"/>
  <c r="M2994" i="4"/>
  <c r="L2995" i="4"/>
  <c r="M2995" i="4"/>
  <c r="L2996" i="4"/>
  <c r="M2996" i="4"/>
  <c r="L2997" i="4"/>
  <c r="M2997" i="4"/>
  <c r="L2998" i="4"/>
  <c r="M2998" i="4"/>
  <c r="L2999" i="4"/>
  <c r="M2999" i="4"/>
  <c r="L3000" i="4"/>
  <c r="M3000" i="4"/>
  <c r="L3001" i="4"/>
  <c r="M3001" i="4"/>
  <c r="L3002" i="4"/>
  <c r="M3002" i="4"/>
  <c r="L3003" i="4"/>
  <c r="M3003" i="4"/>
  <c r="L3004" i="4"/>
  <c r="M3004" i="4"/>
  <c r="L3005" i="4"/>
  <c r="M3005" i="4"/>
  <c r="L3006" i="4"/>
  <c r="M3006" i="4"/>
  <c r="L3007" i="4"/>
  <c r="M3007" i="4"/>
  <c r="L3008" i="4"/>
  <c r="M3008" i="4"/>
  <c r="L3009" i="4"/>
  <c r="M3009" i="4"/>
  <c r="L3010" i="4"/>
  <c r="M3010" i="4"/>
  <c r="L3011" i="4"/>
  <c r="M3011" i="4"/>
  <c r="L3012" i="4"/>
  <c r="M3012" i="4"/>
  <c r="L3013" i="4"/>
  <c r="M3013" i="4"/>
  <c r="L3014" i="4"/>
  <c r="M3014" i="4"/>
  <c r="L3015" i="4"/>
  <c r="M3015" i="4"/>
  <c r="L3016" i="4"/>
  <c r="M3016" i="4"/>
  <c r="L3017" i="4"/>
  <c r="M3017" i="4"/>
  <c r="L3018" i="4"/>
  <c r="M3018" i="4"/>
  <c r="L3019" i="4"/>
  <c r="M3019" i="4"/>
  <c r="L3020" i="4"/>
  <c r="M3020" i="4"/>
  <c r="L3021" i="4"/>
  <c r="M3021" i="4"/>
  <c r="L3022" i="4"/>
  <c r="M3022" i="4"/>
  <c r="L3023" i="4"/>
  <c r="M3023" i="4"/>
  <c r="L3024" i="4"/>
  <c r="M3024" i="4"/>
  <c r="L3025" i="4"/>
  <c r="M3025" i="4"/>
  <c r="L3026" i="4"/>
  <c r="M3026" i="4"/>
  <c r="L3027" i="4"/>
  <c r="M3027" i="4"/>
  <c r="L3028" i="4"/>
  <c r="M3028" i="4"/>
  <c r="L3029" i="4"/>
  <c r="M3029" i="4"/>
  <c r="L3030" i="4"/>
  <c r="M3030" i="4"/>
  <c r="L3031" i="4"/>
  <c r="M3031" i="4"/>
  <c r="L3032" i="4"/>
  <c r="M3032" i="4"/>
  <c r="L3033" i="4"/>
  <c r="M3033" i="4"/>
  <c r="L3034" i="4"/>
  <c r="M3034" i="4"/>
  <c r="L3035" i="4"/>
  <c r="M3035" i="4"/>
  <c r="L3036" i="4"/>
  <c r="M3036" i="4"/>
  <c r="L3037" i="4"/>
  <c r="M3037" i="4"/>
  <c r="L3038" i="4"/>
  <c r="M3038" i="4"/>
  <c r="L3039" i="4"/>
  <c r="M3039" i="4"/>
  <c r="L3040" i="4"/>
  <c r="M3040" i="4"/>
  <c r="L3041" i="4"/>
  <c r="M3041" i="4"/>
  <c r="L3042" i="4"/>
  <c r="M3042" i="4"/>
  <c r="L3043" i="4"/>
  <c r="M3043" i="4"/>
  <c r="L3044" i="4"/>
  <c r="M3044" i="4"/>
  <c r="L3045" i="4"/>
  <c r="M3045" i="4"/>
  <c r="L3046" i="4"/>
  <c r="M3046" i="4"/>
  <c r="L3047" i="4"/>
  <c r="M3047" i="4"/>
  <c r="L3048" i="4"/>
  <c r="M3048" i="4"/>
  <c r="L3049" i="4"/>
  <c r="M3049" i="4"/>
  <c r="L3050" i="4"/>
  <c r="M3050" i="4"/>
  <c r="L3051" i="4"/>
  <c r="M3051" i="4"/>
  <c r="L3052" i="4"/>
  <c r="M3052" i="4"/>
  <c r="L3053" i="4"/>
  <c r="M3053" i="4"/>
  <c r="L3054" i="4"/>
  <c r="M3054" i="4"/>
  <c r="L3055" i="4"/>
  <c r="M3055" i="4"/>
  <c r="L3056" i="4"/>
  <c r="M3056" i="4"/>
  <c r="L3057" i="4"/>
  <c r="M3057" i="4"/>
  <c r="L3058" i="4"/>
  <c r="M3058" i="4"/>
  <c r="L3059" i="4"/>
  <c r="M3059" i="4"/>
  <c r="L3060" i="4"/>
  <c r="M3060" i="4"/>
  <c r="L3061" i="4"/>
  <c r="M3061" i="4"/>
  <c r="L3062" i="4"/>
  <c r="M3062" i="4"/>
  <c r="L3063" i="4"/>
  <c r="M3063" i="4"/>
  <c r="L3064" i="4"/>
  <c r="M3064" i="4"/>
  <c r="L3065" i="4"/>
  <c r="M3065" i="4"/>
  <c r="L3066" i="4"/>
  <c r="M3066" i="4"/>
  <c r="L3067" i="4"/>
  <c r="M3067" i="4"/>
  <c r="L3068" i="4"/>
  <c r="M3068" i="4"/>
  <c r="L3069" i="4"/>
  <c r="M3069" i="4"/>
  <c r="L3070" i="4"/>
  <c r="M3070" i="4"/>
  <c r="L3071" i="4"/>
  <c r="M3071" i="4"/>
  <c r="L3072" i="4"/>
  <c r="M3072" i="4"/>
  <c r="L3073" i="4"/>
  <c r="M3073" i="4"/>
  <c r="L3074" i="4"/>
  <c r="M3074" i="4"/>
  <c r="L3075" i="4"/>
  <c r="M3075" i="4"/>
  <c r="L3076" i="4"/>
  <c r="M3076" i="4"/>
  <c r="L3077" i="4"/>
  <c r="M3077" i="4"/>
  <c r="L3078" i="4"/>
  <c r="M3078" i="4"/>
  <c r="L3079" i="4"/>
  <c r="M3079" i="4"/>
  <c r="L3080" i="4"/>
  <c r="M3080" i="4"/>
  <c r="L3081" i="4"/>
  <c r="M3081" i="4"/>
  <c r="L3082" i="4"/>
  <c r="M3082" i="4"/>
  <c r="L3083" i="4"/>
  <c r="M3083" i="4"/>
  <c r="L3084" i="4"/>
  <c r="M3084" i="4"/>
  <c r="L3085" i="4"/>
  <c r="M3085" i="4"/>
  <c r="L3086" i="4"/>
  <c r="M3086" i="4"/>
  <c r="L3087" i="4"/>
  <c r="M3087" i="4"/>
  <c r="L3088" i="4"/>
  <c r="M3088" i="4"/>
  <c r="L3089" i="4"/>
  <c r="M3089" i="4"/>
  <c r="L3090" i="4"/>
  <c r="M3090" i="4"/>
  <c r="L3091" i="4"/>
  <c r="M3091" i="4"/>
  <c r="L3092" i="4"/>
  <c r="M3092" i="4"/>
  <c r="L3093" i="4"/>
  <c r="M3093" i="4"/>
  <c r="L3094" i="4"/>
  <c r="M3094" i="4"/>
  <c r="L3095" i="4"/>
  <c r="M3095" i="4"/>
  <c r="L3096" i="4"/>
  <c r="M3096" i="4"/>
  <c r="L3097" i="4"/>
  <c r="M3097" i="4"/>
  <c r="L3098" i="4"/>
  <c r="M3098" i="4"/>
  <c r="L3099" i="4"/>
  <c r="M3099" i="4"/>
  <c r="L3100" i="4"/>
  <c r="M3100" i="4"/>
  <c r="L3101" i="4"/>
  <c r="M3101" i="4"/>
  <c r="L3102" i="4"/>
  <c r="M3102" i="4"/>
  <c r="L3103" i="4"/>
  <c r="M3103" i="4"/>
  <c r="L3104" i="4"/>
  <c r="M3104" i="4"/>
  <c r="L3105" i="4"/>
  <c r="M3105" i="4"/>
  <c r="L3106" i="4"/>
  <c r="M3106" i="4"/>
  <c r="L3107" i="4"/>
  <c r="M3107" i="4"/>
  <c r="L3108" i="4"/>
  <c r="M3108" i="4"/>
  <c r="L3109" i="4"/>
  <c r="M3109" i="4"/>
  <c r="L3110" i="4"/>
  <c r="M3110" i="4"/>
  <c r="L3111" i="4"/>
  <c r="M3111" i="4"/>
  <c r="L3112" i="4"/>
  <c r="M3112" i="4"/>
  <c r="L3113" i="4"/>
  <c r="M3113" i="4"/>
  <c r="L3114" i="4"/>
  <c r="M3114" i="4"/>
  <c r="L3115" i="4"/>
  <c r="M3115" i="4"/>
  <c r="L3116" i="4"/>
  <c r="M3116" i="4"/>
  <c r="L3117" i="4"/>
  <c r="M3117" i="4"/>
  <c r="L3118" i="4"/>
  <c r="M3118" i="4"/>
  <c r="L3119" i="4"/>
  <c r="M3119" i="4"/>
  <c r="L3120" i="4"/>
  <c r="M3120" i="4"/>
  <c r="L3121" i="4"/>
  <c r="M3121" i="4"/>
  <c r="L3122" i="4"/>
  <c r="M3122" i="4"/>
  <c r="L3123" i="4"/>
  <c r="M3123" i="4"/>
  <c r="L3124" i="4"/>
  <c r="M3124" i="4"/>
  <c r="L3125" i="4"/>
  <c r="M3125" i="4"/>
  <c r="L3126" i="4"/>
  <c r="M3126" i="4"/>
  <c r="L3127" i="4"/>
  <c r="M3127" i="4"/>
  <c r="L3128" i="4"/>
  <c r="M3128" i="4"/>
  <c r="L3129" i="4"/>
  <c r="M3129" i="4"/>
  <c r="L3130" i="4"/>
  <c r="M3130" i="4"/>
  <c r="L3131" i="4"/>
  <c r="M3131" i="4"/>
  <c r="L3132" i="4"/>
  <c r="M3132" i="4"/>
  <c r="L3133" i="4"/>
  <c r="M3133" i="4"/>
  <c r="L3134" i="4"/>
  <c r="M3134" i="4"/>
  <c r="L3135" i="4"/>
  <c r="M3135" i="4"/>
  <c r="L3136" i="4"/>
  <c r="M3136" i="4"/>
  <c r="L3137" i="4"/>
  <c r="M3137" i="4"/>
  <c r="L3138" i="4"/>
  <c r="M3138" i="4"/>
  <c r="L3139" i="4"/>
  <c r="M3139" i="4"/>
  <c r="L3140" i="4"/>
  <c r="M3140" i="4"/>
  <c r="L3141" i="4"/>
  <c r="M3141" i="4"/>
  <c r="L3142" i="4"/>
  <c r="M3142" i="4"/>
  <c r="L3143" i="4"/>
  <c r="M3143" i="4"/>
  <c r="L3144" i="4"/>
  <c r="M3144" i="4"/>
  <c r="L3145" i="4"/>
  <c r="M3145" i="4"/>
  <c r="L3146" i="4"/>
  <c r="M3146" i="4"/>
  <c r="L3147" i="4"/>
  <c r="M3147" i="4"/>
  <c r="L3148" i="4"/>
  <c r="M3148" i="4"/>
  <c r="L3149" i="4"/>
  <c r="M3149" i="4"/>
  <c r="L3150" i="4"/>
  <c r="M3150" i="4"/>
  <c r="L3151" i="4"/>
  <c r="M3151" i="4"/>
  <c r="L3152" i="4"/>
  <c r="M3152" i="4"/>
  <c r="L3153" i="4"/>
  <c r="M3153" i="4"/>
  <c r="L3154" i="4"/>
  <c r="M3154" i="4"/>
  <c r="L3155" i="4"/>
  <c r="M3155" i="4"/>
  <c r="L3156" i="4"/>
  <c r="M3156" i="4"/>
  <c r="L3157" i="4"/>
  <c r="M3157" i="4"/>
  <c r="L3158" i="4"/>
  <c r="M3158" i="4"/>
  <c r="L3159" i="4"/>
  <c r="M3159" i="4"/>
  <c r="L3160" i="4"/>
  <c r="M3160" i="4"/>
  <c r="L3161" i="4"/>
  <c r="M3161" i="4"/>
  <c r="L3162" i="4"/>
  <c r="M3162" i="4"/>
  <c r="L3163" i="4"/>
  <c r="M3163" i="4"/>
  <c r="L3164" i="4"/>
  <c r="M3164" i="4"/>
  <c r="L3165" i="4"/>
  <c r="M3165" i="4"/>
  <c r="L3166" i="4"/>
  <c r="M3166" i="4"/>
  <c r="L3167" i="4"/>
  <c r="M3167" i="4"/>
  <c r="L3168" i="4"/>
  <c r="M3168" i="4"/>
  <c r="L3169" i="4"/>
  <c r="M3169" i="4"/>
  <c r="L3170" i="4"/>
  <c r="M3170" i="4"/>
  <c r="L3171" i="4"/>
  <c r="M3171" i="4"/>
  <c r="L3172" i="4"/>
  <c r="M3172" i="4"/>
  <c r="L3173" i="4"/>
  <c r="M3173" i="4"/>
  <c r="L3174" i="4"/>
  <c r="M3174" i="4"/>
  <c r="L3175" i="4"/>
  <c r="M3175" i="4"/>
  <c r="L3176" i="4"/>
  <c r="M3176" i="4"/>
  <c r="L3177" i="4"/>
  <c r="M3177" i="4"/>
  <c r="L3178" i="4"/>
  <c r="M3178" i="4"/>
  <c r="L3179" i="4"/>
  <c r="M3179" i="4"/>
  <c r="L3180" i="4"/>
  <c r="M3180" i="4"/>
  <c r="L3181" i="4"/>
  <c r="M3181" i="4"/>
  <c r="L3182" i="4"/>
  <c r="M3182" i="4"/>
  <c r="L3183" i="4"/>
  <c r="M3183" i="4"/>
  <c r="L3184" i="4"/>
  <c r="M3184" i="4"/>
  <c r="L3185" i="4"/>
  <c r="M3185" i="4"/>
  <c r="L3186" i="4"/>
  <c r="M3186" i="4"/>
  <c r="L3187" i="4"/>
  <c r="M3187" i="4"/>
  <c r="L3188" i="4"/>
  <c r="M3188" i="4"/>
  <c r="L3189" i="4"/>
  <c r="M3189" i="4"/>
  <c r="L3190" i="4"/>
  <c r="M3190" i="4"/>
  <c r="L3191" i="4"/>
  <c r="M3191" i="4"/>
  <c r="L3192" i="4"/>
  <c r="M3192" i="4"/>
  <c r="L3193" i="4"/>
  <c r="M3193" i="4"/>
  <c r="L3194" i="4"/>
  <c r="M3194" i="4"/>
  <c r="L3195" i="4"/>
  <c r="M3195" i="4"/>
  <c r="L3196" i="4"/>
  <c r="M3196" i="4"/>
  <c r="L3197" i="4"/>
  <c r="M3197" i="4"/>
  <c r="L3198" i="4"/>
  <c r="M3198" i="4"/>
  <c r="L3199" i="4"/>
  <c r="M3199" i="4"/>
  <c r="L3200" i="4"/>
  <c r="M3200" i="4"/>
  <c r="L3201" i="4"/>
  <c r="M3201" i="4"/>
  <c r="L3202" i="4"/>
  <c r="M3202" i="4"/>
  <c r="L3203" i="4"/>
  <c r="M3203" i="4"/>
  <c r="L3204" i="4"/>
  <c r="M3204" i="4"/>
  <c r="L3205" i="4"/>
  <c r="M3205" i="4"/>
  <c r="L3206" i="4"/>
  <c r="M3206" i="4"/>
  <c r="L3207" i="4"/>
  <c r="M3207" i="4"/>
  <c r="L3208" i="4"/>
  <c r="M3208" i="4"/>
  <c r="L3209" i="4"/>
  <c r="M3209" i="4"/>
  <c r="L3210" i="4"/>
  <c r="M3210" i="4"/>
  <c r="L3211" i="4"/>
  <c r="M3211" i="4"/>
  <c r="L3212" i="4"/>
  <c r="M3212" i="4"/>
  <c r="L3213" i="4"/>
  <c r="M3213" i="4"/>
  <c r="L3214" i="4"/>
  <c r="M3214" i="4"/>
  <c r="L3215" i="4"/>
  <c r="M3215" i="4"/>
  <c r="L3216" i="4"/>
  <c r="M3216" i="4"/>
  <c r="L3217" i="4"/>
  <c r="M3217" i="4"/>
  <c r="L3218" i="4"/>
  <c r="M3218" i="4"/>
  <c r="L3219" i="4"/>
  <c r="M3219" i="4"/>
  <c r="L3220" i="4"/>
  <c r="M3220" i="4"/>
  <c r="L3221" i="4"/>
  <c r="M3221" i="4"/>
  <c r="L3222" i="4"/>
  <c r="M3222" i="4"/>
  <c r="L3223" i="4"/>
  <c r="M3223" i="4"/>
  <c r="L3224" i="4"/>
  <c r="M3224" i="4"/>
  <c r="L3225" i="4"/>
  <c r="M3225" i="4"/>
  <c r="L3226" i="4"/>
  <c r="M3226" i="4"/>
  <c r="L3227" i="4"/>
  <c r="M3227" i="4"/>
  <c r="L3228" i="4"/>
  <c r="M3228" i="4"/>
  <c r="L3229" i="4"/>
  <c r="M3229" i="4"/>
  <c r="L3230" i="4"/>
  <c r="M3230" i="4"/>
  <c r="L3231" i="4"/>
  <c r="M3231" i="4"/>
  <c r="L3232" i="4"/>
  <c r="M3232" i="4"/>
  <c r="L3233" i="4"/>
  <c r="M3233" i="4"/>
  <c r="L3234" i="4"/>
  <c r="M3234" i="4"/>
  <c r="L3235" i="4"/>
  <c r="M3235" i="4"/>
  <c r="L3236" i="4"/>
  <c r="M3236" i="4"/>
  <c r="L3237" i="4"/>
  <c r="M3237" i="4"/>
  <c r="L3238" i="4"/>
  <c r="M3238" i="4"/>
  <c r="L3239" i="4"/>
  <c r="M3239" i="4"/>
  <c r="L3240" i="4"/>
  <c r="M3240" i="4"/>
  <c r="L3241" i="4"/>
  <c r="M3241" i="4"/>
  <c r="L3242" i="4"/>
  <c r="M3242" i="4"/>
  <c r="L3243" i="4"/>
  <c r="M3243" i="4"/>
  <c r="L3244" i="4"/>
  <c r="M3244" i="4"/>
  <c r="L3245" i="4"/>
  <c r="M3245" i="4"/>
  <c r="L3246" i="4"/>
  <c r="M3246" i="4"/>
  <c r="L3247" i="4"/>
  <c r="M3247" i="4"/>
  <c r="L3248" i="4"/>
  <c r="M3248" i="4"/>
  <c r="L3249" i="4"/>
  <c r="M3249" i="4"/>
  <c r="L3250" i="4"/>
  <c r="M3250" i="4"/>
  <c r="L3251" i="4"/>
  <c r="M3251" i="4"/>
  <c r="L3252" i="4"/>
  <c r="M3252" i="4"/>
  <c r="L3253" i="4"/>
  <c r="M3253" i="4"/>
  <c r="L3254" i="4"/>
  <c r="M3254" i="4"/>
  <c r="L3255" i="4"/>
  <c r="M3255" i="4"/>
  <c r="L3256" i="4"/>
  <c r="M3256" i="4"/>
  <c r="L3257" i="4"/>
  <c r="M3257" i="4"/>
  <c r="L3258" i="4"/>
  <c r="M3258" i="4"/>
  <c r="L3259" i="4"/>
  <c r="M3259" i="4"/>
  <c r="L3260" i="4"/>
  <c r="M3260" i="4"/>
  <c r="L3261" i="4"/>
  <c r="M3261" i="4"/>
  <c r="L3262" i="4"/>
  <c r="M3262" i="4"/>
  <c r="L3263" i="4"/>
  <c r="M3263" i="4"/>
  <c r="L3264" i="4"/>
  <c r="M3264" i="4"/>
  <c r="L3265" i="4"/>
  <c r="M3265" i="4"/>
  <c r="L3266" i="4"/>
  <c r="M3266" i="4"/>
  <c r="L3267" i="4"/>
  <c r="M3267" i="4"/>
  <c r="L3268" i="4"/>
  <c r="M3268" i="4"/>
  <c r="L3269" i="4"/>
  <c r="M3269" i="4"/>
  <c r="L3270" i="4"/>
  <c r="M3270" i="4"/>
  <c r="L3271" i="4"/>
  <c r="M3271" i="4"/>
  <c r="L3272" i="4"/>
  <c r="M3272" i="4"/>
  <c r="L3273" i="4"/>
  <c r="M3273" i="4"/>
  <c r="L3274" i="4"/>
  <c r="M3274" i="4"/>
  <c r="L3275" i="4"/>
  <c r="M3275" i="4"/>
  <c r="L3276" i="4"/>
  <c r="M3276" i="4"/>
  <c r="L3277" i="4"/>
  <c r="M3277" i="4"/>
  <c r="L3278" i="4"/>
  <c r="M3278" i="4"/>
  <c r="L3279" i="4"/>
  <c r="M3279" i="4"/>
  <c r="L3280" i="4"/>
  <c r="M3280" i="4"/>
  <c r="L3281" i="4"/>
  <c r="M3281" i="4"/>
  <c r="L3282" i="4"/>
  <c r="M3282" i="4"/>
  <c r="L3283" i="4"/>
  <c r="M3283" i="4"/>
  <c r="L3284" i="4"/>
  <c r="M3284" i="4"/>
  <c r="L3285" i="4"/>
  <c r="M3285" i="4"/>
  <c r="L3286" i="4"/>
  <c r="M3286" i="4"/>
  <c r="L3287" i="4"/>
  <c r="M3287" i="4"/>
  <c r="L3288" i="4"/>
  <c r="M3288" i="4"/>
  <c r="L3289" i="4"/>
  <c r="M3289" i="4"/>
  <c r="L3290" i="4"/>
  <c r="M3290" i="4"/>
  <c r="L3291" i="4"/>
  <c r="M3291" i="4"/>
  <c r="L3292" i="4"/>
  <c r="M3292" i="4"/>
  <c r="L3293" i="4"/>
  <c r="M3293" i="4"/>
  <c r="L3294" i="4"/>
  <c r="M3294" i="4"/>
  <c r="L3295" i="4"/>
  <c r="M3295" i="4"/>
  <c r="L3296" i="4"/>
  <c r="M3296" i="4"/>
  <c r="L3297" i="4"/>
  <c r="M3297" i="4"/>
  <c r="L3298" i="4"/>
  <c r="M3298" i="4"/>
  <c r="L3299" i="4"/>
  <c r="M3299" i="4"/>
  <c r="L3300" i="4"/>
  <c r="M3300" i="4"/>
  <c r="L3301" i="4"/>
  <c r="M3301" i="4"/>
  <c r="L3302" i="4"/>
  <c r="M3302" i="4"/>
  <c r="L3303" i="4"/>
  <c r="M3303" i="4"/>
  <c r="L3304" i="4"/>
  <c r="M3304" i="4"/>
  <c r="L3305" i="4"/>
  <c r="M3305" i="4"/>
  <c r="L3306" i="4"/>
  <c r="M3306" i="4"/>
  <c r="L3307" i="4"/>
  <c r="M3307" i="4"/>
  <c r="L3308" i="4"/>
  <c r="M3308" i="4"/>
  <c r="L3309" i="4"/>
  <c r="M3309" i="4"/>
  <c r="L3310" i="4"/>
  <c r="M3310" i="4"/>
  <c r="L3311" i="4"/>
  <c r="M3311" i="4"/>
  <c r="L3312" i="4"/>
  <c r="M3312" i="4"/>
  <c r="L3313" i="4"/>
  <c r="M3313" i="4"/>
  <c r="L3314" i="4"/>
  <c r="M3314" i="4"/>
  <c r="L3315" i="4"/>
  <c r="M3315" i="4"/>
  <c r="L3316" i="4"/>
  <c r="M3316" i="4"/>
  <c r="L3317" i="4"/>
  <c r="M3317" i="4"/>
  <c r="L3318" i="4"/>
  <c r="M3318" i="4"/>
  <c r="L3319" i="4"/>
  <c r="M3319" i="4"/>
  <c r="L3320" i="4"/>
  <c r="M3320" i="4"/>
  <c r="L3321" i="4"/>
  <c r="M3321" i="4"/>
  <c r="L3322" i="4"/>
  <c r="M3322" i="4"/>
  <c r="L3323" i="4"/>
  <c r="M3323" i="4"/>
  <c r="L3324" i="4"/>
  <c r="M3324" i="4"/>
  <c r="L3325" i="4"/>
  <c r="M3325" i="4"/>
  <c r="L3326" i="4"/>
  <c r="M3326" i="4"/>
  <c r="L3327" i="4"/>
  <c r="M3327" i="4"/>
  <c r="L3328" i="4"/>
  <c r="M3328" i="4"/>
  <c r="L3329" i="4"/>
  <c r="M3329" i="4"/>
  <c r="L3330" i="4"/>
  <c r="M3330" i="4"/>
  <c r="L3331" i="4"/>
  <c r="M3331" i="4"/>
  <c r="L3332" i="4"/>
  <c r="M3332" i="4"/>
  <c r="L3333" i="4"/>
  <c r="M3333" i="4"/>
  <c r="L3334" i="4"/>
  <c r="M3334" i="4"/>
  <c r="L3335" i="4"/>
  <c r="M3335" i="4"/>
  <c r="L3336" i="4"/>
  <c r="M3336" i="4"/>
  <c r="L3337" i="4"/>
  <c r="M3337" i="4"/>
  <c r="L3338" i="4"/>
  <c r="M3338" i="4"/>
  <c r="L3339" i="4"/>
  <c r="M3339" i="4"/>
  <c r="L3340" i="4"/>
  <c r="M3340" i="4"/>
  <c r="L3341" i="4"/>
  <c r="M3341" i="4"/>
  <c r="L3342" i="4"/>
  <c r="M3342" i="4"/>
  <c r="L3343" i="4"/>
  <c r="M3343" i="4"/>
  <c r="L3344" i="4"/>
  <c r="M3344" i="4"/>
  <c r="L3345" i="4"/>
  <c r="M3345" i="4"/>
  <c r="L3346" i="4"/>
  <c r="M3346" i="4"/>
  <c r="L3347" i="4"/>
  <c r="M3347" i="4"/>
  <c r="L3348" i="4"/>
  <c r="M3348" i="4"/>
  <c r="L3349" i="4"/>
  <c r="M3349" i="4"/>
  <c r="L3350" i="4"/>
  <c r="M3350" i="4"/>
  <c r="L3351" i="4"/>
  <c r="M3351" i="4"/>
  <c r="L3352" i="4"/>
  <c r="M3352" i="4"/>
  <c r="L3353" i="4"/>
  <c r="M3353" i="4"/>
  <c r="L3354" i="4"/>
  <c r="M3354" i="4"/>
  <c r="L3355" i="4"/>
  <c r="M3355" i="4"/>
  <c r="L3356" i="4"/>
  <c r="M3356" i="4"/>
  <c r="L3357" i="4"/>
  <c r="M3357" i="4"/>
  <c r="L3358" i="4"/>
  <c r="M3358" i="4"/>
  <c r="L3359" i="4"/>
  <c r="M3359" i="4"/>
  <c r="L3360" i="4"/>
  <c r="M3360" i="4"/>
  <c r="L3361" i="4"/>
  <c r="M3361" i="4"/>
  <c r="L3362" i="4"/>
  <c r="M3362" i="4"/>
  <c r="L3363" i="4"/>
  <c r="M3363" i="4"/>
  <c r="L3364" i="4"/>
  <c r="M3364" i="4"/>
  <c r="L3365" i="4"/>
  <c r="M3365" i="4"/>
  <c r="L3366" i="4"/>
  <c r="M3366" i="4"/>
  <c r="L3367" i="4"/>
  <c r="M3367" i="4"/>
  <c r="L3368" i="4"/>
  <c r="M3368" i="4"/>
  <c r="L3369" i="4"/>
  <c r="M3369" i="4"/>
  <c r="L3370" i="4"/>
  <c r="M3370" i="4"/>
  <c r="L3371" i="4"/>
  <c r="M3371" i="4"/>
  <c r="L3372" i="4"/>
  <c r="M3372" i="4"/>
  <c r="L3373" i="4"/>
  <c r="M3373" i="4"/>
  <c r="L3374" i="4"/>
  <c r="M3374" i="4"/>
  <c r="L3375" i="4"/>
  <c r="M3375" i="4"/>
  <c r="L3376" i="4"/>
  <c r="M3376" i="4"/>
  <c r="L3377" i="4"/>
  <c r="M3377" i="4"/>
  <c r="L3378" i="4"/>
  <c r="M3378" i="4"/>
  <c r="L3379" i="4"/>
  <c r="M3379" i="4"/>
  <c r="L3380" i="4"/>
  <c r="M3380" i="4"/>
  <c r="L3381" i="4"/>
  <c r="M3381" i="4"/>
  <c r="L3382" i="4"/>
  <c r="M3382" i="4"/>
  <c r="L3383" i="4"/>
  <c r="M3383" i="4"/>
  <c r="L3384" i="4"/>
  <c r="M3384" i="4"/>
  <c r="L3385" i="4"/>
  <c r="M3385" i="4"/>
  <c r="L3386" i="4"/>
  <c r="M3386" i="4"/>
  <c r="L3387" i="4"/>
  <c r="M3387" i="4"/>
  <c r="L3388" i="4"/>
  <c r="M3388" i="4"/>
  <c r="L3389" i="4"/>
  <c r="M3389" i="4"/>
  <c r="L3390" i="4"/>
  <c r="M3390" i="4"/>
  <c r="L3391" i="4"/>
  <c r="M3391" i="4"/>
  <c r="L3392" i="4"/>
  <c r="M3392" i="4"/>
  <c r="L3393" i="4"/>
  <c r="M3393" i="4"/>
  <c r="L3394" i="4"/>
  <c r="M3394" i="4"/>
  <c r="L3395" i="4"/>
  <c r="M3395" i="4"/>
  <c r="L3396" i="4"/>
  <c r="M3396" i="4"/>
  <c r="L3397" i="4"/>
  <c r="M3397" i="4"/>
  <c r="L3398" i="4"/>
  <c r="M3398" i="4"/>
  <c r="L3399" i="4"/>
  <c r="M3399" i="4"/>
  <c r="L3400" i="4"/>
  <c r="M3400" i="4"/>
  <c r="L3401" i="4"/>
  <c r="M3401" i="4"/>
  <c r="L3402" i="4"/>
  <c r="M3402" i="4"/>
  <c r="L3403" i="4"/>
  <c r="M3403" i="4"/>
  <c r="L3404" i="4"/>
  <c r="M3404" i="4"/>
  <c r="L3405" i="4"/>
  <c r="M3405" i="4"/>
  <c r="L3406" i="4"/>
  <c r="M3406" i="4"/>
  <c r="L3407" i="4"/>
  <c r="M3407" i="4"/>
  <c r="L3408" i="4"/>
  <c r="M3408" i="4"/>
  <c r="L3409" i="4"/>
  <c r="M3409" i="4"/>
  <c r="L3410" i="4"/>
  <c r="M3410" i="4"/>
  <c r="L3411" i="4"/>
  <c r="M3411" i="4"/>
  <c r="L3412" i="4"/>
  <c r="M3412" i="4"/>
  <c r="L3413" i="4"/>
  <c r="M3413" i="4"/>
  <c r="L3414" i="4"/>
  <c r="M3414" i="4"/>
  <c r="L3415" i="4"/>
  <c r="M3415" i="4"/>
  <c r="L3416" i="4"/>
  <c r="M3416" i="4"/>
  <c r="L3417" i="4"/>
  <c r="M3417" i="4"/>
  <c r="L3418" i="4"/>
  <c r="M3418" i="4"/>
  <c r="L3419" i="4"/>
  <c r="M3419" i="4"/>
  <c r="L3420" i="4"/>
  <c r="M3420" i="4"/>
  <c r="L3421" i="4"/>
  <c r="M3421" i="4"/>
  <c r="L3422" i="4"/>
  <c r="M3422" i="4"/>
  <c r="L3423" i="4"/>
  <c r="M3423" i="4"/>
  <c r="L3424" i="4"/>
  <c r="M3424" i="4"/>
  <c r="L3425" i="4"/>
  <c r="M3425" i="4"/>
  <c r="L3426" i="4"/>
  <c r="M3426" i="4"/>
  <c r="L3427" i="4"/>
  <c r="M3427" i="4"/>
  <c r="L3428" i="4"/>
  <c r="M3428" i="4"/>
  <c r="L3429" i="4"/>
  <c r="M3429" i="4"/>
  <c r="L3430" i="4"/>
  <c r="M3430" i="4"/>
  <c r="L3431" i="4"/>
  <c r="M3431" i="4"/>
  <c r="L3432" i="4"/>
  <c r="M3432" i="4"/>
  <c r="L3433" i="4"/>
  <c r="M3433" i="4"/>
  <c r="L3434" i="4"/>
  <c r="M3434" i="4"/>
  <c r="L3435" i="4"/>
  <c r="M3435" i="4"/>
  <c r="L3436" i="4"/>
  <c r="M3436" i="4"/>
  <c r="L3437" i="4"/>
  <c r="M3437" i="4"/>
  <c r="L3438" i="4"/>
  <c r="M3438" i="4"/>
  <c r="L3439" i="4"/>
  <c r="M3439" i="4"/>
  <c r="L3440" i="4"/>
  <c r="M3440" i="4"/>
  <c r="L3441" i="4"/>
  <c r="M3441" i="4"/>
  <c r="L3442" i="4"/>
  <c r="M3442" i="4"/>
  <c r="L3443" i="4"/>
  <c r="M3443" i="4"/>
  <c r="L3444" i="4"/>
  <c r="M3444" i="4"/>
  <c r="L3445" i="4"/>
  <c r="M3445" i="4"/>
  <c r="L3446" i="4"/>
  <c r="M3446" i="4"/>
  <c r="L3447" i="4"/>
  <c r="M3447" i="4"/>
  <c r="L3448" i="4"/>
  <c r="M3448" i="4"/>
  <c r="L3449" i="4"/>
  <c r="M3449" i="4"/>
  <c r="L3450" i="4"/>
  <c r="M3450" i="4"/>
  <c r="L3451" i="4"/>
  <c r="M3451" i="4"/>
  <c r="L3452" i="4"/>
  <c r="M3452" i="4"/>
  <c r="L3453" i="4"/>
  <c r="M3453" i="4"/>
  <c r="L3454" i="4"/>
  <c r="M3454" i="4"/>
  <c r="L3455" i="4"/>
  <c r="M3455" i="4"/>
  <c r="L3456" i="4"/>
  <c r="M3456" i="4"/>
  <c r="L3457" i="4"/>
  <c r="M3457" i="4"/>
  <c r="L3458" i="4"/>
  <c r="M3458" i="4"/>
  <c r="L3459" i="4"/>
  <c r="M3459" i="4"/>
  <c r="L3460" i="4"/>
  <c r="M3460" i="4"/>
  <c r="L3461" i="4"/>
  <c r="M3461" i="4"/>
  <c r="L3462" i="4"/>
  <c r="M3462" i="4"/>
  <c r="L3463" i="4"/>
  <c r="M3463" i="4"/>
  <c r="L3464" i="4"/>
  <c r="M3464" i="4"/>
  <c r="L3465" i="4"/>
  <c r="M3465" i="4"/>
  <c r="L3466" i="4"/>
  <c r="M3466" i="4"/>
  <c r="L3467" i="4"/>
  <c r="M3467" i="4"/>
  <c r="L3468" i="4"/>
  <c r="M3468" i="4"/>
  <c r="L3469" i="4"/>
  <c r="M3469" i="4"/>
  <c r="L3470" i="4"/>
  <c r="M3470" i="4"/>
  <c r="L3471" i="4"/>
  <c r="M3471" i="4"/>
  <c r="L3472" i="4"/>
  <c r="M3472" i="4"/>
  <c r="L3473" i="4"/>
  <c r="M3473" i="4"/>
  <c r="L3474" i="4"/>
  <c r="M3474" i="4"/>
  <c r="L3475" i="4"/>
  <c r="M3475" i="4"/>
  <c r="L3476" i="4"/>
  <c r="M3476" i="4"/>
  <c r="L3477" i="4"/>
  <c r="M3477" i="4"/>
  <c r="L3478" i="4"/>
  <c r="M3478" i="4"/>
  <c r="L3479" i="4"/>
  <c r="M3479" i="4"/>
  <c r="L3480" i="4"/>
  <c r="M3480" i="4"/>
  <c r="L3481" i="4"/>
  <c r="M3481" i="4"/>
  <c r="L3482" i="4"/>
  <c r="M3482" i="4"/>
  <c r="L3483" i="4"/>
  <c r="M3483" i="4"/>
  <c r="L3484" i="4"/>
  <c r="M3484" i="4"/>
  <c r="L3485" i="4"/>
  <c r="M3485" i="4"/>
  <c r="L3486" i="4"/>
  <c r="M3486" i="4"/>
  <c r="L3487" i="4"/>
  <c r="M3487" i="4"/>
  <c r="L3488" i="4"/>
  <c r="M3488" i="4"/>
  <c r="L3489" i="4"/>
  <c r="M3489" i="4"/>
  <c r="L3490" i="4"/>
  <c r="M3490" i="4"/>
  <c r="L3491" i="4"/>
  <c r="M3491" i="4"/>
  <c r="L3492" i="4"/>
  <c r="M3492" i="4"/>
  <c r="L3493" i="4"/>
  <c r="M3493" i="4"/>
  <c r="L3494" i="4"/>
  <c r="M3494" i="4"/>
  <c r="L3495" i="4"/>
  <c r="M3495" i="4"/>
  <c r="L3496" i="4"/>
  <c r="M3496" i="4"/>
  <c r="L3497" i="4"/>
  <c r="M3497" i="4"/>
  <c r="L3498" i="4"/>
  <c r="M3498" i="4"/>
  <c r="L3499" i="4"/>
  <c r="M3499" i="4"/>
  <c r="L3500" i="4"/>
  <c r="M3500" i="4"/>
  <c r="L3501" i="4"/>
  <c r="M3501" i="4"/>
  <c r="L3502" i="4"/>
  <c r="M3502" i="4"/>
  <c r="L3503" i="4"/>
  <c r="M3503" i="4"/>
  <c r="L3504" i="4"/>
  <c r="M3504" i="4"/>
  <c r="L3505" i="4"/>
  <c r="M3505" i="4"/>
  <c r="L3506" i="4"/>
  <c r="M3506" i="4"/>
  <c r="L3507" i="4"/>
  <c r="M3507" i="4"/>
  <c r="L3508" i="4"/>
  <c r="M3508" i="4"/>
  <c r="L3509" i="4"/>
  <c r="M3509" i="4"/>
  <c r="L3510" i="4"/>
  <c r="M3510" i="4"/>
  <c r="L3511" i="4"/>
  <c r="M3511" i="4"/>
  <c r="L3512" i="4"/>
  <c r="M3512" i="4"/>
  <c r="L3513" i="4"/>
  <c r="M3513" i="4"/>
  <c r="L3514" i="4"/>
  <c r="M3514" i="4"/>
  <c r="L3515" i="4"/>
  <c r="M3515" i="4"/>
  <c r="L3516" i="4"/>
  <c r="M3516" i="4"/>
  <c r="L3517" i="4"/>
  <c r="M3517" i="4"/>
  <c r="L3518" i="4"/>
  <c r="M3518" i="4"/>
  <c r="L3519" i="4"/>
  <c r="M3519" i="4"/>
  <c r="L3520" i="4"/>
  <c r="M3520" i="4"/>
  <c r="L3521" i="4"/>
  <c r="M3521" i="4"/>
  <c r="L3522" i="4"/>
  <c r="M3522" i="4"/>
  <c r="L3523" i="4"/>
  <c r="M3523" i="4"/>
  <c r="L3524" i="4"/>
  <c r="M3524" i="4"/>
  <c r="L3525" i="4"/>
  <c r="M3525" i="4"/>
  <c r="L3526" i="4"/>
  <c r="M3526" i="4"/>
  <c r="L3527" i="4"/>
  <c r="M3527" i="4"/>
  <c r="L3528" i="4"/>
  <c r="M3528" i="4"/>
  <c r="L3529" i="4"/>
  <c r="M3529" i="4"/>
  <c r="L3530" i="4"/>
  <c r="M3530" i="4"/>
  <c r="L3531" i="4"/>
  <c r="M3531" i="4"/>
  <c r="L3532" i="4"/>
  <c r="M3532" i="4"/>
  <c r="L3533" i="4"/>
  <c r="M3533" i="4"/>
  <c r="L3534" i="4"/>
  <c r="M3534" i="4"/>
  <c r="L3535" i="4"/>
  <c r="M3535" i="4"/>
  <c r="L3536" i="4"/>
  <c r="M3536" i="4"/>
  <c r="L3537" i="4"/>
  <c r="M3537" i="4"/>
  <c r="L3538" i="4"/>
  <c r="M3538" i="4"/>
  <c r="L3539" i="4"/>
  <c r="M3539" i="4"/>
  <c r="L3540" i="4"/>
  <c r="M3540" i="4"/>
  <c r="L3541" i="4"/>
  <c r="M3541" i="4"/>
  <c r="L3542" i="4"/>
  <c r="M3542" i="4"/>
  <c r="L3543" i="4"/>
  <c r="M3543" i="4"/>
  <c r="L3544" i="4"/>
  <c r="M3544" i="4"/>
  <c r="L3545" i="4"/>
  <c r="M3545" i="4"/>
  <c r="L3546" i="4"/>
  <c r="M3546" i="4"/>
  <c r="L3547" i="4"/>
  <c r="M3547" i="4"/>
  <c r="L3548" i="4"/>
  <c r="M3548" i="4"/>
  <c r="L3549" i="4"/>
  <c r="M3549" i="4"/>
  <c r="L3550" i="4"/>
  <c r="M3550" i="4"/>
  <c r="L3551" i="4"/>
  <c r="M3551" i="4"/>
  <c r="L3552" i="4"/>
  <c r="M3552" i="4"/>
  <c r="L3553" i="4"/>
  <c r="M3553" i="4"/>
  <c r="L3554" i="4"/>
  <c r="M3554" i="4"/>
  <c r="L3555" i="4"/>
  <c r="M3555" i="4"/>
  <c r="L3556" i="4"/>
  <c r="M3556" i="4"/>
  <c r="L3557" i="4"/>
  <c r="M3557" i="4"/>
  <c r="L3558" i="4"/>
  <c r="M3558" i="4"/>
  <c r="L3559" i="4"/>
  <c r="M3559" i="4"/>
  <c r="L3560" i="4"/>
  <c r="M3560" i="4"/>
  <c r="L3561" i="4"/>
  <c r="M3561" i="4"/>
  <c r="L3562" i="4"/>
  <c r="M3562" i="4"/>
  <c r="L3563" i="4"/>
  <c r="M3563" i="4"/>
  <c r="L3564" i="4"/>
  <c r="M3564" i="4"/>
  <c r="L3565" i="4"/>
  <c r="M3565" i="4"/>
  <c r="L3566" i="4"/>
  <c r="M3566" i="4"/>
  <c r="L3567" i="4"/>
  <c r="M3567" i="4"/>
  <c r="L3568" i="4"/>
  <c r="M3568" i="4"/>
  <c r="L3569" i="4"/>
  <c r="M3569" i="4"/>
  <c r="L3570" i="4"/>
  <c r="M3570" i="4"/>
  <c r="L3571" i="4"/>
  <c r="M3571" i="4"/>
  <c r="L3572" i="4"/>
  <c r="M3572" i="4"/>
  <c r="L3573" i="4"/>
  <c r="M3573" i="4"/>
  <c r="L3574" i="4"/>
  <c r="M3574" i="4"/>
  <c r="L3575" i="4"/>
  <c r="M3575" i="4"/>
  <c r="L3576" i="4"/>
  <c r="M3576" i="4"/>
  <c r="L3577" i="4"/>
  <c r="M3577" i="4"/>
  <c r="L3578" i="4"/>
  <c r="M3578" i="4"/>
  <c r="L3579" i="4"/>
  <c r="M3579" i="4"/>
  <c r="L3580" i="4"/>
  <c r="M3580" i="4"/>
  <c r="L3581" i="4"/>
  <c r="M3581" i="4"/>
  <c r="L3582" i="4"/>
  <c r="M3582" i="4"/>
  <c r="L3583" i="4"/>
  <c r="M3583" i="4"/>
  <c r="L3584" i="4"/>
  <c r="M3584" i="4"/>
  <c r="L3585" i="4"/>
  <c r="M3585" i="4"/>
  <c r="L3586" i="4"/>
  <c r="M3586" i="4"/>
  <c r="L3587" i="4"/>
  <c r="M3587" i="4"/>
  <c r="L3588" i="4"/>
  <c r="M3588" i="4"/>
  <c r="L3589" i="4"/>
  <c r="M3589" i="4"/>
  <c r="L3590" i="4"/>
  <c r="M3590" i="4"/>
  <c r="L3591" i="4"/>
  <c r="M3591" i="4"/>
  <c r="L3592" i="4"/>
  <c r="M3592" i="4"/>
  <c r="L3593" i="4"/>
  <c r="M3593" i="4"/>
  <c r="L3594" i="4"/>
  <c r="M3594" i="4"/>
  <c r="L3595" i="4"/>
  <c r="M3595" i="4"/>
  <c r="L3596" i="4"/>
  <c r="M3596" i="4"/>
  <c r="L3597" i="4"/>
  <c r="M3597" i="4"/>
  <c r="L3598" i="4"/>
  <c r="M3598" i="4"/>
  <c r="L3599" i="4"/>
  <c r="M3599" i="4"/>
  <c r="L3600" i="4"/>
  <c r="M3600" i="4"/>
  <c r="L3601" i="4"/>
  <c r="M3601" i="4"/>
  <c r="L3602" i="4"/>
  <c r="M3602" i="4"/>
  <c r="L3603" i="4"/>
  <c r="M3603" i="4"/>
  <c r="L3604" i="4"/>
  <c r="M3604" i="4"/>
  <c r="L3605" i="4"/>
  <c r="M3605" i="4"/>
  <c r="L3606" i="4"/>
  <c r="M3606" i="4"/>
  <c r="L3607" i="4"/>
  <c r="M3607" i="4"/>
  <c r="L3608" i="4"/>
  <c r="M3608" i="4"/>
  <c r="L3609" i="4"/>
  <c r="M3609" i="4"/>
  <c r="L3610" i="4"/>
  <c r="M3610" i="4"/>
  <c r="L3611" i="4"/>
  <c r="M3611" i="4"/>
  <c r="L3612" i="4"/>
  <c r="M3612" i="4"/>
  <c r="L3613" i="4"/>
  <c r="M3613" i="4"/>
  <c r="L3614" i="4"/>
  <c r="M3614" i="4"/>
  <c r="L3615" i="4"/>
  <c r="M3615" i="4"/>
  <c r="L3616" i="4"/>
  <c r="M3616" i="4"/>
  <c r="L3617" i="4"/>
  <c r="M3617" i="4"/>
  <c r="L3618" i="4"/>
  <c r="M3618" i="4"/>
  <c r="L3619" i="4"/>
  <c r="M3619" i="4"/>
  <c r="L3620" i="4"/>
  <c r="M3620" i="4"/>
  <c r="L3621" i="4"/>
  <c r="M3621" i="4"/>
  <c r="L3622" i="4"/>
  <c r="M3622" i="4"/>
  <c r="L3623" i="4"/>
  <c r="M3623" i="4"/>
  <c r="L3624" i="4"/>
  <c r="M3624" i="4"/>
  <c r="L3625" i="4"/>
  <c r="M3625" i="4"/>
  <c r="L3626" i="4"/>
  <c r="M3626" i="4"/>
  <c r="L3627" i="4"/>
  <c r="M3627" i="4"/>
  <c r="L3628" i="4"/>
  <c r="M3628" i="4"/>
  <c r="L3629" i="4"/>
  <c r="M3629" i="4"/>
  <c r="L3630" i="4"/>
  <c r="M3630" i="4"/>
  <c r="L3631" i="4"/>
  <c r="M3631" i="4"/>
  <c r="L3632" i="4"/>
  <c r="M3632" i="4"/>
  <c r="L3633" i="4"/>
  <c r="M3633" i="4"/>
  <c r="L3634" i="4"/>
  <c r="M3634" i="4"/>
  <c r="L3635" i="4"/>
  <c r="M3635" i="4"/>
  <c r="L3636" i="4"/>
  <c r="M3636" i="4"/>
  <c r="L3637" i="4"/>
  <c r="M3637" i="4"/>
  <c r="L3638" i="4"/>
  <c r="M3638" i="4"/>
  <c r="L3639" i="4"/>
  <c r="M3639" i="4"/>
  <c r="L3640" i="4"/>
  <c r="M3640" i="4"/>
  <c r="L3641" i="4"/>
  <c r="M3641" i="4"/>
  <c r="L3642" i="4"/>
  <c r="M3642" i="4"/>
  <c r="L3643" i="4"/>
  <c r="M3643" i="4"/>
  <c r="L3644" i="4"/>
  <c r="M3644" i="4"/>
  <c r="L3645" i="4"/>
  <c r="M3645" i="4"/>
  <c r="L3646" i="4"/>
  <c r="M3646" i="4"/>
  <c r="L3647" i="4"/>
  <c r="M3647" i="4"/>
  <c r="L3648" i="4"/>
  <c r="M3648" i="4"/>
  <c r="L3649" i="4"/>
  <c r="M3649" i="4"/>
  <c r="L3650" i="4"/>
  <c r="M3650" i="4"/>
  <c r="L3651" i="4"/>
  <c r="M3651" i="4"/>
  <c r="L3652" i="4"/>
  <c r="M3652" i="4"/>
  <c r="L3653" i="4"/>
  <c r="M3653" i="4"/>
  <c r="L3654" i="4"/>
  <c r="M3654" i="4"/>
  <c r="L3655" i="4"/>
  <c r="M3655" i="4"/>
  <c r="L3656" i="4"/>
  <c r="M3656" i="4"/>
  <c r="L3657" i="4"/>
  <c r="M3657" i="4"/>
  <c r="L3658" i="4"/>
  <c r="M3658" i="4"/>
  <c r="L3659" i="4"/>
  <c r="M3659" i="4"/>
  <c r="L3660" i="4"/>
  <c r="M3660" i="4"/>
  <c r="L3661" i="4"/>
  <c r="M3661" i="4"/>
  <c r="L3662" i="4"/>
  <c r="M3662" i="4"/>
  <c r="L3663" i="4"/>
  <c r="M3663" i="4"/>
  <c r="L3664" i="4"/>
  <c r="M3664" i="4"/>
  <c r="L3665" i="4"/>
  <c r="M3665" i="4"/>
  <c r="L3666" i="4"/>
  <c r="M3666" i="4"/>
  <c r="L3667" i="4"/>
  <c r="M3667" i="4"/>
  <c r="L3668" i="4"/>
  <c r="M3668" i="4"/>
  <c r="L3669" i="4"/>
  <c r="M3669" i="4"/>
  <c r="L3670" i="4"/>
  <c r="M3670" i="4"/>
  <c r="L3671" i="4"/>
  <c r="M3671" i="4"/>
  <c r="L3672" i="4"/>
  <c r="M3672" i="4"/>
  <c r="L3673" i="4"/>
  <c r="M3673" i="4"/>
  <c r="L3674" i="4"/>
  <c r="M3674" i="4"/>
  <c r="L3675" i="4"/>
  <c r="M3675" i="4"/>
  <c r="L3676" i="4"/>
  <c r="M3676" i="4"/>
  <c r="L3677" i="4"/>
  <c r="M3677" i="4"/>
  <c r="L3678" i="4"/>
  <c r="M3678" i="4"/>
  <c r="L3679" i="4"/>
  <c r="M3679" i="4"/>
  <c r="L3680" i="4"/>
  <c r="M3680" i="4"/>
  <c r="L3681" i="4"/>
  <c r="M3681" i="4"/>
  <c r="L3682" i="4"/>
  <c r="M3682" i="4"/>
  <c r="L3683" i="4"/>
  <c r="M3683" i="4"/>
  <c r="L3684" i="4"/>
  <c r="M3684" i="4"/>
  <c r="L3685" i="4"/>
  <c r="M3685" i="4"/>
  <c r="L3686" i="4"/>
  <c r="M3686" i="4"/>
  <c r="L3687" i="4"/>
  <c r="M3687" i="4"/>
  <c r="L3688" i="4"/>
  <c r="M3688" i="4"/>
  <c r="L3689" i="4"/>
  <c r="M3689" i="4"/>
  <c r="L3690" i="4"/>
  <c r="M3690" i="4"/>
  <c r="L3691" i="4"/>
  <c r="M3691" i="4"/>
  <c r="L3692" i="4"/>
  <c r="M3692" i="4"/>
  <c r="L3693" i="4"/>
  <c r="M3693" i="4"/>
  <c r="L3694" i="4"/>
  <c r="M3694" i="4"/>
  <c r="L3695" i="4"/>
  <c r="M3695" i="4"/>
  <c r="L3696" i="4"/>
  <c r="M3696" i="4"/>
  <c r="L3697" i="4"/>
  <c r="M3697" i="4"/>
  <c r="L3698" i="4"/>
  <c r="M3698" i="4"/>
  <c r="L3699" i="4"/>
  <c r="M3699" i="4"/>
  <c r="L3700" i="4"/>
  <c r="M3700" i="4"/>
  <c r="L3701" i="4"/>
  <c r="M3701" i="4"/>
  <c r="L3702" i="4"/>
  <c r="M3702" i="4"/>
  <c r="L3703" i="4"/>
  <c r="M3703" i="4"/>
  <c r="L3704" i="4"/>
  <c r="M3704" i="4"/>
  <c r="L3705" i="4"/>
  <c r="M3705" i="4"/>
  <c r="L3706" i="4"/>
  <c r="M3706" i="4"/>
  <c r="L3707" i="4"/>
  <c r="M3707" i="4"/>
  <c r="L3708" i="4"/>
  <c r="M3708" i="4"/>
  <c r="L3709" i="4"/>
  <c r="M3709" i="4"/>
  <c r="L3710" i="4"/>
  <c r="M3710" i="4"/>
  <c r="L3711" i="4"/>
  <c r="M3711" i="4"/>
  <c r="L3712" i="4"/>
  <c r="M3712" i="4"/>
  <c r="L3713" i="4"/>
  <c r="M3713" i="4"/>
  <c r="L3714" i="4"/>
  <c r="M3714" i="4"/>
  <c r="L3715" i="4"/>
  <c r="M3715" i="4"/>
  <c r="L3716" i="4"/>
  <c r="M3716" i="4"/>
  <c r="L3717" i="4"/>
  <c r="M3717" i="4"/>
  <c r="L3718" i="4"/>
  <c r="M3718" i="4"/>
  <c r="L3719" i="4"/>
  <c r="M3719" i="4"/>
  <c r="L3720" i="4"/>
  <c r="M3720" i="4"/>
  <c r="L3721" i="4"/>
  <c r="M3721" i="4"/>
  <c r="L3722" i="4"/>
  <c r="M3722" i="4"/>
  <c r="L3723" i="4"/>
  <c r="M3723" i="4"/>
  <c r="L3724" i="4"/>
  <c r="M3724" i="4"/>
  <c r="L3725" i="4"/>
  <c r="M3725" i="4"/>
  <c r="L3726" i="4"/>
  <c r="M3726" i="4"/>
  <c r="L3727" i="4"/>
  <c r="M3727" i="4"/>
  <c r="L3728" i="4"/>
  <c r="M3728" i="4"/>
  <c r="L3729" i="4"/>
  <c r="M3729" i="4"/>
  <c r="L3730" i="4"/>
  <c r="M3730" i="4"/>
  <c r="L3731" i="4"/>
  <c r="M3731" i="4"/>
  <c r="L3732" i="4"/>
  <c r="M3732" i="4"/>
  <c r="L3733" i="4"/>
  <c r="M3733" i="4"/>
  <c r="L3734" i="4"/>
  <c r="M3734" i="4"/>
  <c r="L3735" i="4"/>
  <c r="M3735" i="4"/>
  <c r="L3736" i="4"/>
  <c r="M3736" i="4"/>
  <c r="L3737" i="4"/>
  <c r="M3737" i="4"/>
  <c r="L3738" i="4"/>
  <c r="M3738" i="4"/>
  <c r="L3739" i="4"/>
  <c r="M3739" i="4"/>
  <c r="L3740" i="4"/>
  <c r="M3740" i="4"/>
  <c r="L3741" i="4"/>
  <c r="M3741" i="4"/>
  <c r="L3742" i="4"/>
  <c r="M3742" i="4"/>
  <c r="L3743" i="4"/>
  <c r="M3743" i="4"/>
  <c r="L3744" i="4"/>
  <c r="M3744" i="4"/>
  <c r="L3745" i="4"/>
  <c r="M3745" i="4"/>
  <c r="L3746" i="4"/>
  <c r="M3746" i="4"/>
  <c r="L3747" i="4"/>
  <c r="M3747" i="4"/>
  <c r="L3748" i="4"/>
  <c r="M3748" i="4"/>
  <c r="L3749" i="4"/>
  <c r="M3749" i="4"/>
  <c r="L3750" i="4"/>
  <c r="M3750" i="4"/>
  <c r="L3751" i="4"/>
  <c r="M3751" i="4"/>
  <c r="L3752" i="4"/>
  <c r="M3752" i="4"/>
  <c r="L3753" i="4"/>
  <c r="M3753" i="4"/>
  <c r="L3754" i="4"/>
  <c r="M3754" i="4"/>
  <c r="L3755" i="4"/>
  <c r="M3755" i="4"/>
  <c r="L3756" i="4"/>
  <c r="M3756" i="4"/>
  <c r="L3757" i="4"/>
  <c r="M3757" i="4"/>
  <c r="L3758" i="4"/>
  <c r="M3758" i="4"/>
  <c r="L3759" i="4"/>
  <c r="M3759" i="4"/>
  <c r="L3760" i="4"/>
  <c r="M3760" i="4"/>
  <c r="L3761" i="4"/>
  <c r="M3761" i="4"/>
  <c r="L3762" i="4"/>
  <c r="M3762" i="4"/>
  <c r="L3763" i="4"/>
  <c r="M3763" i="4"/>
  <c r="L3764" i="4"/>
  <c r="M3764" i="4"/>
  <c r="L3765" i="4"/>
  <c r="M3765" i="4"/>
  <c r="L3766" i="4"/>
  <c r="M3766" i="4"/>
  <c r="L3767" i="4"/>
  <c r="M3767" i="4"/>
  <c r="L3768" i="4"/>
  <c r="M3768" i="4"/>
  <c r="L3769" i="4"/>
  <c r="M3769" i="4"/>
  <c r="L3770" i="4"/>
  <c r="M3770" i="4"/>
  <c r="L3771" i="4"/>
  <c r="M3771" i="4"/>
  <c r="L3772" i="4"/>
  <c r="M3772" i="4"/>
  <c r="L3773" i="4"/>
  <c r="M3773" i="4"/>
  <c r="L3774" i="4"/>
  <c r="M3774" i="4"/>
  <c r="L3775" i="4"/>
  <c r="M3775" i="4"/>
  <c r="L3776" i="4"/>
  <c r="M3776" i="4"/>
  <c r="L3777" i="4"/>
  <c r="M3777" i="4"/>
  <c r="L3778" i="4"/>
  <c r="M3778" i="4"/>
  <c r="L3779" i="4"/>
  <c r="M3779" i="4"/>
  <c r="L3780" i="4"/>
  <c r="M3780" i="4"/>
  <c r="L3781" i="4"/>
  <c r="M3781" i="4"/>
  <c r="L3782" i="4"/>
  <c r="M3782" i="4"/>
  <c r="L3783" i="4"/>
  <c r="M3783" i="4"/>
  <c r="L3784" i="4"/>
  <c r="M3784" i="4"/>
  <c r="L3785" i="4"/>
  <c r="M3785" i="4"/>
  <c r="L3786" i="4"/>
  <c r="M3786" i="4"/>
  <c r="L3787" i="4"/>
  <c r="M3787" i="4"/>
  <c r="L3788" i="4"/>
  <c r="M3788" i="4"/>
  <c r="L3789" i="4"/>
  <c r="M3789" i="4"/>
  <c r="L3790" i="4"/>
  <c r="M3790" i="4"/>
  <c r="L3791" i="4"/>
  <c r="M3791" i="4"/>
  <c r="L3792" i="4"/>
  <c r="M3792" i="4"/>
  <c r="L3793" i="4"/>
  <c r="M3793" i="4"/>
  <c r="L3794" i="4"/>
  <c r="M3794" i="4"/>
  <c r="L3795" i="4"/>
  <c r="M3795" i="4"/>
  <c r="L3796" i="4"/>
  <c r="M3796" i="4"/>
  <c r="L3797" i="4"/>
  <c r="M3797" i="4"/>
  <c r="L3798" i="4"/>
  <c r="M3798" i="4"/>
  <c r="L3799" i="4"/>
  <c r="M3799" i="4"/>
  <c r="L3800" i="4"/>
  <c r="M3800" i="4"/>
  <c r="L3801" i="4"/>
  <c r="M3801" i="4"/>
  <c r="L3802" i="4"/>
  <c r="M3802" i="4"/>
  <c r="L3803" i="4"/>
  <c r="M3803" i="4"/>
  <c r="L3804" i="4"/>
  <c r="M3804" i="4"/>
  <c r="L3805" i="4"/>
  <c r="M3805" i="4"/>
  <c r="L3806" i="4"/>
  <c r="M3806" i="4"/>
  <c r="L3807" i="4"/>
  <c r="M3807" i="4"/>
  <c r="L3808" i="4"/>
  <c r="M3808" i="4"/>
  <c r="L3809" i="4"/>
  <c r="M3809" i="4"/>
  <c r="L3810" i="4"/>
  <c r="M3810" i="4"/>
  <c r="L3811" i="4"/>
  <c r="M3811" i="4"/>
  <c r="L3812" i="4"/>
  <c r="M3812" i="4"/>
  <c r="L3813" i="4"/>
  <c r="M3813" i="4"/>
  <c r="L3814" i="4"/>
  <c r="M3814" i="4"/>
  <c r="L3815" i="4"/>
  <c r="M3815" i="4"/>
  <c r="L3816" i="4"/>
  <c r="M3816" i="4"/>
  <c r="L3817" i="4"/>
  <c r="M3817" i="4"/>
  <c r="L3818" i="4"/>
  <c r="M3818" i="4"/>
  <c r="L3819" i="4"/>
  <c r="M3819" i="4"/>
  <c r="L3820" i="4"/>
  <c r="M3820" i="4"/>
  <c r="L3821" i="4"/>
  <c r="M3821" i="4"/>
  <c r="L3822" i="4"/>
  <c r="M3822" i="4"/>
  <c r="L3823" i="4"/>
  <c r="M3823" i="4"/>
  <c r="L3824" i="4"/>
  <c r="M3824" i="4"/>
  <c r="L3825" i="4"/>
  <c r="M3825" i="4"/>
  <c r="L3826" i="4"/>
  <c r="M3826" i="4"/>
  <c r="L3827" i="4"/>
  <c r="M3827" i="4"/>
  <c r="L3828" i="4"/>
  <c r="M3828" i="4"/>
  <c r="L3829" i="4"/>
  <c r="M3829" i="4"/>
  <c r="L3830" i="4"/>
  <c r="M3830" i="4"/>
  <c r="L3831" i="4"/>
  <c r="M3831" i="4"/>
  <c r="L3832" i="4"/>
  <c r="M3832" i="4"/>
  <c r="L3833" i="4"/>
  <c r="M3833" i="4"/>
  <c r="L3834" i="4"/>
  <c r="M3834" i="4"/>
  <c r="L3835" i="4"/>
  <c r="M3835" i="4"/>
  <c r="L3836" i="4"/>
  <c r="M3836" i="4"/>
  <c r="L3837" i="4"/>
  <c r="M3837" i="4"/>
  <c r="L3838" i="4"/>
  <c r="M3838" i="4"/>
  <c r="L3839" i="4"/>
  <c r="M3839" i="4"/>
  <c r="L3840" i="4"/>
  <c r="M3840" i="4"/>
  <c r="L3841" i="4"/>
  <c r="M3841" i="4"/>
  <c r="L3842" i="4"/>
  <c r="M3842" i="4"/>
  <c r="L3843" i="4"/>
  <c r="M3843" i="4"/>
  <c r="L3844" i="4"/>
  <c r="M3844" i="4"/>
  <c r="L3845" i="4"/>
  <c r="M3845" i="4"/>
  <c r="L3846" i="4"/>
  <c r="M3846" i="4"/>
  <c r="L3847" i="4"/>
  <c r="M3847" i="4"/>
  <c r="L3848" i="4"/>
  <c r="M3848" i="4"/>
  <c r="L3849" i="4"/>
  <c r="M3849" i="4"/>
  <c r="L3850" i="4"/>
  <c r="M3850" i="4"/>
  <c r="L3851" i="4"/>
  <c r="M3851" i="4"/>
  <c r="L3852" i="4"/>
  <c r="M3852" i="4"/>
  <c r="L3853" i="4"/>
  <c r="M3853" i="4"/>
  <c r="L3854" i="4"/>
  <c r="M3854" i="4"/>
  <c r="L3855" i="4"/>
  <c r="M3855" i="4"/>
  <c r="L3856" i="4"/>
  <c r="M3856" i="4"/>
  <c r="L3857" i="4"/>
  <c r="M3857" i="4"/>
  <c r="L3858" i="4"/>
  <c r="M3858" i="4"/>
  <c r="L3859" i="4"/>
  <c r="M3859" i="4"/>
  <c r="L3860" i="4"/>
  <c r="M3860" i="4"/>
  <c r="L3861" i="4"/>
  <c r="M3861" i="4"/>
  <c r="L3862" i="4"/>
  <c r="M3862" i="4"/>
  <c r="L3863" i="4"/>
  <c r="M3863" i="4"/>
  <c r="L3864" i="4"/>
  <c r="M3864" i="4"/>
  <c r="L3865" i="4"/>
  <c r="M3865" i="4"/>
  <c r="L3866" i="4"/>
  <c r="M3866" i="4"/>
  <c r="L3867" i="4"/>
  <c r="M3867" i="4"/>
  <c r="L3868" i="4"/>
  <c r="M3868" i="4"/>
  <c r="L3869" i="4"/>
  <c r="M3869" i="4"/>
  <c r="L3870" i="4"/>
  <c r="M3870" i="4"/>
  <c r="L3871" i="4"/>
  <c r="M3871" i="4"/>
  <c r="L3872" i="4"/>
  <c r="M3872" i="4"/>
  <c r="L3873" i="4"/>
  <c r="M3873" i="4"/>
  <c r="L3874" i="4"/>
  <c r="M3874" i="4"/>
  <c r="L3875" i="4"/>
  <c r="M3875" i="4"/>
  <c r="L3876" i="4"/>
  <c r="M3876" i="4"/>
  <c r="L3877" i="4"/>
  <c r="M3877" i="4"/>
  <c r="L3878" i="4"/>
  <c r="M3878" i="4"/>
  <c r="L3879" i="4"/>
  <c r="M3879" i="4"/>
  <c r="L3880" i="4"/>
  <c r="M3880" i="4"/>
  <c r="L3881" i="4"/>
  <c r="M3881" i="4"/>
  <c r="L3882" i="4"/>
  <c r="M3882" i="4"/>
  <c r="L3883" i="4"/>
  <c r="M3883" i="4"/>
  <c r="L3884" i="4"/>
  <c r="M3884" i="4"/>
  <c r="L3885" i="4"/>
  <c r="M3885" i="4"/>
  <c r="L3886" i="4"/>
  <c r="M3886" i="4"/>
  <c r="L3887" i="4"/>
  <c r="M3887" i="4"/>
  <c r="L3888" i="4"/>
  <c r="M3888" i="4"/>
  <c r="L3889" i="4"/>
  <c r="M3889" i="4"/>
  <c r="L3890" i="4"/>
  <c r="M3890" i="4"/>
  <c r="L3891" i="4"/>
  <c r="M3891" i="4"/>
  <c r="L3892" i="4"/>
  <c r="M3892" i="4"/>
  <c r="L3893" i="4"/>
  <c r="M3893" i="4"/>
  <c r="L3894" i="4"/>
  <c r="M3894" i="4"/>
  <c r="L3895" i="4"/>
  <c r="M3895" i="4"/>
  <c r="L3896" i="4"/>
  <c r="M3896" i="4"/>
  <c r="L3897" i="4"/>
  <c r="M3897" i="4"/>
  <c r="L3898" i="4"/>
  <c r="M3898" i="4"/>
  <c r="L3899" i="4"/>
  <c r="M3899" i="4"/>
  <c r="L3900" i="4"/>
  <c r="M3900" i="4"/>
  <c r="L3901" i="4"/>
  <c r="M3901" i="4"/>
  <c r="L3902" i="4"/>
  <c r="M3902" i="4"/>
  <c r="L3903" i="4"/>
  <c r="M3903" i="4"/>
  <c r="L3904" i="4"/>
  <c r="M3904" i="4"/>
  <c r="L3905" i="4"/>
  <c r="M3905" i="4"/>
  <c r="L3906" i="4"/>
  <c r="M3906" i="4"/>
  <c r="L3907" i="4"/>
  <c r="M3907" i="4"/>
  <c r="L3908" i="4"/>
  <c r="M3908" i="4"/>
  <c r="L3909" i="4"/>
  <c r="M3909" i="4"/>
  <c r="L3910" i="4"/>
  <c r="M3910" i="4"/>
  <c r="L3911" i="4"/>
  <c r="M3911" i="4"/>
  <c r="L3912" i="4"/>
  <c r="M3912" i="4"/>
  <c r="L3913" i="4"/>
  <c r="M3913" i="4"/>
  <c r="L3914" i="4"/>
  <c r="M3914" i="4"/>
  <c r="L3915" i="4"/>
  <c r="M3915" i="4"/>
  <c r="L3916" i="4"/>
  <c r="M3916" i="4"/>
  <c r="L3917" i="4"/>
  <c r="M3917" i="4"/>
  <c r="L3918" i="4"/>
  <c r="M3918" i="4"/>
  <c r="L3919" i="4"/>
  <c r="M3919" i="4"/>
  <c r="L3920" i="4"/>
  <c r="M3920" i="4"/>
  <c r="L3921" i="4"/>
  <c r="M3921" i="4"/>
  <c r="L3922" i="4"/>
  <c r="M3922" i="4"/>
  <c r="L3923" i="4"/>
  <c r="M3923" i="4"/>
  <c r="L3924" i="4"/>
  <c r="M3924" i="4"/>
  <c r="L3925" i="4"/>
  <c r="M3925" i="4"/>
  <c r="L3926" i="4"/>
  <c r="M3926" i="4"/>
  <c r="L3927" i="4"/>
  <c r="M3927" i="4"/>
  <c r="L3928" i="4"/>
  <c r="M3928" i="4"/>
  <c r="L3929" i="4"/>
  <c r="M3929" i="4"/>
  <c r="L3930" i="4"/>
  <c r="M3930" i="4"/>
  <c r="L3931" i="4"/>
  <c r="M3931" i="4"/>
  <c r="L3932" i="4"/>
  <c r="M3932" i="4"/>
  <c r="L3933" i="4"/>
  <c r="M3933" i="4"/>
  <c r="L3934" i="4"/>
  <c r="M3934" i="4"/>
  <c r="L3935" i="4"/>
  <c r="M3935" i="4"/>
  <c r="L3936" i="4"/>
  <c r="M3936" i="4"/>
  <c r="L3937" i="4"/>
  <c r="M3937" i="4"/>
  <c r="L3938" i="4"/>
  <c r="M3938" i="4"/>
  <c r="L3939" i="4"/>
  <c r="M3939" i="4"/>
  <c r="L3940" i="4"/>
  <c r="M3940" i="4"/>
  <c r="L3941" i="4"/>
  <c r="M3941" i="4"/>
  <c r="L3942" i="4"/>
  <c r="M3942" i="4"/>
  <c r="L3943" i="4"/>
  <c r="M3943" i="4"/>
  <c r="L3944" i="4"/>
  <c r="M3944" i="4"/>
  <c r="L3945" i="4"/>
  <c r="M3945" i="4"/>
  <c r="L3946" i="4"/>
  <c r="M3946" i="4"/>
  <c r="L3947" i="4"/>
  <c r="M3947" i="4"/>
  <c r="L3948" i="4"/>
  <c r="M3948" i="4"/>
  <c r="L3949" i="4"/>
  <c r="M3949" i="4"/>
  <c r="L3950" i="4"/>
  <c r="M3950" i="4"/>
  <c r="L3951" i="4"/>
  <c r="M3951" i="4"/>
  <c r="L3952" i="4"/>
  <c r="M3952" i="4"/>
  <c r="L3953" i="4"/>
  <c r="M3953" i="4"/>
  <c r="L3954" i="4"/>
  <c r="M3954" i="4"/>
  <c r="L3955" i="4"/>
  <c r="M3955" i="4"/>
  <c r="L3956" i="4"/>
  <c r="M3956" i="4"/>
  <c r="L3957" i="4"/>
  <c r="M3957" i="4"/>
  <c r="L3958" i="4"/>
  <c r="M3958" i="4"/>
  <c r="L3959" i="4"/>
  <c r="M3959" i="4"/>
  <c r="L3960" i="4"/>
  <c r="M3960" i="4"/>
  <c r="L3961" i="4"/>
  <c r="M3961" i="4"/>
  <c r="L3962" i="4"/>
  <c r="M3962" i="4"/>
  <c r="L3963" i="4"/>
  <c r="M3963" i="4"/>
  <c r="L3964" i="4"/>
  <c r="M3964" i="4"/>
  <c r="L3965" i="4"/>
  <c r="M3965" i="4"/>
  <c r="L3966" i="4"/>
  <c r="M3966" i="4"/>
  <c r="L3967" i="4"/>
  <c r="M3967" i="4"/>
  <c r="L3968" i="4"/>
  <c r="M3968" i="4"/>
  <c r="L3969" i="4"/>
  <c r="M3969" i="4"/>
  <c r="L3970" i="4"/>
  <c r="M3970" i="4"/>
  <c r="L3971" i="4"/>
  <c r="M3971" i="4"/>
  <c r="L3972" i="4"/>
  <c r="M3972" i="4"/>
  <c r="L3973" i="4"/>
  <c r="M3973" i="4"/>
  <c r="L3974" i="4"/>
  <c r="M3974" i="4"/>
  <c r="L3975" i="4"/>
  <c r="M3975" i="4"/>
  <c r="L3976" i="4"/>
  <c r="M3976" i="4"/>
  <c r="L3977" i="4"/>
  <c r="M3977" i="4"/>
  <c r="L3978" i="4"/>
  <c r="M3978" i="4"/>
  <c r="L3979" i="4"/>
  <c r="M3979" i="4"/>
  <c r="L3980" i="4"/>
  <c r="M3980" i="4"/>
  <c r="L3981" i="4"/>
  <c r="M3981" i="4"/>
  <c r="L3982" i="4"/>
  <c r="M3982" i="4"/>
  <c r="L3983" i="4"/>
  <c r="M3983" i="4"/>
  <c r="L3984" i="4"/>
  <c r="M3984" i="4"/>
  <c r="L3985" i="4"/>
  <c r="M3985" i="4"/>
  <c r="L3986" i="4"/>
  <c r="M3986" i="4"/>
  <c r="L3987" i="4"/>
  <c r="M3987" i="4"/>
  <c r="L3988" i="4"/>
  <c r="M3988" i="4"/>
  <c r="L3989" i="4"/>
  <c r="M3989" i="4"/>
  <c r="L3990" i="4"/>
  <c r="M3990" i="4"/>
  <c r="L3991" i="4"/>
  <c r="M3991" i="4"/>
  <c r="L3992" i="4"/>
  <c r="M3992" i="4"/>
  <c r="L3993" i="4"/>
  <c r="M3993" i="4"/>
  <c r="L3994" i="4"/>
  <c r="M3994" i="4"/>
  <c r="L3995" i="4"/>
  <c r="M3995" i="4"/>
  <c r="L3996" i="4"/>
  <c r="M3996" i="4"/>
  <c r="L3997" i="4"/>
  <c r="M3997" i="4"/>
  <c r="L3998" i="4"/>
  <c r="M3998" i="4"/>
  <c r="L3999" i="4"/>
  <c r="M3999" i="4"/>
  <c r="L4000" i="4"/>
  <c r="M4000" i="4"/>
  <c r="L4001" i="4"/>
  <c r="M4001" i="4"/>
  <c r="L4002" i="4"/>
  <c r="M4002" i="4"/>
  <c r="L4003" i="4"/>
  <c r="M4003" i="4"/>
  <c r="L4004" i="4"/>
  <c r="M4004" i="4"/>
  <c r="L4005" i="4"/>
  <c r="M4005" i="4"/>
  <c r="L4006" i="4"/>
  <c r="M4006" i="4"/>
  <c r="L4007" i="4"/>
  <c r="M4007" i="4"/>
  <c r="L4008" i="4"/>
  <c r="M4008" i="4"/>
  <c r="L4009" i="4"/>
  <c r="M4009" i="4"/>
  <c r="L4010" i="4"/>
  <c r="M4010" i="4"/>
  <c r="L4011" i="4"/>
  <c r="M4011" i="4"/>
  <c r="L4012" i="4"/>
  <c r="M4012" i="4"/>
  <c r="L4013" i="4"/>
  <c r="M4013" i="4"/>
  <c r="L4014" i="4"/>
  <c r="M4014" i="4"/>
  <c r="L4015" i="4"/>
  <c r="M4015" i="4"/>
  <c r="L4016" i="4"/>
  <c r="M4016" i="4"/>
  <c r="L4017" i="4"/>
  <c r="M4017" i="4"/>
  <c r="L4018" i="4"/>
  <c r="M4018" i="4"/>
  <c r="L4019" i="4"/>
  <c r="M4019" i="4"/>
  <c r="L4020" i="4"/>
  <c r="M4020" i="4"/>
  <c r="L4021" i="4"/>
  <c r="M4021" i="4"/>
  <c r="L4022" i="4"/>
  <c r="M4022" i="4"/>
  <c r="L4023" i="4"/>
  <c r="M4023" i="4"/>
  <c r="L4024" i="4"/>
  <c r="M4024" i="4"/>
  <c r="L4025" i="4"/>
  <c r="M4025" i="4"/>
  <c r="L4026" i="4"/>
  <c r="M4026" i="4"/>
  <c r="L4027" i="4"/>
  <c r="M4027" i="4"/>
  <c r="L4028" i="4"/>
  <c r="M4028" i="4"/>
  <c r="L4029" i="4"/>
  <c r="M4029" i="4"/>
  <c r="L4030" i="4"/>
  <c r="M4030" i="4"/>
  <c r="L4031" i="4"/>
  <c r="M4031" i="4"/>
  <c r="L4032" i="4"/>
  <c r="M4032" i="4"/>
  <c r="L4033" i="4"/>
  <c r="M4033" i="4"/>
  <c r="L4034" i="4"/>
  <c r="M4034" i="4"/>
  <c r="L4035" i="4"/>
  <c r="M4035" i="4"/>
  <c r="L4036" i="4"/>
  <c r="M4036" i="4"/>
  <c r="L4037" i="4"/>
  <c r="M4037" i="4"/>
  <c r="L4038" i="4"/>
  <c r="M4038" i="4"/>
  <c r="L4039" i="4"/>
  <c r="M4039" i="4"/>
  <c r="L4040" i="4"/>
  <c r="M4040" i="4"/>
  <c r="L4041" i="4"/>
  <c r="M4041" i="4"/>
  <c r="L4042" i="4"/>
  <c r="M4042" i="4"/>
  <c r="L4043" i="4"/>
  <c r="M4043" i="4"/>
  <c r="L4044" i="4"/>
  <c r="M4044" i="4"/>
  <c r="L4045" i="4"/>
  <c r="M4045" i="4"/>
  <c r="L4046" i="4"/>
  <c r="M4046" i="4"/>
  <c r="L4047" i="4"/>
  <c r="M4047" i="4"/>
  <c r="L4048" i="4"/>
  <c r="M4048" i="4"/>
  <c r="L4049" i="4"/>
  <c r="M4049" i="4"/>
  <c r="L4050" i="4"/>
  <c r="M4050" i="4"/>
  <c r="L4051" i="4"/>
  <c r="M4051" i="4"/>
  <c r="L4052" i="4"/>
  <c r="M4052" i="4"/>
  <c r="L4053" i="4"/>
  <c r="M4053" i="4"/>
  <c r="L4054" i="4"/>
  <c r="M4054" i="4"/>
  <c r="L4055" i="4"/>
  <c r="M4055" i="4"/>
  <c r="L4056" i="4"/>
  <c r="M4056" i="4"/>
  <c r="L4057" i="4"/>
  <c r="M4057" i="4"/>
  <c r="L4058" i="4"/>
  <c r="M4058" i="4"/>
  <c r="L4059" i="4"/>
  <c r="M4059" i="4"/>
  <c r="L4060" i="4"/>
  <c r="M4060" i="4"/>
  <c r="L4061" i="4"/>
  <c r="M4061" i="4"/>
  <c r="L4062" i="4"/>
  <c r="M4062" i="4"/>
  <c r="L4063" i="4"/>
  <c r="M4063" i="4"/>
  <c r="L4064" i="4"/>
  <c r="M4064" i="4"/>
  <c r="L4065" i="4"/>
  <c r="M4065" i="4"/>
  <c r="L4066" i="4"/>
  <c r="M4066" i="4"/>
  <c r="L4067" i="4"/>
  <c r="M4067" i="4"/>
  <c r="L4068" i="4"/>
  <c r="M4068" i="4"/>
  <c r="L4069" i="4"/>
  <c r="M4069" i="4"/>
  <c r="L4070" i="4"/>
  <c r="M4070" i="4"/>
  <c r="L4071" i="4"/>
  <c r="M4071" i="4"/>
  <c r="L4072" i="4"/>
  <c r="M4072" i="4"/>
  <c r="L4073" i="4"/>
  <c r="M4073" i="4"/>
  <c r="L4074" i="4"/>
  <c r="M4074" i="4"/>
  <c r="L4075" i="4"/>
  <c r="M4075" i="4"/>
  <c r="L4076" i="4"/>
  <c r="M4076" i="4"/>
  <c r="L4077" i="4"/>
  <c r="M4077" i="4"/>
  <c r="L4078" i="4"/>
  <c r="M4078" i="4"/>
  <c r="L4079" i="4"/>
  <c r="M4079" i="4"/>
  <c r="L4080" i="4"/>
  <c r="M4080" i="4"/>
  <c r="L4081" i="4"/>
  <c r="M4081" i="4"/>
  <c r="L4082" i="4"/>
  <c r="M4082" i="4"/>
  <c r="L4083" i="4"/>
  <c r="M4083" i="4"/>
  <c r="L4084" i="4"/>
  <c r="M4084" i="4"/>
  <c r="L4085" i="4"/>
  <c r="M4085" i="4"/>
  <c r="L4086" i="4"/>
  <c r="M4086" i="4"/>
  <c r="L4087" i="4"/>
  <c r="M4087" i="4"/>
  <c r="L4088" i="4"/>
  <c r="M4088" i="4"/>
  <c r="L4089" i="4"/>
  <c r="M4089" i="4"/>
  <c r="L4090" i="4"/>
  <c r="M4090" i="4"/>
  <c r="L4091" i="4"/>
  <c r="M4091" i="4"/>
  <c r="L4092" i="4"/>
  <c r="M4092" i="4"/>
  <c r="L4093" i="4"/>
  <c r="M4093" i="4"/>
  <c r="L4094" i="4"/>
  <c r="M4094" i="4"/>
  <c r="L4095" i="4"/>
  <c r="M4095" i="4"/>
  <c r="L4096" i="4"/>
  <c r="M4096" i="4"/>
  <c r="L4097" i="4"/>
  <c r="M4097" i="4"/>
  <c r="L4098" i="4"/>
  <c r="M4098" i="4"/>
  <c r="L4099" i="4"/>
  <c r="M4099" i="4"/>
  <c r="L4100" i="4"/>
  <c r="M4100" i="4"/>
  <c r="L4101" i="4"/>
  <c r="M4101" i="4"/>
  <c r="L4102" i="4"/>
  <c r="M4102" i="4"/>
  <c r="L4103" i="4"/>
  <c r="M4103" i="4"/>
  <c r="L4104" i="4"/>
  <c r="M4104" i="4"/>
  <c r="L4105" i="4"/>
  <c r="M4105" i="4"/>
  <c r="L4106" i="4"/>
  <c r="M4106" i="4"/>
  <c r="L4107" i="4"/>
  <c r="M4107" i="4"/>
  <c r="L4108" i="4"/>
  <c r="M4108" i="4"/>
  <c r="L4109" i="4"/>
  <c r="M4109" i="4"/>
  <c r="L4110" i="4"/>
  <c r="M4110" i="4"/>
  <c r="L4111" i="4"/>
  <c r="M4111" i="4"/>
  <c r="L4112" i="4"/>
  <c r="M4112" i="4"/>
  <c r="L4113" i="4"/>
  <c r="M4113" i="4"/>
  <c r="L4114" i="4"/>
  <c r="M4114" i="4"/>
  <c r="L4115" i="4"/>
  <c r="M4115" i="4"/>
  <c r="L4116" i="4"/>
  <c r="M4116" i="4"/>
  <c r="L4117" i="4"/>
  <c r="M4117" i="4"/>
  <c r="L4118" i="4"/>
  <c r="M4118" i="4"/>
  <c r="L4119" i="4"/>
  <c r="M4119" i="4"/>
  <c r="L4120" i="4"/>
  <c r="M4120" i="4"/>
  <c r="L4121" i="4"/>
  <c r="M4121" i="4"/>
  <c r="L4122" i="4"/>
  <c r="M4122" i="4"/>
  <c r="L4123" i="4"/>
  <c r="M4123" i="4"/>
  <c r="L4124" i="4"/>
  <c r="M4124" i="4"/>
  <c r="L4125" i="4"/>
  <c r="M4125" i="4"/>
  <c r="L4126" i="4"/>
  <c r="M4126" i="4"/>
  <c r="L4127" i="4"/>
  <c r="M4127" i="4"/>
  <c r="L4128" i="4"/>
  <c r="M4128" i="4"/>
  <c r="L4129" i="4"/>
  <c r="M4129" i="4"/>
  <c r="L4130" i="4"/>
  <c r="M4130" i="4"/>
  <c r="L4131" i="4"/>
  <c r="M4131" i="4"/>
  <c r="L4132" i="4"/>
  <c r="M4132" i="4"/>
  <c r="L4133" i="4"/>
  <c r="M4133" i="4"/>
  <c r="L4134" i="4"/>
  <c r="M4134" i="4"/>
  <c r="L4135" i="4"/>
  <c r="M4135" i="4"/>
  <c r="L4136" i="4"/>
  <c r="M4136" i="4"/>
  <c r="L4137" i="4"/>
  <c r="M4137" i="4"/>
  <c r="L4138" i="4"/>
  <c r="M4138" i="4"/>
  <c r="L4139" i="4"/>
  <c r="M4139" i="4"/>
  <c r="L4140" i="4"/>
  <c r="M4140" i="4"/>
  <c r="L4141" i="4"/>
  <c r="M4141" i="4"/>
  <c r="L4142" i="4"/>
  <c r="M4142" i="4"/>
  <c r="L4143" i="4"/>
  <c r="M4143" i="4"/>
  <c r="L4144" i="4"/>
  <c r="M4144" i="4"/>
  <c r="L4145" i="4"/>
  <c r="M4145" i="4"/>
  <c r="L4146" i="4"/>
  <c r="M4146" i="4"/>
  <c r="L4147" i="4"/>
  <c r="M4147" i="4"/>
  <c r="L4148" i="4"/>
  <c r="M4148" i="4"/>
  <c r="L4149" i="4"/>
  <c r="M4149" i="4"/>
  <c r="L4150" i="4"/>
  <c r="M4150" i="4"/>
  <c r="L4151" i="4"/>
  <c r="M4151" i="4"/>
  <c r="L4152" i="4"/>
  <c r="M4152" i="4"/>
  <c r="L4153" i="4"/>
  <c r="M4153" i="4"/>
  <c r="L4154" i="4"/>
  <c r="M4154" i="4"/>
  <c r="L4155" i="4"/>
  <c r="M4155" i="4"/>
  <c r="L4156" i="4"/>
  <c r="M4156" i="4"/>
  <c r="L4157" i="4"/>
  <c r="M4157" i="4"/>
  <c r="L4158" i="4"/>
  <c r="M4158" i="4"/>
  <c r="L4159" i="4"/>
  <c r="M4159" i="4"/>
  <c r="L4160" i="4"/>
  <c r="M4160" i="4"/>
  <c r="L4161" i="4"/>
  <c r="M4161" i="4"/>
  <c r="L4162" i="4"/>
  <c r="M4162" i="4"/>
  <c r="L4163" i="4"/>
  <c r="M4163" i="4"/>
  <c r="L4164" i="4"/>
  <c r="M4164" i="4"/>
  <c r="L4165" i="4"/>
  <c r="M4165" i="4"/>
  <c r="L4166" i="4"/>
  <c r="M4166" i="4"/>
  <c r="L4167" i="4"/>
  <c r="M4167" i="4"/>
  <c r="L4168" i="4"/>
  <c r="M4168" i="4"/>
  <c r="L4169" i="4"/>
  <c r="M4169" i="4"/>
  <c r="L4170" i="4"/>
  <c r="M4170" i="4"/>
  <c r="L4171" i="4"/>
  <c r="M4171" i="4"/>
  <c r="L4172" i="4"/>
  <c r="M4172" i="4"/>
  <c r="L4173" i="4"/>
  <c r="M4173" i="4"/>
  <c r="L4174" i="4"/>
  <c r="M4174" i="4"/>
  <c r="L4175" i="4"/>
  <c r="M4175" i="4"/>
  <c r="L4176" i="4"/>
  <c r="M4176" i="4"/>
  <c r="L4177" i="4"/>
  <c r="M4177" i="4"/>
  <c r="L4178" i="4"/>
  <c r="M4178" i="4"/>
  <c r="L4179" i="4"/>
  <c r="M4179" i="4"/>
  <c r="L4180" i="4"/>
  <c r="M4180" i="4"/>
  <c r="L4181" i="4"/>
  <c r="M4181" i="4"/>
  <c r="L4182" i="4"/>
  <c r="M4182" i="4"/>
  <c r="L4183" i="4"/>
  <c r="M4183" i="4"/>
  <c r="L4184" i="4"/>
  <c r="M4184" i="4"/>
  <c r="L4185" i="4"/>
  <c r="M4185" i="4"/>
  <c r="L4186" i="4"/>
  <c r="M4186" i="4"/>
  <c r="L4187" i="4"/>
  <c r="M4187" i="4"/>
  <c r="L4188" i="4"/>
  <c r="M4188" i="4"/>
  <c r="L4189" i="4"/>
  <c r="M4189" i="4"/>
  <c r="L4190" i="4"/>
  <c r="M4190" i="4"/>
  <c r="L4191" i="4"/>
  <c r="M4191" i="4"/>
  <c r="L4192" i="4"/>
  <c r="M4192" i="4"/>
  <c r="L4193" i="4"/>
  <c r="M4193" i="4"/>
  <c r="L4194" i="4"/>
  <c r="M4194" i="4"/>
  <c r="L4195" i="4"/>
  <c r="M4195" i="4"/>
  <c r="L4196" i="4"/>
  <c r="M4196" i="4"/>
  <c r="L4197" i="4"/>
  <c r="M4197" i="4"/>
  <c r="L4198" i="4"/>
  <c r="M4198" i="4"/>
  <c r="L4199" i="4"/>
  <c r="M4199" i="4"/>
  <c r="L4200" i="4"/>
  <c r="M4200" i="4"/>
  <c r="L4201" i="4"/>
  <c r="M4201" i="4"/>
  <c r="L4202" i="4"/>
  <c r="M4202" i="4"/>
  <c r="L4203" i="4"/>
  <c r="M4203" i="4"/>
  <c r="L4204" i="4"/>
  <c r="M4204" i="4"/>
  <c r="L4205" i="4"/>
  <c r="M4205" i="4"/>
  <c r="L4206" i="4"/>
  <c r="M4206" i="4"/>
  <c r="L4207" i="4"/>
  <c r="M4207" i="4"/>
  <c r="L4208" i="4"/>
  <c r="M4208" i="4"/>
  <c r="L4209" i="4"/>
  <c r="M4209" i="4"/>
  <c r="L4210" i="4"/>
  <c r="M4210" i="4"/>
  <c r="L4211" i="4"/>
  <c r="M4211" i="4"/>
  <c r="L4212" i="4"/>
  <c r="M4212" i="4"/>
  <c r="L4213" i="4"/>
  <c r="M4213" i="4"/>
  <c r="L4214" i="4"/>
  <c r="M4214" i="4"/>
  <c r="L4215" i="4"/>
  <c r="M4215" i="4"/>
  <c r="L4216" i="4"/>
  <c r="M4216" i="4"/>
  <c r="L4217" i="4"/>
  <c r="M4217" i="4"/>
  <c r="L4218" i="4"/>
  <c r="M4218" i="4"/>
  <c r="L4219" i="4"/>
  <c r="M4219" i="4"/>
  <c r="L4220" i="4"/>
  <c r="M4220" i="4"/>
  <c r="L4221" i="4"/>
  <c r="M4221" i="4"/>
  <c r="L4222" i="4"/>
  <c r="M4222" i="4"/>
  <c r="L4223" i="4"/>
  <c r="M4223" i="4"/>
  <c r="L4224" i="4"/>
  <c r="M4224" i="4"/>
  <c r="L4225" i="4"/>
  <c r="M4225" i="4"/>
  <c r="L4226" i="4"/>
  <c r="M4226" i="4"/>
  <c r="L4227" i="4"/>
  <c r="M4227" i="4"/>
  <c r="L4228" i="4"/>
  <c r="M4228" i="4"/>
  <c r="L4229" i="4"/>
  <c r="M4229" i="4"/>
  <c r="L4230" i="4"/>
  <c r="M4230" i="4"/>
  <c r="L4231" i="4"/>
  <c r="M4231" i="4"/>
  <c r="L4232" i="4"/>
  <c r="M4232" i="4"/>
  <c r="L4233" i="4"/>
  <c r="M4233" i="4"/>
  <c r="L4234" i="4"/>
  <c r="M4234" i="4"/>
  <c r="L4235" i="4"/>
  <c r="M4235" i="4"/>
  <c r="L4236" i="4"/>
  <c r="M4236" i="4"/>
  <c r="L4237" i="4"/>
  <c r="M4237" i="4"/>
  <c r="L4238" i="4"/>
  <c r="M4238" i="4"/>
  <c r="L4239" i="4"/>
  <c r="M4239" i="4"/>
  <c r="L4240" i="4"/>
  <c r="M4240" i="4"/>
  <c r="L4241" i="4"/>
  <c r="M4241" i="4"/>
  <c r="L4242" i="4"/>
  <c r="M4242" i="4"/>
  <c r="L4243" i="4"/>
  <c r="M4243" i="4"/>
  <c r="L4244" i="4"/>
  <c r="M4244" i="4"/>
  <c r="L4245" i="4"/>
  <c r="M4245" i="4"/>
  <c r="L4246" i="4"/>
  <c r="M4246" i="4"/>
  <c r="L4247" i="4"/>
  <c r="M4247" i="4"/>
  <c r="L4248" i="4"/>
  <c r="M4248" i="4"/>
  <c r="L4249" i="4"/>
  <c r="M4249" i="4"/>
  <c r="L4250" i="4"/>
  <c r="M4250" i="4"/>
  <c r="L4251" i="4"/>
  <c r="M4251" i="4"/>
  <c r="L4252" i="4"/>
  <c r="M4252" i="4"/>
  <c r="L4253" i="4"/>
  <c r="M4253" i="4"/>
  <c r="L4254" i="4"/>
  <c r="M4254" i="4"/>
  <c r="L4255" i="4"/>
  <c r="M4255" i="4"/>
  <c r="L4256" i="4"/>
  <c r="M4256" i="4"/>
  <c r="L4257" i="4"/>
  <c r="M4257" i="4"/>
  <c r="L4258" i="4"/>
  <c r="M4258" i="4"/>
  <c r="L4259" i="4"/>
  <c r="M4259" i="4"/>
  <c r="L4260" i="4"/>
  <c r="M4260" i="4"/>
  <c r="L4261" i="4"/>
  <c r="M4261" i="4"/>
  <c r="L4262" i="4"/>
  <c r="M4262" i="4"/>
  <c r="L4263" i="4"/>
  <c r="M4263" i="4"/>
  <c r="L4264" i="4"/>
  <c r="M4264" i="4"/>
  <c r="L4265" i="4"/>
  <c r="M4265" i="4"/>
  <c r="L4266" i="4"/>
  <c r="M4266" i="4"/>
  <c r="L4267" i="4"/>
  <c r="M4267" i="4"/>
  <c r="L4268" i="4"/>
  <c r="M4268" i="4"/>
  <c r="L4269" i="4"/>
  <c r="M4269" i="4"/>
  <c r="L4270" i="4"/>
  <c r="M4270" i="4"/>
  <c r="L4271" i="4"/>
  <c r="M4271" i="4"/>
  <c r="L4272" i="4"/>
  <c r="M4272" i="4"/>
  <c r="L4273" i="4"/>
  <c r="M4273" i="4"/>
  <c r="L4274" i="4"/>
  <c r="M4274" i="4"/>
  <c r="L4275" i="4"/>
  <c r="M4275" i="4"/>
  <c r="L4276" i="4"/>
  <c r="M4276" i="4"/>
  <c r="L4277" i="4"/>
  <c r="M4277" i="4"/>
  <c r="L4278" i="4"/>
  <c r="M4278" i="4"/>
  <c r="L4279" i="4"/>
  <c r="M4279" i="4"/>
  <c r="L4280" i="4"/>
  <c r="M4280" i="4"/>
  <c r="L4281" i="4"/>
  <c r="M4281" i="4"/>
  <c r="L4282" i="4"/>
  <c r="M4282" i="4"/>
  <c r="L4283" i="4"/>
  <c r="M4283" i="4"/>
  <c r="L4284" i="4"/>
  <c r="M4284" i="4"/>
  <c r="L4285" i="4"/>
  <c r="M4285" i="4"/>
  <c r="L4286" i="4"/>
  <c r="M4286" i="4"/>
  <c r="L4287" i="4"/>
  <c r="M4287" i="4"/>
  <c r="L4288" i="4"/>
  <c r="M4288" i="4"/>
  <c r="L4289" i="4"/>
  <c r="M4289" i="4"/>
  <c r="L4290" i="4"/>
  <c r="M4290" i="4"/>
  <c r="L4291" i="4"/>
  <c r="M4291" i="4"/>
  <c r="L4292" i="4"/>
  <c r="M4292" i="4"/>
  <c r="L4293" i="4"/>
  <c r="M4293" i="4"/>
  <c r="L4294" i="4"/>
  <c r="M4294" i="4"/>
  <c r="L4295" i="4"/>
  <c r="M4295" i="4"/>
  <c r="L4296" i="4"/>
  <c r="M4296" i="4"/>
  <c r="L4297" i="4"/>
  <c r="M4297" i="4"/>
  <c r="L4298" i="4"/>
  <c r="M4298" i="4"/>
  <c r="L4299" i="4"/>
  <c r="M4299" i="4"/>
  <c r="L4300" i="4"/>
  <c r="M4300" i="4"/>
  <c r="L4301" i="4"/>
  <c r="M4301" i="4"/>
  <c r="L4302" i="4"/>
  <c r="M4302" i="4"/>
  <c r="L4303" i="4"/>
  <c r="M4303" i="4"/>
  <c r="L4304" i="4"/>
  <c r="M4304" i="4"/>
  <c r="L4305" i="4"/>
  <c r="M4305" i="4"/>
  <c r="L4306" i="4"/>
  <c r="M4306" i="4"/>
  <c r="L4307" i="4"/>
  <c r="M4307" i="4"/>
  <c r="L4308" i="4"/>
  <c r="M4308" i="4"/>
  <c r="L4309" i="4"/>
  <c r="M4309" i="4"/>
  <c r="L4310" i="4"/>
  <c r="M4310" i="4"/>
  <c r="L4311" i="4"/>
  <c r="M4311" i="4"/>
  <c r="L4312" i="4"/>
  <c r="M4312" i="4"/>
  <c r="L4313" i="4"/>
  <c r="M4313" i="4"/>
  <c r="L4314" i="4"/>
  <c r="M4314" i="4"/>
  <c r="L4315" i="4"/>
  <c r="M4315" i="4"/>
  <c r="L4316" i="4"/>
  <c r="M4316" i="4"/>
  <c r="L4317" i="4"/>
  <c r="M4317" i="4"/>
  <c r="L4318" i="4"/>
  <c r="M4318" i="4"/>
  <c r="L4319" i="4"/>
  <c r="M4319" i="4"/>
  <c r="L4320" i="4"/>
  <c r="M4320" i="4"/>
  <c r="L4321" i="4"/>
  <c r="M4321" i="4"/>
  <c r="L4322" i="4"/>
  <c r="M4322" i="4"/>
  <c r="L4323" i="4"/>
  <c r="M4323" i="4"/>
  <c r="L4324" i="4"/>
  <c r="M4324" i="4"/>
  <c r="L4325" i="4"/>
  <c r="M4325" i="4"/>
  <c r="L4326" i="4"/>
  <c r="M4326" i="4"/>
  <c r="L4327" i="4"/>
  <c r="M4327" i="4"/>
  <c r="L4328" i="4"/>
  <c r="M4328" i="4"/>
  <c r="L4329" i="4"/>
  <c r="M4329" i="4"/>
  <c r="L4330" i="4"/>
  <c r="M4330" i="4"/>
  <c r="L4331" i="4"/>
  <c r="M4331" i="4"/>
  <c r="L4332" i="4"/>
  <c r="M4332" i="4"/>
  <c r="L4333" i="4"/>
  <c r="M4333" i="4"/>
  <c r="L4334" i="4"/>
  <c r="M4334" i="4"/>
  <c r="L4335" i="4"/>
  <c r="M4335" i="4"/>
  <c r="L4336" i="4"/>
  <c r="M4336" i="4"/>
  <c r="L4337" i="4"/>
  <c r="M4337" i="4"/>
  <c r="L4338" i="4"/>
  <c r="M4338" i="4"/>
  <c r="L4339" i="4"/>
  <c r="M4339" i="4"/>
  <c r="L4340" i="4"/>
  <c r="M4340" i="4"/>
  <c r="L4341" i="4"/>
  <c r="M4341" i="4"/>
  <c r="L4342" i="4"/>
  <c r="M4342" i="4"/>
  <c r="L4343" i="4"/>
  <c r="M4343" i="4"/>
  <c r="L4344" i="4"/>
  <c r="M4344" i="4"/>
  <c r="L4345" i="4"/>
  <c r="M4345" i="4"/>
  <c r="L4346" i="4"/>
  <c r="M4346" i="4"/>
  <c r="L4347" i="4"/>
  <c r="M4347" i="4"/>
  <c r="L4348" i="4"/>
  <c r="M4348" i="4"/>
  <c r="L4349" i="4"/>
  <c r="M4349" i="4"/>
  <c r="L4350" i="4"/>
  <c r="M4350" i="4"/>
  <c r="L4351" i="4"/>
  <c r="M4351" i="4"/>
  <c r="L4352" i="4"/>
  <c r="M4352" i="4"/>
  <c r="L4353" i="4"/>
  <c r="M4353" i="4"/>
  <c r="L4354" i="4"/>
  <c r="M4354" i="4"/>
  <c r="L4355" i="4"/>
  <c r="M4355" i="4"/>
  <c r="L4356" i="4"/>
  <c r="M4356" i="4"/>
  <c r="L4357" i="4"/>
  <c r="M4357" i="4"/>
  <c r="L4358" i="4"/>
  <c r="M4358" i="4"/>
  <c r="L4359" i="4"/>
  <c r="M4359" i="4"/>
  <c r="L4360" i="4"/>
  <c r="M4360" i="4"/>
  <c r="L4361" i="4"/>
  <c r="M4361" i="4"/>
  <c r="L4362" i="4"/>
  <c r="M4362" i="4"/>
  <c r="L4363" i="4"/>
  <c r="M4363" i="4"/>
  <c r="L4364" i="4"/>
  <c r="M4364" i="4"/>
  <c r="L4365" i="4"/>
  <c r="M4365" i="4"/>
  <c r="L4366" i="4"/>
  <c r="M4366" i="4"/>
  <c r="L4367" i="4"/>
  <c r="M4367" i="4"/>
  <c r="L4368" i="4"/>
  <c r="M4368" i="4"/>
  <c r="L4369" i="4"/>
  <c r="M4369" i="4"/>
  <c r="L4370" i="4"/>
  <c r="M4370" i="4"/>
  <c r="L4371" i="4"/>
  <c r="M4371" i="4"/>
  <c r="L4372" i="4"/>
  <c r="M4372" i="4"/>
  <c r="L4373" i="4"/>
  <c r="M4373" i="4"/>
  <c r="L4374" i="4"/>
  <c r="M4374" i="4"/>
  <c r="L4375" i="4"/>
  <c r="M4375" i="4"/>
  <c r="L4376" i="4"/>
  <c r="M4376" i="4"/>
  <c r="L4377" i="4"/>
  <c r="M4377" i="4"/>
  <c r="L4378" i="4"/>
  <c r="M4378" i="4"/>
  <c r="L4379" i="4"/>
  <c r="M4379" i="4"/>
  <c r="L4380" i="4"/>
  <c r="M4380" i="4"/>
  <c r="L4381" i="4"/>
  <c r="M4381" i="4"/>
  <c r="L4382" i="4"/>
  <c r="M4382" i="4"/>
  <c r="L4383" i="4"/>
  <c r="M4383" i="4"/>
  <c r="L4384" i="4"/>
  <c r="M4384" i="4"/>
  <c r="L4385" i="4"/>
  <c r="M4385" i="4"/>
  <c r="L4386" i="4"/>
  <c r="M4386" i="4"/>
  <c r="L4387" i="4"/>
  <c r="M4387" i="4"/>
  <c r="L4388" i="4"/>
  <c r="M4388" i="4"/>
  <c r="L4389" i="4"/>
  <c r="M4389" i="4"/>
  <c r="L4390" i="4"/>
  <c r="M4390" i="4"/>
  <c r="L4391" i="4"/>
  <c r="M4391" i="4"/>
  <c r="L4392" i="4"/>
  <c r="M4392" i="4"/>
  <c r="L4393" i="4"/>
  <c r="M4393" i="4"/>
  <c r="L4394" i="4"/>
  <c r="M4394" i="4"/>
  <c r="L4395" i="4"/>
  <c r="M4395" i="4"/>
  <c r="L4396" i="4"/>
  <c r="M4396" i="4"/>
  <c r="L4397" i="4"/>
  <c r="M4397" i="4"/>
  <c r="L4398" i="4"/>
  <c r="M4398" i="4"/>
  <c r="L4399" i="4"/>
  <c r="M4399" i="4"/>
  <c r="L4400" i="4"/>
  <c r="M4400" i="4"/>
  <c r="L4401" i="4"/>
  <c r="M4401" i="4"/>
  <c r="L4402" i="4"/>
  <c r="M4402" i="4"/>
  <c r="L4403" i="4"/>
  <c r="M4403" i="4"/>
  <c r="L4404" i="4"/>
  <c r="M4404" i="4"/>
  <c r="L4405" i="4"/>
  <c r="M4405" i="4"/>
  <c r="L4406" i="4"/>
  <c r="M4406" i="4"/>
  <c r="L4407" i="4"/>
  <c r="M4407" i="4"/>
  <c r="L4408" i="4"/>
  <c r="M4408" i="4"/>
  <c r="L4409" i="4"/>
  <c r="M4409" i="4"/>
  <c r="L4410" i="4"/>
  <c r="M4410" i="4"/>
  <c r="L4411" i="4"/>
  <c r="M4411" i="4"/>
  <c r="L4412" i="4"/>
  <c r="M4412" i="4"/>
  <c r="L4413" i="4"/>
  <c r="M4413" i="4"/>
  <c r="L4414" i="4"/>
  <c r="M4414" i="4"/>
  <c r="L4415" i="4"/>
  <c r="M4415" i="4"/>
  <c r="L4416" i="4"/>
  <c r="M4416" i="4"/>
  <c r="L4417" i="4"/>
  <c r="M4417" i="4"/>
  <c r="L4418" i="4"/>
  <c r="M4418" i="4"/>
  <c r="L4419" i="4"/>
  <c r="M4419" i="4"/>
  <c r="L4420" i="4"/>
  <c r="M4420" i="4"/>
  <c r="L4421" i="4"/>
  <c r="M4421" i="4"/>
  <c r="L4422" i="4"/>
  <c r="M4422" i="4"/>
  <c r="L4423" i="4"/>
  <c r="M4423" i="4"/>
  <c r="L4424" i="4"/>
  <c r="M4424" i="4"/>
  <c r="L4425" i="4"/>
  <c r="M4425" i="4"/>
  <c r="L4426" i="4"/>
  <c r="M4426" i="4"/>
  <c r="L4427" i="4"/>
  <c r="M4427" i="4"/>
  <c r="L4428" i="4"/>
  <c r="M4428" i="4"/>
  <c r="L4429" i="4"/>
  <c r="M4429" i="4"/>
  <c r="L4430" i="4"/>
  <c r="M4430" i="4"/>
  <c r="L4431" i="4"/>
  <c r="M4431" i="4"/>
  <c r="L4432" i="4"/>
  <c r="M4432" i="4"/>
  <c r="L4433" i="4"/>
  <c r="M4433" i="4"/>
  <c r="L4434" i="4"/>
  <c r="M4434" i="4"/>
  <c r="L4435" i="4"/>
  <c r="M4435" i="4"/>
  <c r="L4436" i="4"/>
  <c r="M4436" i="4"/>
  <c r="L4437" i="4"/>
  <c r="M4437" i="4"/>
  <c r="L4438" i="4"/>
  <c r="M4438" i="4"/>
  <c r="L4439" i="4"/>
  <c r="M4439" i="4"/>
  <c r="L4440" i="4"/>
  <c r="M4440" i="4"/>
  <c r="L4441" i="4"/>
  <c r="M4441" i="4"/>
  <c r="L4442" i="4"/>
  <c r="M4442" i="4"/>
  <c r="L4443" i="4"/>
  <c r="M4443" i="4"/>
  <c r="L4444" i="4"/>
  <c r="M4444" i="4"/>
  <c r="L4445" i="4"/>
  <c r="M4445" i="4"/>
  <c r="L4446" i="4"/>
  <c r="M4446" i="4"/>
  <c r="L4447" i="4"/>
  <c r="M4447" i="4"/>
  <c r="L4448" i="4"/>
  <c r="M4448" i="4"/>
  <c r="L4449" i="4"/>
  <c r="M4449" i="4"/>
  <c r="L4450" i="4"/>
  <c r="M4450" i="4"/>
  <c r="L4451" i="4"/>
  <c r="M4451" i="4"/>
  <c r="L4452" i="4"/>
  <c r="M4452" i="4"/>
  <c r="L4453" i="4"/>
  <c r="M4453" i="4"/>
  <c r="L4454" i="4"/>
  <c r="M4454" i="4"/>
  <c r="L4455" i="4"/>
  <c r="M4455" i="4"/>
  <c r="L4456" i="4"/>
  <c r="M4456" i="4"/>
  <c r="L4457" i="4"/>
  <c r="M4457" i="4"/>
  <c r="L4458" i="4"/>
  <c r="M4458" i="4"/>
  <c r="L4459" i="4"/>
  <c r="M4459" i="4"/>
  <c r="L4460" i="4"/>
  <c r="M4460" i="4"/>
  <c r="L4461" i="4"/>
  <c r="M4461" i="4"/>
  <c r="L4462" i="4"/>
  <c r="M4462" i="4"/>
  <c r="L4463" i="4"/>
  <c r="M4463" i="4"/>
  <c r="L4464" i="4"/>
  <c r="M4464" i="4"/>
  <c r="L4465" i="4"/>
  <c r="M4465" i="4"/>
  <c r="L4466" i="4"/>
  <c r="M4466" i="4"/>
  <c r="L4467" i="4"/>
  <c r="M4467" i="4"/>
  <c r="L4468" i="4"/>
  <c r="M4468" i="4"/>
  <c r="L4469" i="4"/>
  <c r="M4469" i="4"/>
  <c r="L4470" i="4"/>
  <c r="M4470" i="4"/>
  <c r="L4471" i="4"/>
  <c r="M4471" i="4"/>
  <c r="L4472" i="4"/>
  <c r="M4472" i="4"/>
  <c r="L4473" i="4"/>
  <c r="M4473" i="4"/>
  <c r="L4474" i="4"/>
  <c r="M4474" i="4"/>
  <c r="L4475" i="4"/>
  <c r="M4475" i="4"/>
  <c r="L4476" i="4"/>
  <c r="M4476" i="4"/>
  <c r="L4477" i="4"/>
  <c r="M4477" i="4"/>
  <c r="L4478" i="4"/>
  <c r="M4478" i="4"/>
  <c r="L4479" i="4"/>
  <c r="M4479" i="4"/>
  <c r="L4480" i="4"/>
  <c r="M4480" i="4"/>
  <c r="L4481" i="4"/>
  <c r="M4481" i="4"/>
  <c r="L4482" i="4"/>
  <c r="M4482" i="4"/>
  <c r="L4483" i="4"/>
  <c r="M4483" i="4"/>
  <c r="L4484" i="4"/>
  <c r="M4484" i="4"/>
  <c r="L4485" i="4"/>
  <c r="M4485" i="4"/>
  <c r="L4486" i="4"/>
  <c r="M4486" i="4"/>
  <c r="L4487" i="4"/>
  <c r="M4487" i="4"/>
  <c r="L4488" i="4"/>
  <c r="M4488" i="4"/>
  <c r="L4489" i="4"/>
  <c r="M4489" i="4"/>
  <c r="L4490" i="4"/>
  <c r="M4490" i="4"/>
  <c r="L4491" i="4"/>
  <c r="M4491" i="4"/>
  <c r="L4492" i="4"/>
  <c r="M4492" i="4"/>
  <c r="L4493" i="4"/>
  <c r="M4493" i="4"/>
  <c r="L4494" i="4"/>
  <c r="M4494" i="4"/>
  <c r="L4495" i="4"/>
  <c r="M4495" i="4"/>
  <c r="L4496" i="4"/>
  <c r="M4496" i="4"/>
  <c r="L4497" i="4"/>
  <c r="M4497" i="4"/>
  <c r="L4498" i="4"/>
  <c r="M4498" i="4"/>
  <c r="L4499" i="4"/>
  <c r="M4499" i="4"/>
  <c r="L4500" i="4"/>
  <c r="M4500" i="4"/>
  <c r="L4501" i="4"/>
  <c r="M4501" i="4"/>
  <c r="L4502" i="4"/>
  <c r="M4502" i="4"/>
  <c r="L4503" i="4"/>
  <c r="M4503" i="4"/>
  <c r="L4504" i="4"/>
  <c r="M4504" i="4"/>
  <c r="L4505" i="4"/>
  <c r="M4505" i="4"/>
  <c r="L4506" i="4"/>
  <c r="M4506" i="4"/>
  <c r="L4507" i="4"/>
  <c r="M4507" i="4"/>
  <c r="L4508" i="4"/>
  <c r="M4508" i="4"/>
  <c r="L4509" i="4"/>
  <c r="M4509" i="4"/>
  <c r="L4510" i="4"/>
  <c r="M4510" i="4"/>
  <c r="L4511" i="4"/>
  <c r="M4511" i="4"/>
  <c r="L4512" i="4"/>
  <c r="M4512" i="4"/>
  <c r="L4513" i="4"/>
  <c r="M4513" i="4"/>
  <c r="L4514" i="4"/>
  <c r="M4514" i="4"/>
  <c r="L4515" i="4"/>
  <c r="M4515" i="4"/>
  <c r="L4516" i="4"/>
  <c r="M4516" i="4"/>
  <c r="L4517" i="4"/>
  <c r="M4517" i="4"/>
  <c r="L4518" i="4"/>
  <c r="M4518" i="4"/>
  <c r="L4519" i="4"/>
  <c r="M4519" i="4"/>
  <c r="L4520" i="4"/>
  <c r="M4520" i="4"/>
  <c r="L4521" i="4"/>
  <c r="M4521" i="4"/>
  <c r="L4522" i="4"/>
  <c r="M4522" i="4"/>
  <c r="L4523" i="4"/>
  <c r="M4523" i="4"/>
  <c r="L4524" i="4"/>
  <c r="M4524" i="4"/>
  <c r="L4525" i="4"/>
  <c r="M4525" i="4"/>
  <c r="L4526" i="4"/>
  <c r="M4526" i="4"/>
  <c r="L4527" i="4"/>
  <c r="M4527" i="4"/>
  <c r="L4528" i="4"/>
  <c r="M4528" i="4"/>
  <c r="L4529" i="4"/>
  <c r="M4529" i="4"/>
  <c r="L4530" i="4"/>
  <c r="M4530" i="4"/>
  <c r="L4531" i="4"/>
  <c r="M4531" i="4"/>
  <c r="L4532" i="4"/>
  <c r="M4532" i="4"/>
  <c r="L4533" i="4"/>
  <c r="M4533" i="4"/>
  <c r="L4534" i="4"/>
  <c r="M4534" i="4"/>
  <c r="L4535" i="4"/>
  <c r="M4535" i="4"/>
  <c r="L4536" i="4"/>
  <c r="M4536" i="4"/>
  <c r="L4537" i="4"/>
  <c r="M4537" i="4"/>
  <c r="L4538" i="4"/>
  <c r="M4538" i="4"/>
  <c r="L4539" i="4"/>
  <c r="M4539" i="4"/>
  <c r="L4540" i="4"/>
  <c r="M4540" i="4"/>
  <c r="L4541" i="4"/>
  <c r="M4541" i="4"/>
  <c r="L4542" i="4"/>
  <c r="M4542" i="4"/>
  <c r="L4543" i="4"/>
  <c r="M4543" i="4"/>
  <c r="L4544" i="4"/>
  <c r="M4544" i="4"/>
  <c r="L4545" i="4"/>
  <c r="M4545" i="4"/>
  <c r="L4546" i="4"/>
  <c r="M4546" i="4"/>
  <c r="L4547" i="4"/>
  <c r="M4547" i="4"/>
  <c r="L4548" i="4"/>
  <c r="M4548" i="4"/>
  <c r="L4549" i="4"/>
  <c r="M4549" i="4"/>
  <c r="L4550" i="4"/>
  <c r="M4550" i="4"/>
  <c r="L4551" i="4"/>
  <c r="M4551" i="4"/>
  <c r="L4552" i="4"/>
  <c r="M4552" i="4"/>
  <c r="L4553" i="4"/>
  <c r="M4553" i="4"/>
  <c r="L4554" i="4"/>
  <c r="M4554" i="4"/>
  <c r="L4555" i="4"/>
  <c r="M4555" i="4"/>
  <c r="L4556" i="4"/>
  <c r="M4556" i="4"/>
  <c r="L4557" i="4"/>
  <c r="M4557" i="4"/>
  <c r="L4558" i="4"/>
  <c r="M4558" i="4"/>
  <c r="L4559" i="4"/>
  <c r="M4559" i="4"/>
  <c r="L4560" i="4"/>
  <c r="M4560" i="4"/>
  <c r="L4561" i="4"/>
  <c r="M4561" i="4"/>
  <c r="L4562" i="4"/>
  <c r="M4562" i="4"/>
  <c r="L4563" i="4"/>
  <c r="M4563" i="4"/>
  <c r="L4564" i="4"/>
  <c r="M4564" i="4"/>
  <c r="L4565" i="4"/>
  <c r="M4565" i="4"/>
  <c r="L4566" i="4"/>
  <c r="M4566" i="4"/>
  <c r="L4567" i="4"/>
  <c r="M4567" i="4"/>
  <c r="L4568" i="4"/>
  <c r="M4568" i="4"/>
  <c r="L4569" i="4"/>
  <c r="M4569" i="4"/>
  <c r="L4570" i="4"/>
  <c r="M4570" i="4"/>
  <c r="L4571" i="4"/>
  <c r="M4571" i="4"/>
  <c r="L4572" i="4"/>
  <c r="M4572" i="4"/>
  <c r="L4573" i="4"/>
  <c r="M4573" i="4"/>
  <c r="L4574" i="4"/>
  <c r="M4574" i="4"/>
  <c r="L4575" i="4"/>
  <c r="M4575" i="4"/>
  <c r="L4576" i="4"/>
  <c r="M4576" i="4"/>
  <c r="L4577" i="4"/>
  <c r="M4577" i="4"/>
  <c r="L4578" i="4"/>
  <c r="M4578" i="4"/>
  <c r="L4579" i="4"/>
  <c r="M4579" i="4"/>
  <c r="L4580" i="4"/>
  <c r="M4580" i="4"/>
  <c r="L4581" i="4"/>
  <c r="M4581" i="4"/>
  <c r="L4582" i="4"/>
  <c r="M4582" i="4"/>
  <c r="L4583" i="4"/>
  <c r="M4583" i="4"/>
  <c r="L4584" i="4"/>
  <c r="M4584" i="4"/>
  <c r="L4585" i="4"/>
  <c r="M4585" i="4"/>
  <c r="L4586" i="4"/>
  <c r="M4586" i="4"/>
  <c r="L4587" i="4"/>
  <c r="M4587" i="4"/>
  <c r="L4588" i="4"/>
  <c r="M4588" i="4"/>
  <c r="L4589" i="4"/>
  <c r="M4589" i="4"/>
  <c r="L4590" i="4"/>
  <c r="M4590" i="4"/>
  <c r="L4591" i="4"/>
  <c r="M4591" i="4"/>
  <c r="L4592" i="4"/>
  <c r="M4592" i="4"/>
  <c r="L4593" i="4"/>
  <c r="M4593" i="4"/>
  <c r="L4594" i="4"/>
  <c r="M4594" i="4"/>
  <c r="L4595" i="4"/>
  <c r="M4595" i="4"/>
  <c r="L4596" i="4"/>
  <c r="M4596" i="4"/>
  <c r="L4597" i="4"/>
  <c r="M4597" i="4"/>
  <c r="L4598" i="4"/>
  <c r="M4598" i="4"/>
  <c r="L4599" i="4"/>
  <c r="M4599" i="4"/>
  <c r="L4600" i="4"/>
  <c r="M4600" i="4"/>
  <c r="L4601" i="4"/>
  <c r="M4601" i="4"/>
  <c r="L4602" i="4"/>
  <c r="M4602" i="4"/>
  <c r="L4603" i="4"/>
  <c r="M4603" i="4"/>
  <c r="L4604" i="4"/>
  <c r="M4604" i="4"/>
  <c r="L4605" i="4"/>
  <c r="M4605" i="4"/>
  <c r="L4606" i="4"/>
  <c r="M4606" i="4"/>
  <c r="L4607" i="4"/>
  <c r="M4607" i="4"/>
  <c r="L4608" i="4"/>
  <c r="M4608" i="4"/>
  <c r="L4609" i="4"/>
  <c r="M4609" i="4"/>
  <c r="L4610" i="4"/>
  <c r="M4610" i="4"/>
  <c r="L4611" i="4"/>
  <c r="M4611" i="4"/>
  <c r="L4612" i="4"/>
  <c r="M4612" i="4"/>
  <c r="L4613" i="4"/>
  <c r="M4613" i="4"/>
  <c r="L4614" i="4"/>
  <c r="M4614" i="4"/>
  <c r="L4615" i="4"/>
  <c r="M4615" i="4"/>
  <c r="L4616" i="4"/>
  <c r="M4616" i="4"/>
  <c r="L4617" i="4"/>
  <c r="M4617" i="4"/>
  <c r="L4618" i="4"/>
  <c r="M4618" i="4"/>
  <c r="L4619" i="4"/>
  <c r="M4619" i="4"/>
  <c r="L4620" i="4"/>
  <c r="M4620" i="4"/>
  <c r="L4621" i="4"/>
  <c r="M4621" i="4"/>
  <c r="L4622" i="4"/>
  <c r="M4622" i="4"/>
  <c r="L4623" i="4"/>
  <c r="M4623" i="4"/>
  <c r="L4624" i="4"/>
  <c r="M4624" i="4"/>
  <c r="L4625" i="4"/>
  <c r="M4625" i="4"/>
  <c r="L4626" i="4"/>
  <c r="M4626" i="4"/>
  <c r="L4627" i="4"/>
  <c r="M4627" i="4"/>
  <c r="L4628" i="4"/>
  <c r="M4628" i="4"/>
  <c r="L4629" i="4"/>
  <c r="M4629" i="4"/>
  <c r="L4630" i="4"/>
  <c r="M4630" i="4"/>
  <c r="L4631" i="4"/>
  <c r="M4631" i="4"/>
  <c r="L4632" i="4"/>
  <c r="M4632" i="4"/>
  <c r="L4633" i="4"/>
  <c r="M4633" i="4"/>
  <c r="L4634" i="4"/>
  <c r="M4634" i="4"/>
  <c r="L4635" i="4"/>
  <c r="M4635" i="4"/>
  <c r="L4636" i="4"/>
  <c r="M4636" i="4"/>
  <c r="L4637" i="4"/>
  <c r="M4637" i="4"/>
  <c r="L4638" i="4"/>
  <c r="M4638" i="4"/>
  <c r="L4639" i="4"/>
  <c r="M4639" i="4"/>
  <c r="L4640" i="4"/>
  <c r="M4640" i="4"/>
  <c r="L4641" i="4"/>
  <c r="M4641" i="4"/>
  <c r="L4642" i="4"/>
  <c r="M4642" i="4"/>
  <c r="L4643" i="4"/>
  <c r="M4643" i="4"/>
  <c r="L4644" i="4"/>
  <c r="M4644" i="4"/>
  <c r="L4645" i="4"/>
  <c r="M4645" i="4"/>
  <c r="L4646" i="4"/>
  <c r="M4646" i="4"/>
  <c r="L4647" i="4"/>
  <c r="M4647" i="4"/>
  <c r="L4648" i="4"/>
  <c r="M4648" i="4"/>
  <c r="L4649" i="4"/>
  <c r="M4649" i="4"/>
  <c r="L4650" i="4"/>
  <c r="M4650" i="4"/>
  <c r="L4651" i="4"/>
  <c r="M4651" i="4"/>
  <c r="L4652" i="4"/>
  <c r="M4652" i="4"/>
  <c r="L4653" i="4"/>
  <c r="M4653" i="4"/>
  <c r="L4654" i="4"/>
  <c r="M4654" i="4"/>
  <c r="L4655" i="4"/>
  <c r="M4655" i="4"/>
  <c r="L4656" i="4"/>
  <c r="M4656" i="4"/>
  <c r="L4657" i="4"/>
  <c r="M4657" i="4"/>
  <c r="L4658" i="4"/>
  <c r="M4658" i="4"/>
  <c r="L4659" i="4"/>
  <c r="M4659" i="4"/>
  <c r="L4660" i="4"/>
  <c r="M4660" i="4"/>
  <c r="L4661" i="4"/>
  <c r="M4661" i="4"/>
  <c r="L4662" i="4"/>
  <c r="M4662" i="4"/>
  <c r="L4663" i="4"/>
  <c r="M4663" i="4"/>
  <c r="L4664" i="4"/>
  <c r="M4664" i="4"/>
  <c r="L4665" i="4"/>
  <c r="M4665" i="4"/>
  <c r="L4666" i="4"/>
  <c r="M4666" i="4"/>
  <c r="L4667" i="4"/>
  <c r="M4667" i="4"/>
  <c r="L4668" i="4"/>
  <c r="M4668" i="4"/>
  <c r="L4669" i="4"/>
  <c r="M4669" i="4"/>
  <c r="L4670" i="4"/>
  <c r="M4670" i="4"/>
  <c r="L4671" i="4"/>
  <c r="M4671" i="4"/>
  <c r="L4672" i="4"/>
  <c r="M4672" i="4"/>
  <c r="L4673" i="4"/>
  <c r="M4673" i="4"/>
  <c r="L4674" i="4"/>
  <c r="M4674" i="4"/>
  <c r="L4675" i="4"/>
  <c r="M4675" i="4"/>
  <c r="L4676" i="4"/>
  <c r="M4676" i="4"/>
  <c r="L4677" i="4"/>
  <c r="M4677" i="4"/>
  <c r="L4678" i="4"/>
  <c r="M4678" i="4"/>
  <c r="L4679" i="4"/>
  <c r="M4679" i="4"/>
  <c r="L4680" i="4"/>
  <c r="M4680" i="4"/>
  <c r="L4681" i="4"/>
  <c r="M4681" i="4"/>
  <c r="L4682" i="4"/>
  <c r="M4682" i="4"/>
  <c r="L4683" i="4"/>
  <c r="M4683" i="4"/>
  <c r="L4684" i="4"/>
  <c r="M4684" i="4"/>
  <c r="L4685" i="4"/>
  <c r="M4685" i="4"/>
  <c r="L4686" i="4"/>
  <c r="M4686" i="4"/>
  <c r="L4687" i="4"/>
  <c r="M4687" i="4"/>
  <c r="L4688" i="4"/>
  <c r="M4688" i="4"/>
  <c r="L4689" i="4"/>
  <c r="M4689" i="4"/>
  <c r="L4690" i="4"/>
  <c r="M4690" i="4"/>
  <c r="L4691" i="4"/>
  <c r="M4691" i="4"/>
  <c r="L4692" i="4"/>
  <c r="M4692" i="4"/>
  <c r="L4693" i="4"/>
  <c r="M4693" i="4"/>
  <c r="L4694" i="4"/>
  <c r="M4694" i="4"/>
  <c r="L4695" i="4"/>
  <c r="M4695" i="4"/>
  <c r="L4696" i="4"/>
  <c r="M4696" i="4"/>
  <c r="L4697" i="4"/>
  <c r="M4697" i="4"/>
  <c r="L4698" i="4"/>
  <c r="M4698" i="4"/>
  <c r="L4699" i="4"/>
  <c r="M4699" i="4"/>
  <c r="L4700" i="4"/>
  <c r="M4700" i="4"/>
  <c r="L4701" i="4"/>
  <c r="M4701" i="4"/>
  <c r="L4702" i="4"/>
  <c r="M4702" i="4"/>
  <c r="L4703" i="4"/>
  <c r="M4703" i="4"/>
  <c r="L4704" i="4"/>
  <c r="M4704" i="4"/>
  <c r="L4705" i="4"/>
  <c r="M4705" i="4"/>
  <c r="L4706" i="4"/>
  <c r="M4706" i="4"/>
  <c r="L4707" i="4"/>
  <c r="M4707" i="4"/>
  <c r="L4708" i="4"/>
  <c r="M4708" i="4"/>
  <c r="L4709" i="4"/>
  <c r="M4709" i="4"/>
  <c r="L4710" i="4"/>
  <c r="M4710" i="4"/>
  <c r="L4711" i="4"/>
  <c r="M4711" i="4"/>
  <c r="L4712" i="4"/>
  <c r="M4712" i="4"/>
  <c r="L4713" i="4"/>
  <c r="M4713" i="4"/>
  <c r="L4714" i="4"/>
  <c r="M4714" i="4"/>
  <c r="L4715" i="4"/>
  <c r="M4715" i="4"/>
  <c r="L4716" i="4"/>
  <c r="M4716" i="4"/>
  <c r="L4717" i="4"/>
  <c r="M4717" i="4"/>
  <c r="L4718" i="4"/>
  <c r="M4718" i="4"/>
  <c r="L4719" i="4"/>
  <c r="M4719" i="4"/>
  <c r="L4720" i="4"/>
  <c r="M4720" i="4"/>
  <c r="L4721" i="4"/>
  <c r="M4721" i="4"/>
  <c r="L4722" i="4"/>
  <c r="M4722" i="4"/>
  <c r="L4723" i="4"/>
  <c r="M4723" i="4"/>
  <c r="L4724" i="4"/>
  <c r="M4724" i="4"/>
  <c r="L4725" i="4"/>
  <c r="M4725" i="4"/>
  <c r="L4726" i="4"/>
  <c r="M4726" i="4"/>
  <c r="L4727" i="4"/>
  <c r="M4727" i="4"/>
  <c r="L4728" i="4"/>
  <c r="M4728" i="4"/>
  <c r="L4729" i="4"/>
  <c r="M4729" i="4"/>
  <c r="L4730" i="4"/>
  <c r="M4730" i="4"/>
  <c r="L4731" i="4"/>
  <c r="M4731" i="4"/>
  <c r="L4732" i="4"/>
  <c r="M4732" i="4"/>
  <c r="L4733" i="4"/>
  <c r="M4733" i="4"/>
  <c r="L4734" i="4"/>
  <c r="M4734" i="4"/>
  <c r="L4735" i="4"/>
  <c r="M4735" i="4"/>
  <c r="L4736" i="4"/>
  <c r="M4736" i="4"/>
  <c r="L4737" i="4"/>
  <c r="M4737" i="4"/>
  <c r="L4738" i="4"/>
  <c r="M4738" i="4"/>
  <c r="L4739" i="4"/>
  <c r="M4739" i="4"/>
  <c r="L4740" i="4"/>
  <c r="M4740" i="4"/>
  <c r="L4741" i="4"/>
  <c r="M4741" i="4"/>
  <c r="L4742" i="4"/>
  <c r="M4742" i="4"/>
  <c r="L4743" i="4"/>
  <c r="M4743" i="4"/>
  <c r="L4744" i="4"/>
  <c r="M4744" i="4"/>
  <c r="L4745" i="4"/>
  <c r="M4745" i="4"/>
  <c r="L4746" i="4"/>
  <c r="M4746" i="4"/>
  <c r="L4747" i="4"/>
  <c r="M4747" i="4"/>
  <c r="L4748" i="4"/>
  <c r="M4748" i="4"/>
  <c r="L4749" i="4"/>
  <c r="M4749" i="4"/>
  <c r="L4750" i="4"/>
  <c r="M4750" i="4"/>
  <c r="L4751" i="4"/>
  <c r="M4751" i="4"/>
  <c r="L4752" i="4"/>
  <c r="M4752" i="4"/>
  <c r="L4753" i="4"/>
  <c r="M4753" i="4"/>
  <c r="L4754" i="4"/>
  <c r="M4754" i="4"/>
  <c r="L4755" i="4"/>
  <c r="M4755" i="4"/>
  <c r="L4756" i="4"/>
  <c r="M4756" i="4"/>
  <c r="L4757" i="4"/>
  <c r="M4757" i="4"/>
  <c r="L4758" i="4"/>
  <c r="M4758" i="4"/>
  <c r="L4759" i="4"/>
  <c r="M4759" i="4"/>
  <c r="L4760" i="4"/>
  <c r="M4760" i="4"/>
  <c r="L4761" i="4"/>
  <c r="M4761" i="4"/>
  <c r="L4762" i="4"/>
  <c r="M4762" i="4"/>
  <c r="L4763" i="4"/>
  <c r="M4763" i="4"/>
  <c r="L4764" i="4"/>
  <c r="M4764" i="4"/>
  <c r="L4765" i="4"/>
  <c r="M4765" i="4"/>
  <c r="L4766" i="4"/>
  <c r="M4766" i="4"/>
  <c r="L4767" i="4"/>
  <c r="M4767" i="4"/>
  <c r="L4768" i="4"/>
  <c r="M4768" i="4"/>
  <c r="L4769" i="4"/>
  <c r="M4769" i="4"/>
  <c r="L4770" i="4"/>
  <c r="M4770" i="4"/>
  <c r="L4771" i="4"/>
  <c r="M4771" i="4"/>
  <c r="L4772" i="4"/>
  <c r="M4772" i="4"/>
  <c r="L4773" i="4"/>
  <c r="M4773" i="4"/>
  <c r="L4774" i="4"/>
  <c r="M4774" i="4"/>
  <c r="L4775" i="4"/>
  <c r="M4775" i="4"/>
  <c r="L4776" i="4"/>
  <c r="M4776" i="4"/>
  <c r="L4777" i="4"/>
  <c r="M4777" i="4"/>
  <c r="L4778" i="4"/>
  <c r="M4778" i="4"/>
  <c r="L4779" i="4"/>
  <c r="M4779" i="4"/>
  <c r="L4780" i="4"/>
  <c r="M4780" i="4"/>
  <c r="L4781" i="4"/>
  <c r="M4781" i="4"/>
  <c r="L4782" i="4"/>
  <c r="M4782" i="4"/>
  <c r="L4783" i="4"/>
  <c r="M4783" i="4"/>
  <c r="L4784" i="4"/>
  <c r="M4784" i="4"/>
  <c r="L4785" i="4"/>
  <c r="M4785" i="4"/>
  <c r="L4786" i="4"/>
  <c r="M4786" i="4"/>
  <c r="L4787" i="4"/>
  <c r="M4787" i="4"/>
  <c r="L4788" i="4"/>
  <c r="M4788" i="4"/>
  <c r="L4789" i="4"/>
  <c r="M4789" i="4"/>
  <c r="L4790" i="4"/>
  <c r="M4790" i="4"/>
  <c r="L4791" i="4"/>
  <c r="M4791" i="4"/>
  <c r="L4792" i="4"/>
  <c r="M4792" i="4"/>
  <c r="L4793" i="4"/>
  <c r="M4793" i="4"/>
  <c r="L4794" i="4"/>
  <c r="M4794" i="4"/>
  <c r="L4795" i="4"/>
  <c r="M4795" i="4"/>
  <c r="L4796" i="4"/>
  <c r="M4796" i="4"/>
  <c r="L4797" i="4"/>
  <c r="M4797" i="4"/>
  <c r="L4798" i="4"/>
  <c r="M4798" i="4"/>
  <c r="L4799" i="4"/>
  <c r="M4799" i="4"/>
  <c r="L4800" i="4"/>
  <c r="M4800" i="4"/>
  <c r="L4801" i="4"/>
  <c r="M4801" i="4"/>
  <c r="L4802" i="4"/>
  <c r="M4802" i="4"/>
  <c r="L4803" i="4"/>
  <c r="M4803" i="4"/>
  <c r="L4804" i="4"/>
  <c r="M4804" i="4"/>
  <c r="L4805" i="4"/>
  <c r="M4805" i="4"/>
  <c r="L4806" i="4"/>
  <c r="M4806" i="4"/>
  <c r="L4807" i="4"/>
  <c r="M4807" i="4"/>
  <c r="L4808" i="4"/>
  <c r="M4808" i="4"/>
  <c r="L4809" i="4"/>
  <c r="M4809" i="4"/>
  <c r="L4810" i="4"/>
  <c r="M4810" i="4"/>
  <c r="L4811" i="4"/>
  <c r="M4811" i="4"/>
  <c r="L4812" i="4"/>
  <c r="M4812" i="4"/>
  <c r="L4813" i="4"/>
  <c r="M4813" i="4"/>
  <c r="L4814" i="4"/>
  <c r="M4814" i="4"/>
  <c r="L4815" i="4"/>
  <c r="M4815" i="4"/>
  <c r="L4816" i="4"/>
  <c r="M4816" i="4"/>
  <c r="L4817" i="4"/>
  <c r="M4817" i="4"/>
  <c r="L4818" i="4"/>
  <c r="M4818" i="4"/>
  <c r="L4819" i="4"/>
  <c r="M4819" i="4"/>
  <c r="L4820" i="4"/>
  <c r="M4820" i="4"/>
  <c r="L4821" i="4"/>
  <c r="M4821" i="4"/>
  <c r="L4822" i="4"/>
  <c r="M4822" i="4"/>
  <c r="L4823" i="4"/>
  <c r="M4823" i="4"/>
  <c r="L4824" i="4"/>
  <c r="M4824" i="4"/>
  <c r="L4825" i="4"/>
  <c r="M4825" i="4"/>
  <c r="L4826" i="4"/>
  <c r="M4826" i="4"/>
  <c r="L4827" i="4"/>
  <c r="M4827" i="4"/>
  <c r="L4828" i="4"/>
  <c r="M4828" i="4"/>
  <c r="L4829" i="4"/>
  <c r="M4829" i="4"/>
  <c r="L4830" i="4"/>
  <c r="M4830" i="4"/>
  <c r="L4831" i="4"/>
  <c r="M4831" i="4"/>
  <c r="L4832" i="4"/>
  <c r="M4832" i="4"/>
  <c r="L4833" i="4"/>
  <c r="M4833" i="4"/>
  <c r="L4834" i="4"/>
  <c r="M4834" i="4"/>
  <c r="L4835" i="4"/>
  <c r="M4835" i="4"/>
  <c r="L4836" i="4"/>
  <c r="M4836" i="4"/>
  <c r="L4837" i="4"/>
  <c r="M4837" i="4"/>
  <c r="L4838" i="4"/>
  <c r="M4838" i="4"/>
  <c r="L4839" i="4"/>
  <c r="M4839" i="4"/>
  <c r="L4840" i="4"/>
  <c r="M4840" i="4"/>
  <c r="L4841" i="4"/>
  <c r="M4841" i="4"/>
  <c r="L4842" i="4"/>
  <c r="M4842" i="4"/>
  <c r="L4843" i="4"/>
  <c r="M4843" i="4"/>
  <c r="L4844" i="4"/>
  <c r="M4844" i="4"/>
  <c r="L4845" i="4"/>
  <c r="M4845" i="4"/>
  <c r="L4846" i="4"/>
  <c r="M4846" i="4"/>
  <c r="L4847" i="4"/>
  <c r="M4847" i="4"/>
  <c r="L4848" i="4"/>
  <c r="M4848" i="4"/>
  <c r="L4849" i="4"/>
  <c r="M4849" i="4"/>
  <c r="L4850" i="4"/>
  <c r="M4850" i="4"/>
  <c r="L4851" i="4"/>
  <c r="M4851" i="4"/>
  <c r="L4852" i="4"/>
  <c r="M4852" i="4"/>
  <c r="L4853" i="4"/>
  <c r="M4853" i="4"/>
  <c r="L4854" i="4"/>
  <c r="M4854" i="4"/>
  <c r="L4855" i="4"/>
  <c r="M4855" i="4"/>
  <c r="L4856" i="4"/>
  <c r="M4856" i="4"/>
  <c r="L4857" i="4"/>
  <c r="M4857" i="4"/>
  <c r="L4858" i="4"/>
  <c r="M4858" i="4"/>
  <c r="L4859" i="4"/>
  <c r="M4859" i="4"/>
  <c r="L4860" i="4"/>
  <c r="M4860" i="4"/>
  <c r="L4861" i="4"/>
  <c r="M4861" i="4"/>
  <c r="L4862" i="4"/>
  <c r="M4862" i="4"/>
  <c r="L4863" i="4"/>
  <c r="M4863" i="4"/>
  <c r="L4864" i="4"/>
  <c r="M4864" i="4"/>
  <c r="L4865" i="4"/>
  <c r="M4865" i="4"/>
  <c r="L4866" i="4"/>
  <c r="M4866" i="4"/>
  <c r="L4867" i="4"/>
  <c r="M4867" i="4"/>
  <c r="L4868" i="4"/>
  <c r="M4868" i="4"/>
  <c r="L4869" i="4"/>
  <c r="M4869" i="4"/>
  <c r="L4870" i="4"/>
  <c r="M4870" i="4"/>
  <c r="L4871" i="4"/>
  <c r="M4871" i="4"/>
  <c r="L4872" i="4"/>
  <c r="M4872" i="4"/>
  <c r="L4873" i="4"/>
  <c r="M4873" i="4"/>
  <c r="L4874" i="4"/>
  <c r="M4874" i="4"/>
  <c r="L4875" i="4"/>
  <c r="M4875" i="4"/>
  <c r="L4876" i="4"/>
  <c r="M4876" i="4"/>
  <c r="L4877" i="4"/>
  <c r="M4877" i="4"/>
  <c r="L4878" i="4"/>
  <c r="M4878" i="4"/>
  <c r="L4879" i="4"/>
  <c r="M4879" i="4"/>
  <c r="L4880" i="4"/>
  <c r="M4880" i="4"/>
  <c r="L4881" i="4"/>
  <c r="M4881" i="4"/>
  <c r="L4882" i="4"/>
  <c r="M4882" i="4"/>
  <c r="L4883" i="4"/>
  <c r="M4883" i="4"/>
  <c r="L4884" i="4"/>
  <c r="M4884" i="4"/>
  <c r="L4885" i="4"/>
  <c r="M4885" i="4"/>
  <c r="L4886" i="4"/>
  <c r="M4886" i="4"/>
  <c r="L4887" i="4"/>
  <c r="M4887" i="4"/>
  <c r="L4888" i="4"/>
  <c r="M4888" i="4"/>
  <c r="L4889" i="4"/>
  <c r="M4889" i="4"/>
  <c r="L4890" i="4"/>
  <c r="M4890" i="4"/>
  <c r="L4891" i="4"/>
  <c r="M4891" i="4"/>
  <c r="L4892" i="4"/>
  <c r="M4892" i="4"/>
  <c r="L4893" i="4"/>
  <c r="M4893" i="4"/>
  <c r="L4894" i="4"/>
  <c r="M4894" i="4"/>
  <c r="L4895" i="4"/>
  <c r="M4895" i="4"/>
  <c r="L4896" i="4"/>
  <c r="M4896" i="4"/>
  <c r="L4897" i="4"/>
  <c r="M4897" i="4"/>
  <c r="L4898" i="4"/>
  <c r="M4898" i="4"/>
  <c r="L4899" i="4"/>
  <c r="M4899" i="4"/>
  <c r="L4900" i="4"/>
  <c r="M4900" i="4"/>
  <c r="L4901" i="4"/>
  <c r="M4901" i="4"/>
  <c r="L4902" i="4"/>
  <c r="M4902" i="4"/>
  <c r="L4903" i="4"/>
  <c r="M4903" i="4"/>
  <c r="L4904" i="4"/>
  <c r="M4904" i="4"/>
  <c r="L4905" i="4"/>
  <c r="M4905" i="4"/>
  <c r="L4906" i="4"/>
  <c r="M4906" i="4"/>
  <c r="L4907" i="4"/>
  <c r="M4907" i="4"/>
  <c r="L4908" i="4"/>
  <c r="M4908" i="4"/>
  <c r="L4909" i="4"/>
  <c r="M4909" i="4"/>
  <c r="L4910" i="4"/>
  <c r="M4910" i="4"/>
  <c r="L4911" i="4"/>
  <c r="M4911" i="4"/>
  <c r="L4912" i="4"/>
  <c r="M4912" i="4"/>
  <c r="L4913" i="4"/>
  <c r="M4913" i="4"/>
  <c r="L4914" i="4"/>
  <c r="M4914" i="4"/>
  <c r="L4915" i="4"/>
  <c r="M4915" i="4"/>
  <c r="L4916" i="4"/>
  <c r="M4916" i="4"/>
  <c r="L4917" i="4"/>
  <c r="M4917" i="4"/>
  <c r="L4918" i="4"/>
  <c r="M4918" i="4"/>
  <c r="L4919" i="4"/>
  <c r="M4919" i="4"/>
  <c r="L4920" i="4"/>
  <c r="M4920" i="4"/>
  <c r="L4921" i="4"/>
  <c r="M4921" i="4"/>
  <c r="L4922" i="4"/>
  <c r="M4922" i="4"/>
  <c r="L4923" i="4"/>
  <c r="M4923" i="4"/>
  <c r="L4924" i="4"/>
  <c r="M4924" i="4"/>
  <c r="L4925" i="4"/>
  <c r="M4925" i="4"/>
  <c r="L4926" i="4"/>
  <c r="M4926" i="4"/>
  <c r="L4927" i="4"/>
  <c r="M4927" i="4"/>
  <c r="L4928" i="4"/>
  <c r="M4928" i="4"/>
  <c r="L4929" i="4"/>
  <c r="M4929" i="4"/>
  <c r="L4930" i="4"/>
  <c r="M4930" i="4"/>
  <c r="L4931" i="4"/>
  <c r="M4931" i="4"/>
  <c r="L4932" i="4"/>
  <c r="M4932" i="4"/>
  <c r="L4933" i="4"/>
  <c r="M4933" i="4"/>
  <c r="L4934" i="4"/>
  <c r="M4934" i="4"/>
  <c r="L4935" i="4"/>
  <c r="M4935" i="4"/>
  <c r="L4936" i="4"/>
  <c r="M4936" i="4"/>
  <c r="L4937" i="4"/>
  <c r="M4937" i="4"/>
  <c r="L4938" i="4"/>
  <c r="M4938" i="4"/>
  <c r="L4939" i="4"/>
  <c r="M4939" i="4"/>
  <c r="L4940" i="4"/>
  <c r="M4940" i="4"/>
  <c r="L4941" i="4"/>
  <c r="M4941" i="4"/>
  <c r="L4942" i="4"/>
  <c r="M4942" i="4"/>
  <c r="L4943" i="4"/>
  <c r="M4943" i="4"/>
  <c r="L4944" i="4"/>
  <c r="M4944" i="4"/>
  <c r="L4945" i="4"/>
  <c r="M4945" i="4"/>
  <c r="L4946" i="4"/>
  <c r="M4946" i="4"/>
  <c r="L4947" i="4"/>
  <c r="M4947" i="4"/>
  <c r="L4948" i="4"/>
  <c r="M4948" i="4"/>
  <c r="L4949" i="4"/>
  <c r="M4949" i="4"/>
  <c r="L4950" i="4"/>
  <c r="M4950" i="4"/>
  <c r="L4951" i="4"/>
  <c r="M4951" i="4"/>
  <c r="L4952" i="4"/>
  <c r="M4952" i="4"/>
  <c r="L4953" i="4"/>
  <c r="M4953" i="4"/>
  <c r="L4954" i="4"/>
  <c r="M4954" i="4"/>
  <c r="L4955" i="4"/>
  <c r="M4955" i="4"/>
  <c r="L4956" i="4"/>
  <c r="M4956" i="4"/>
  <c r="L4957" i="4"/>
  <c r="M4957" i="4"/>
  <c r="L4958" i="4"/>
  <c r="M4958" i="4"/>
  <c r="L4959" i="4"/>
  <c r="M4959" i="4"/>
  <c r="L4960" i="4"/>
  <c r="M4960" i="4"/>
  <c r="L4961" i="4"/>
  <c r="M4961" i="4"/>
  <c r="L4962" i="4"/>
  <c r="M4962" i="4"/>
  <c r="L4963" i="4"/>
  <c r="M4963" i="4"/>
  <c r="L4964" i="4"/>
  <c r="M4964" i="4"/>
  <c r="L4965" i="4"/>
  <c r="M4965" i="4"/>
  <c r="L4966" i="4"/>
  <c r="M4966" i="4"/>
  <c r="L4967" i="4"/>
  <c r="M4967" i="4"/>
  <c r="L4968" i="4"/>
  <c r="M4968" i="4"/>
  <c r="L4969" i="4"/>
  <c r="M4969" i="4"/>
  <c r="L4970" i="4"/>
  <c r="M4970" i="4"/>
  <c r="L4971" i="4"/>
  <c r="M4971" i="4"/>
  <c r="L4972" i="4"/>
  <c r="M4972" i="4"/>
  <c r="L4973" i="4"/>
  <c r="M4973" i="4"/>
  <c r="L4974" i="4"/>
  <c r="M4974" i="4"/>
  <c r="L4975" i="4"/>
  <c r="M4975" i="4"/>
  <c r="L4976" i="4"/>
  <c r="M4976" i="4"/>
  <c r="L4977" i="4"/>
  <c r="M4977" i="4"/>
  <c r="L4978" i="4"/>
  <c r="M4978" i="4"/>
  <c r="L4979" i="4"/>
  <c r="M4979" i="4"/>
  <c r="L4980" i="4"/>
  <c r="M4980" i="4"/>
  <c r="L4981" i="4"/>
  <c r="M4981" i="4"/>
  <c r="L4982" i="4"/>
  <c r="M4982" i="4"/>
  <c r="L4983" i="4"/>
  <c r="M4983" i="4"/>
  <c r="L4984" i="4"/>
  <c r="M4984" i="4"/>
  <c r="L4985" i="4"/>
  <c r="M4985" i="4"/>
  <c r="L4986" i="4"/>
  <c r="M4986" i="4"/>
  <c r="L4987" i="4"/>
  <c r="M4987" i="4"/>
  <c r="L4988" i="4"/>
  <c r="M4988" i="4"/>
  <c r="L4989" i="4"/>
  <c r="M4989" i="4"/>
  <c r="L4990" i="4"/>
  <c r="M4990" i="4"/>
  <c r="L4991" i="4"/>
  <c r="M4991" i="4"/>
  <c r="L4992" i="4"/>
  <c r="M4992" i="4"/>
  <c r="L4993" i="4"/>
  <c r="M4993" i="4"/>
  <c r="L4994" i="4"/>
  <c r="M4994" i="4"/>
  <c r="L4995" i="4"/>
  <c r="M4995" i="4"/>
  <c r="L4996" i="4"/>
  <c r="M4996" i="4"/>
  <c r="L4997" i="4"/>
  <c r="M4997" i="4"/>
  <c r="L4998" i="4"/>
  <c r="M4998" i="4"/>
  <c r="L4999" i="4"/>
  <c r="M4999" i="4"/>
  <c r="L5000" i="4"/>
  <c r="M5000" i="4"/>
  <c r="L5001" i="4"/>
  <c r="M5001" i="4"/>
  <c r="L5002" i="4"/>
  <c r="M5002" i="4"/>
  <c r="L5003" i="4"/>
  <c r="M5003" i="4"/>
  <c r="L5004" i="4"/>
  <c r="M5004" i="4"/>
  <c r="L5005" i="4"/>
  <c r="M5005" i="4"/>
  <c r="L5006" i="4"/>
  <c r="M5006" i="4"/>
  <c r="L5007" i="4"/>
  <c r="M5007" i="4"/>
  <c r="L5008" i="4"/>
  <c r="M5008" i="4"/>
  <c r="L5009" i="4"/>
  <c r="M5009" i="4"/>
  <c r="L5010" i="4"/>
  <c r="M5010" i="4"/>
  <c r="L5011" i="4"/>
  <c r="M5011" i="4"/>
  <c r="L5012" i="4"/>
  <c r="M5012" i="4"/>
  <c r="L5013" i="4"/>
  <c r="M5013" i="4"/>
  <c r="L5014" i="4"/>
  <c r="M5014" i="4"/>
  <c r="L5015" i="4"/>
  <c r="M5015" i="4"/>
  <c r="L5016" i="4"/>
  <c r="M5016" i="4"/>
  <c r="L5017" i="4"/>
  <c r="M5017" i="4"/>
  <c r="L5018" i="4"/>
  <c r="M5018" i="4"/>
  <c r="L5019" i="4"/>
  <c r="M5019" i="4"/>
  <c r="L5020" i="4"/>
  <c r="M5020" i="4"/>
  <c r="L5021" i="4"/>
  <c r="M5021" i="4"/>
  <c r="L5022" i="4"/>
  <c r="M5022" i="4"/>
  <c r="L5023" i="4"/>
  <c r="M5023" i="4"/>
  <c r="L5024" i="4"/>
  <c r="M5024" i="4"/>
  <c r="L5025" i="4"/>
  <c r="M5025" i="4"/>
  <c r="L5026" i="4"/>
  <c r="M5026" i="4"/>
  <c r="L5027" i="4"/>
  <c r="M5027" i="4"/>
  <c r="L5028" i="4"/>
  <c r="M5028" i="4"/>
  <c r="L5029" i="4"/>
  <c r="M5029" i="4"/>
  <c r="L5030" i="4"/>
  <c r="M5030" i="4"/>
  <c r="L5031" i="4"/>
  <c r="M5031" i="4"/>
  <c r="L5032" i="4"/>
  <c r="M5032" i="4"/>
  <c r="L5033" i="4"/>
  <c r="M5033" i="4"/>
  <c r="L5034" i="4"/>
  <c r="M5034" i="4"/>
  <c r="L5035" i="4"/>
  <c r="M5035" i="4"/>
  <c r="L5036" i="4"/>
  <c r="M5036" i="4"/>
  <c r="L5037" i="4"/>
  <c r="M5037" i="4"/>
  <c r="L5038" i="4"/>
  <c r="M5038" i="4"/>
  <c r="L5039" i="4"/>
  <c r="M5039" i="4"/>
  <c r="L5040" i="4"/>
  <c r="M5040" i="4"/>
  <c r="L5041" i="4"/>
  <c r="M5041" i="4"/>
  <c r="L5042" i="4"/>
  <c r="M5042" i="4"/>
  <c r="L5043" i="4"/>
  <c r="M5043" i="4"/>
  <c r="L5044" i="4"/>
  <c r="M5044" i="4"/>
  <c r="L5045" i="4"/>
  <c r="M5045" i="4"/>
  <c r="L5046" i="4"/>
  <c r="M5046" i="4"/>
  <c r="L5047" i="4"/>
  <c r="M5047" i="4"/>
  <c r="L5048" i="4"/>
  <c r="M5048" i="4"/>
  <c r="L5049" i="4"/>
  <c r="M5049" i="4"/>
  <c r="L5050" i="4"/>
  <c r="M5050" i="4"/>
  <c r="L5051" i="4"/>
  <c r="M5051" i="4"/>
  <c r="L5052" i="4"/>
  <c r="M5052" i="4"/>
  <c r="L5053" i="4"/>
  <c r="M5053" i="4"/>
  <c r="L5054" i="4"/>
  <c r="M5054" i="4"/>
  <c r="L5055" i="4"/>
  <c r="M5055" i="4"/>
  <c r="L5056" i="4"/>
  <c r="M5056" i="4"/>
  <c r="L5057" i="4"/>
  <c r="M5057" i="4"/>
  <c r="L5058" i="4"/>
  <c r="M5058" i="4"/>
  <c r="L5059" i="4"/>
  <c r="M5059" i="4"/>
  <c r="L5060" i="4"/>
  <c r="M5060" i="4"/>
  <c r="L5061" i="4"/>
  <c r="M5061" i="4"/>
  <c r="L5062" i="4"/>
  <c r="M5062" i="4"/>
  <c r="L5063" i="4"/>
  <c r="M5063" i="4"/>
  <c r="L5064" i="4"/>
  <c r="M5064" i="4"/>
  <c r="L5065" i="4"/>
  <c r="M5065" i="4"/>
  <c r="L5066" i="4"/>
  <c r="M5066" i="4"/>
  <c r="L5067" i="4"/>
  <c r="M5067" i="4"/>
  <c r="L5068" i="4"/>
  <c r="M5068" i="4"/>
  <c r="L5069" i="4"/>
  <c r="M5069" i="4"/>
  <c r="L5070" i="4"/>
  <c r="M5070" i="4"/>
  <c r="L5071" i="4"/>
  <c r="M5071" i="4"/>
  <c r="L5072" i="4"/>
  <c r="M5072" i="4"/>
  <c r="L5073" i="4"/>
  <c r="M5073" i="4"/>
  <c r="L5074" i="4"/>
  <c r="M5074" i="4"/>
  <c r="L5075" i="4"/>
  <c r="M5075" i="4"/>
  <c r="L5076" i="4"/>
  <c r="M5076" i="4"/>
  <c r="L5077" i="4"/>
  <c r="M5077" i="4"/>
  <c r="L5078" i="4"/>
  <c r="M5078" i="4"/>
  <c r="L5079" i="4"/>
  <c r="M5079" i="4"/>
  <c r="L5080" i="4"/>
  <c r="M5080" i="4"/>
  <c r="L5081" i="4"/>
  <c r="M5081" i="4"/>
  <c r="L5082" i="4"/>
  <c r="M5082" i="4"/>
  <c r="L5083" i="4"/>
  <c r="M5083" i="4"/>
  <c r="L5084" i="4"/>
  <c r="M5084" i="4"/>
  <c r="L5085" i="4"/>
  <c r="M5085" i="4"/>
  <c r="L5086" i="4"/>
  <c r="M5086" i="4"/>
  <c r="L5087" i="4"/>
  <c r="M5087" i="4"/>
  <c r="L5088" i="4"/>
  <c r="M5088" i="4"/>
  <c r="L5089" i="4"/>
  <c r="M5089" i="4"/>
  <c r="L5090" i="4"/>
  <c r="M5090" i="4"/>
  <c r="L5091" i="4"/>
  <c r="M5091" i="4"/>
  <c r="L5092" i="4"/>
  <c r="M5092" i="4"/>
  <c r="L5093" i="4"/>
  <c r="M5093" i="4"/>
  <c r="L5094" i="4"/>
  <c r="M5094" i="4"/>
  <c r="L5095" i="4"/>
  <c r="M5095" i="4"/>
  <c r="L5096" i="4"/>
  <c r="M5096" i="4"/>
  <c r="L5097" i="4"/>
  <c r="M5097" i="4"/>
  <c r="L5098" i="4"/>
  <c r="M5098" i="4"/>
  <c r="L5099" i="4"/>
  <c r="M5099" i="4"/>
  <c r="L5100" i="4"/>
  <c r="M5100" i="4"/>
  <c r="L5101" i="4"/>
  <c r="M5101" i="4"/>
  <c r="L5102" i="4"/>
  <c r="M5102" i="4"/>
  <c r="L5103" i="4"/>
  <c r="M5103" i="4"/>
  <c r="L5104" i="4"/>
  <c r="M5104" i="4"/>
  <c r="L5105" i="4"/>
  <c r="M5105" i="4"/>
  <c r="L5106" i="4"/>
  <c r="M5106" i="4"/>
  <c r="L5107" i="4"/>
  <c r="M5107" i="4"/>
  <c r="L5108" i="4"/>
  <c r="M5108" i="4"/>
  <c r="L5109" i="4"/>
  <c r="M5109" i="4"/>
  <c r="L5110" i="4"/>
  <c r="M5110" i="4"/>
  <c r="L5111" i="4"/>
  <c r="M5111" i="4"/>
  <c r="L5112" i="4"/>
  <c r="M5112" i="4"/>
  <c r="L5113" i="4"/>
  <c r="M5113" i="4"/>
  <c r="L5114" i="4"/>
  <c r="M5114" i="4"/>
  <c r="L5115" i="4"/>
  <c r="M5115" i="4"/>
  <c r="L5116" i="4"/>
  <c r="M5116" i="4"/>
  <c r="L5117" i="4"/>
  <c r="M5117" i="4"/>
  <c r="L5118" i="4"/>
  <c r="M5118" i="4"/>
  <c r="L5119" i="4"/>
  <c r="M5119" i="4"/>
  <c r="L5120" i="4"/>
  <c r="M5120" i="4"/>
  <c r="L5121" i="4"/>
  <c r="M5121" i="4"/>
  <c r="L5122" i="4"/>
  <c r="M5122" i="4"/>
  <c r="L5123" i="4"/>
  <c r="M5123" i="4"/>
  <c r="L5124" i="4"/>
  <c r="M5124" i="4"/>
  <c r="L5125" i="4"/>
  <c r="M5125" i="4"/>
  <c r="L5126" i="4"/>
  <c r="M5126" i="4"/>
  <c r="L5127" i="4"/>
  <c r="M5127" i="4"/>
  <c r="L5128" i="4"/>
  <c r="M5128" i="4"/>
  <c r="L5129" i="4"/>
  <c r="M5129" i="4"/>
  <c r="L5130" i="4"/>
  <c r="M5130" i="4"/>
  <c r="L5131" i="4"/>
  <c r="M5131" i="4"/>
  <c r="L5132" i="4"/>
  <c r="M5132" i="4"/>
  <c r="L5133" i="4"/>
  <c r="M5133" i="4"/>
  <c r="L5134" i="4"/>
  <c r="M5134" i="4"/>
  <c r="L5135" i="4"/>
  <c r="M5135" i="4"/>
  <c r="L5136" i="4"/>
  <c r="M5136" i="4"/>
  <c r="L5137" i="4"/>
  <c r="M5137" i="4"/>
  <c r="L5138" i="4"/>
  <c r="M5138" i="4"/>
  <c r="L5139" i="4"/>
  <c r="M5139" i="4"/>
  <c r="L5140" i="4"/>
  <c r="M5140" i="4"/>
  <c r="L5141" i="4"/>
  <c r="M5141" i="4"/>
  <c r="L5142" i="4"/>
  <c r="M5142" i="4"/>
  <c r="L5143" i="4"/>
  <c r="M5143" i="4"/>
  <c r="L5144" i="4"/>
  <c r="M5144" i="4"/>
  <c r="L5145" i="4"/>
  <c r="M5145" i="4"/>
  <c r="L5146" i="4"/>
  <c r="M5146" i="4"/>
  <c r="L5147" i="4"/>
  <c r="M5147" i="4"/>
  <c r="L5148" i="4"/>
  <c r="M5148" i="4"/>
  <c r="L5149" i="4"/>
  <c r="M5149" i="4"/>
  <c r="L5150" i="4"/>
  <c r="M5150" i="4"/>
  <c r="L5151" i="4"/>
  <c r="M5151" i="4"/>
  <c r="L5152" i="4"/>
  <c r="M5152" i="4"/>
  <c r="L5153" i="4"/>
  <c r="M5153" i="4"/>
  <c r="L5154" i="4"/>
  <c r="M5154" i="4"/>
  <c r="L5155" i="4"/>
  <c r="M5155" i="4"/>
  <c r="L5156" i="4"/>
  <c r="M5156" i="4"/>
  <c r="L5157" i="4"/>
  <c r="M5157" i="4"/>
  <c r="L5158" i="4"/>
  <c r="M5158" i="4"/>
  <c r="L5159" i="4"/>
  <c r="M5159" i="4"/>
  <c r="L5160" i="4"/>
  <c r="M5160" i="4"/>
  <c r="L5161" i="4"/>
  <c r="M5161" i="4"/>
  <c r="L5162" i="4"/>
  <c r="M5162" i="4"/>
  <c r="L5163" i="4"/>
  <c r="M5163" i="4"/>
  <c r="L5164" i="4"/>
  <c r="M5164" i="4"/>
  <c r="L5165" i="4"/>
  <c r="M5165" i="4"/>
  <c r="L5166" i="4"/>
  <c r="M5166" i="4"/>
  <c r="L5167" i="4"/>
  <c r="M5167" i="4"/>
  <c r="L5168" i="4"/>
  <c r="M5168" i="4"/>
  <c r="L5169" i="4"/>
  <c r="M5169" i="4"/>
  <c r="L5170" i="4"/>
  <c r="M5170" i="4"/>
  <c r="L5171" i="4"/>
  <c r="M5171" i="4"/>
  <c r="L5172" i="4"/>
  <c r="M5172" i="4"/>
  <c r="L5173" i="4"/>
  <c r="M5173" i="4"/>
  <c r="L5174" i="4"/>
  <c r="M5174" i="4"/>
  <c r="L5175" i="4"/>
  <c r="M5175" i="4"/>
  <c r="L5176" i="4"/>
  <c r="M5176" i="4"/>
  <c r="L5177" i="4"/>
  <c r="M5177" i="4"/>
  <c r="L5178" i="4"/>
  <c r="M5178" i="4"/>
  <c r="L5179" i="4"/>
  <c r="M5179" i="4"/>
  <c r="L5180" i="4"/>
  <c r="M5180" i="4"/>
  <c r="L5181" i="4"/>
  <c r="M5181" i="4"/>
  <c r="L5182" i="4"/>
  <c r="M5182" i="4"/>
  <c r="L5183" i="4"/>
  <c r="M5183" i="4"/>
  <c r="L5184" i="4"/>
  <c r="M5184" i="4"/>
  <c r="L5185" i="4"/>
  <c r="M5185" i="4"/>
  <c r="L5186" i="4"/>
  <c r="M5186" i="4"/>
  <c r="L5187" i="4"/>
  <c r="M5187" i="4"/>
  <c r="L5188" i="4"/>
  <c r="M5188" i="4"/>
  <c r="L5189" i="4"/>
  <c r="M5189" i="4"/>
  <c r="L5190" i="4"/>
  <c r="M5190" i="4"/>
  <c r="L5191" i="4"/>
  <c r="M5191" i="4"/>
  <c r="L5192" i="4"/>
  <c r="M5192" i="4"/>
  <c r="L5193" i="4"/>
  <c r="M5193" i="4"/>
  <c r="L5194" i="4"/>
  <c r="M5194" i="4"/>
  <c r="L5195" i="4"/>
  <c r="M5195" i="4"/>
  <c r="L5196" i="4"/>
  <c r="M5196" i="4"/>
  <c r="L5197" i="4"/>
  <c r="M5197" i="4"/>
  <c r="L5198" i="4"/>
  <c r="M5198" i="4"/>
  <c r="L5199" i="4"/>
  <c r="M5199" i="4"/>
  <c r="L5200" i="4"/>
  <c r="M5200" i="4"/>
  <c r="L5201" i="4"/>
  <c r="M5201" i="4"/>
  <c r="L5202" i="4"/>
  <c r="M5202" i="4"/>
  <c r="L5203" i="4"/>
  <c r="M5203" i="4"/>
  <c r="L5204" i="4"/>
  <c r="M5204" i="4"/>
  <c r="L5205" i="4"/>
  <c r="M5205" i="4"/>
  <c r="L5206" i="4"/>
  <c r="M5206" i="4"/>
  <c r="L5207" i="4"/>
  <c r="M5207" i="4"/>
  <c r="L5208" i="4"/>
  <c r="M5208" i="4"/>
  <c r="L5209" i="4"/>
  <c r="M5209" i="4"/>
  <c r="L5210" i="4"/>
  <c r="M5210" i="4"/>
  <c r="L5211" i="4"/>
  <c r="M5211" i="4"/>
  <c r="L5212" i="4"/>
  <c r="M5212" i="4"/>
  <c r="L5213" i="4"/>
  <c r="M5213" i="4"/>
  <c r="L5214" i="4"/>
  <c r="M5214" i="4"/>
  <c r="L5215" i="4"/>
  <c r="M5215" i="4"/>
  <c r="L5216" i="4"/>
  <c r="M5216" i="4"/>
  <c r="L5217" i="4"/>
  <c r="M5217" i="4"/>
  <c r="L5218" i="4"/>
  <c r="M5218" i="4"/>
  <c r="L5219" i="4"/>
  <c r="M5219" i="4"/>
  <c r="L5220" i="4"/>
  <c r="M5220" i="4"/>
  <c r="L5221" i="4"/>
  <c r="M5221" i="4"/>
  <c r="L5222" i="4"/>
  <c r="M5222" i="4"/>
  <c r="L5223" i="4"/>
  <c r="M5223" i="4"/>
  <c r="L5224" i="4"/>
  <c r="M5224" i="4"/>
  <c r="L5225" i="4"/>
  <c r="M5225" i="4"/>
  <c r="L5226" i="4"/>
  <c r="M5226" i="4"/>
  <c r="L5227" i="4"/>
  <c r="M5227" i="4"/>
  <c r="L5228" i="4"/>
  <c r="M5228" i="4"/>
  <c r="L5229" i="4"/>
  <c r="M5229" i="4"/>
  <c r="L5230" i="4"/>
  <c r="M5230" i="4"/>
  <c r="L5231" i="4"/>
  <c r="M5231" i="4"/>
  <c r="L5232" i="4"/>
  <c r="M5232" i="4"/>
  <c r="L5233" i="4"/>
  <c r="M5233" i="4"/>
  <c r="L5234" i="4"/>
  <c r="M5234" i="4"/>
  <c r="L5235" i="4"/>
  <c r="M5235" i="4"/>
  <c r="L5236" i="4"/>
  <c r="M5236" i="4"/>
  <c r="L5237" i="4"/>
  <c r="M5237" i="4"/>
  <c r="L5238" i="4"/>
  <c r="M5238" i="4"/>
  <c r="L5239" i="4"/>
  <c r="M5239" i="4"/>
  <c r="L5240" i="4"/>
  <c r="M5240" i="4"/>
  <c r="L5241" i="4"/>
  <c r="M5241" i="4"/>
  <c r="L5242" i="4"/>
  <c r="M5242" i="4"/>
  <c r="L5243" i="4"/>
  <c r="M5243" i="4"/>
  <c r="L5244" i="4"/>
  <c r="M5244" i="4"/>
  <c r="L5245" i="4"/>
  <c r="M5245" i="4"/>
  <c r="L5246" i="4"/>
  <c r="M5246" i="4"/>
  <c r="L5247" i="4"/>
  <c r="M5247" i="4"/>
  <c r="L5248" i="4"/>
  <c r="M5248" i="4"/>
  <c r="L5249" i="4"/>
  <c r="M5249" i="4"/>
  <c r="L5250" i="4"/>
  <c r="M5250" i="4"/>
  <c r="L5251" i="4"/>
  <c r="M5251" i="4"/>
  <c r="L5252" i="4"/>
  <c r="M5252" i="4"/>
  <c r="L5253" i="4"/>
  <c r="M5253" i="4"/>
  <c r="L5254" i="4"/>
  <c r="M5254" i="4"/>
  <c r="L5255" i="4"/>
  <c r="M5255" i="4"/>
  <c r="L5256" i="4"/>
  <c r="M5256" i="4"/>
  <c r="L5257" i="4"/>
  <c r="M5257" i="4"/>
  <c r="L5258" i="4"/>
  <c r="M5258" i="4"/>
  <c r="L5259" i="4"/>
  <c r="M5259" i="4"/>
  <c r="L5260" i="4"/>
  <c r="M5260" i="4"/>
  <c r="L5261" i="4"/>
  <c r="M5261" i="4"/>
  <c r="L5262" i="4"/>
  <c r="M5262" i="4"/>
  <c r="L5263" i="4"/>
  <c r="M5263" i="4"/>
  <c r="L5264" i="4"/>
  <c r="M5264" i="4"/>
  <c r="L5265" i="4"/>
  <c r="M5265" i="4"/>
  <c r="L5266" i="4"/>
  <c r="M5266" i="4"/>
  <c r="L5267" i="4"/>
  <c r="M5267" i="4"/>
  <c r="L5268" i="4"/>
  <c r="M5268" i="4"/>
  <c r="L5269" i="4"/>
  <c r="M5269" i="4"/>
  <c r="L5270" i="4"/>
  <c r="M5270" i="4"/>
  <c r="L5271" i="4"/>
  <c r="M5271" i="4"/>
  <c r="L5272" i="4"/>
  <c r="M5272" i="4"/>
  <c r="L5273" i="4"/>
  <c r="M5273" i="4"/>
  <c r="L5274" i="4"/>
  <c r="M5274" i="4"/>
  <c r="L5275" i="4"/>
  <c r="M5275" i="4"/>
  <c r="L5276" i="4"/>
  <c r="M5276" i="4"/>
  <c r="L5277" i="4"/>
  <c r="M5277" i="4"/>
  <c r="L5278" i="4"/>
  <c r="M5278" i="4"/>
  <c r="L5279" i="4"/>
  <c r="M5279" i="4"/>
  <c r="L5280" i="4"/>
  <c r="M5280" i="4"/>
  <c r="L5281" i="4"/>
  <c r="M5281" i="4"/>
  <c r="L5282" i="4"/>
  <c r="M5282" i="4"/>
  <c r="L5283" i="4"/>
  <c r="M5283" i="4"/>
  <c r="L5284" i="4"/>
  <c r="M5284" i="4"/>
  <c r="L5285" i="4"/>
  <c r="M5285" i="4"/>
  <c r="L5286" i="4"/>
  <c r="M5286" i="4"/>
  <c r="L5287" i="4"/>
  <c r="M5287" i="4"/>
  <c r="L5288" i="4"/>
  <c r="M5288" i="4"/>
  <c r="L5289" i="4"/>
  <c r="M5289" i="4"/>
  <c r="L5290" i="4"/>
  <c r="M5290" i="4"/>
  <c r="L5291" i="4"/>
  <c r="M5291" i="4"/>
  <c r="L5292" i="4"/>
  <c r="M5292" i="4"/>
  <c r="L5293" i="4"/>
  <c r="M5293" i="4"/>
  <c r="L5294" i="4"/>
  <c r="M5294" i="4"/>
  <c r="L5295" i="4"/>
  <c r="M5295" i="4"/>
  <c r="L5296" i="4"/>
  <c r="M5296" i="4"/>
  <c r="L5297" i="4"/>
  <c r="M5297" i="4"/>
  <c r="L5298" i="4"/>
  <c r="M5298" i="4"/>
  <c r="L5299" i="4"/>
  <c r="M5299" i="4"/>
  <c r="L5300" i="4"/>
  <c r="M5300" i="4"/>
  <c r="L5301" i="4"/>
  <c r="M5301" i="4"/>
  <c r="L5302" i="4"/>
  <c r="M5302" i="4"/>
  <c r="L5303" i="4"/>
  <c r="M5303" i="4"/>
  <c r="L5304" i="4"/>
  <c r="M5304" i="4"/>
  <c r="L5305" i="4"/>
  <c r="M5305" i="4"/>
  <c r="L5306" i="4"/>
  <c r="M5306" i="4"/>
  <c r="L5307" i="4"/>
  <c r="M5307" i="4"/>
  <c r="L5308" i="4"/>
  <c r="M5308" i="4"/>
  <c r="L5309" i="4"/>
  <c r="M5309" i="4"/>
  <c r="L5310" i="4"/>
  <c r="M5310" i="4"/>
  <c r="L5311" i="4"/>
  <c r="M5311" i="4"/>
  <c r="L5312" i="4"/>
  <c r="M5312" i="4"/>
  <c r="L5313" i="4"/>
  <c r="M5313" i="4"/>
  <c r="L5314" i="4"/>
  <c r="M5314" i="4"/>
  <c r="L5315" i="4"/>
  <c r="M5315" i="4"/>
  <c r="L5316" i="4"/>
  <c r="M5316" i="4"/>
  <c r="L5317" i="4"/>
  <c r="M5317" i="4"/>
  <c r="L5318" i="4"/>
  <c r="M5318" i="4"/>
  <c r="L5319" i="4"/>
  <c r="M5319" i="4"/>
  <c r="L5320" i="4"/>
  <c r="M5320" i="4"/>
  <c r="L5321" i="4"/>
  <c r="M5321" i="4"/>
  <c r="L5322" i="4"/>
  <c r="M5322" i="4"/>
  <c r="L5323" i="4"/>
  <c r="M5323" i="4"/>
  <c r="L5324" i="4"/>
  <c r="M5324" i="4"/>
  <c r="L5325" i="4"/>
  <c r="M5325" i="4"/>
  <c r="L5326" i="4"/>
  <c r="M5326" i="4"/>
  <c r="L5327" i="4"/>
  <c r="M5327" i="4"/>
  <c r="L5328" i="4"/>
  <c r="M5328" i="4"/>
  <c r="L5329" i="4"/>
  <c r="M5329" i="4"/>
  <c r="L5330" i="4"/>
  <c r="M5330" i="4"/>
  <c r="L5331" i="4"/>
  <c r="M5331" i="4"/>
  <c r="L5332" i="4"/>
  <c r="M5332" i="4"/>
  <c r="L5333" i="4"/>
  <c r="M5333" i="4"/>
  <c r="L5334" i="4"/>
  <c r="M5334" i="4"/>
  <c r="L5335" i="4"/>
  <c r="M5335" i="4"/>
  <c r="L5336" i="4"/>
  <c r="M5336" i="4"/>
  <c r="L5337" i="4"/>
  <c r="M5337" i="4"/>
  <c r="L5338" i="4"/>
  <c r="M5338" i="4"/>
  <c r="L5339" i="4"/>
  <c r="M5339" i="4"/>
  <c r="L5340" i="4"/>
  <c r="M5340" i="4"/>
  <c r="L5341" i="4"/>
  <c r="M5341" i="4"/>
  <c r="L5342" i="4"/>
  <c r="M5342" i="4"/>
  <c r="L5343" i="4"/>
  <c r="M5343" i="4"/>
  <c r="L5344" i="4"/>
  <c r="M5344" i="4"/>
  <c r="L5345" i="4"/>
  <c r="M5345" i="4"/>
  <c r="L5346" i="4"/>
  <c r="M5346" i="4"/>
  <c r="L5347" i="4"/>
  <c r="M5347" i="4"/>
  <c r="L5348" i="4"/>
  <c r="M5348" i="4"/>
  <c r="L5349" i="4"/>
  <c r="M5349" i="4"/>
  <c r="L5350" i="4"/>
  <c r="M5350" i="4"/>
  <c r="L5351" i="4"/>
  <c r="M5351" i="4"/>
  <c r="L5352" i="4"/>
  <c r="M5352" i="4"/>
  <c r="L5353" i="4"/>
  <c r="M5353" i="4"/>
  <c r="L5354" i="4"/>
  <c r="M5354" i="4"/>
  <c r="L5355" i="4"/>
  <c r="M5355" i="4"/>
  <c r="L5356" i="4"/>
  <c r="M5356" i="4"/>
  <c r="L5357" i="4"/>
  <c r="M5357" i="4"/>
  <c r="L5358" i="4"/>
  <c r="M5358" i="4"/>
  <c r="L5359" i="4"/>
  <c r="M5359" i="4"/>
  <c r="L5360" i="4"/>
  <c r="M5360" i="4"/>
  <c r="L5361" i="4"/>
  <c r="M5361" i="4"/>
  <c r="L5362" i="4"/>
  <c r="M5362" i="4"/>
  <c r="L5363" i="4"/>
  <c r="M5363" i="4"/>
  <c r="L5364" i="4"/>
  <c r="M5364" i="4"/>
  <c r="L5365" i="4"/>
  <c r="M5365" i="4"/>
  <c r="L5366" i="4"/>
  <c r="M5366" i="4"/>
  <c r="L5367" i="4"/>
  <c r="M5367" i="4"/>
  <c r="L5368" i="4"/>
  <c r="M5368" i="4"/>
  <c r="L5369" i="4"/>
  <c r="M5369" i="4"/>
  <c r="L5370" i="4"/>
  <c r="M5370" i="4"/>
  <c r="L5371" i="4"/>
  <c r="M5371" i="4"/>
  <c r="L5372" i="4"/>
  <c r="M5372" i="4"/>
  <c r="L5373" i="4"/>
  <c r="M5373" i="4"/>
  <c r="L5374" i="4"/>
  <c r="M5374" i="4"/>
  <c r="L5375" i="4"/>
  <c r="M5375" i="4"/>
  <c r="L5376" i="4"/>
  <c r="M5376" i="4"/>
  <c r="L5377" i="4"/>
  <c r="M5377" i="4"/>
  <c r="L5378" i="4"/>
  <c r="M5378" i="4"/>
  <c r="L5379" i="4"/>
  <c r="M5379" i="4"/>
  <c r="L5380" i="4"/>
  <c r="M5380" i="4"/>
  <c r="L5381" i="4"/>
  <c r="M5381" i="4"/>
  <c r="L5382" i="4"/>
  <c r="M5382" i="4"/>
  <c r="L5383" i="4"/>
  <c r="M5383" i="4"/>
  <c r="L5384" i="4"/>
  <c r="M5384" i="4"/>
  <c r="L5385" i="4"/>
  <c r="M5385" i="4"/>
  <c r="L5386" i="4"/>
  <c r="M5386" i="4"/>
  <c r="L5387" i="4"/>
  <c r="M5387" i="4"/>
  <c r="L5388" i="4"/>
  <c r="M5388" i="4"/>
  <c r="L5389" i="4"/>
  <c r="M5389" i="4"/>
  <c r="L5390" i="4"/>
  <c r="M5390" i="4"/>
  <c r="L5391" i="4"/>
  <c r="M5391" i="4"/>
  <c r="L5392" i="4"/>
  <c r="M5392" i="4"/>
  <c r="L5393" i="4"/>
  <c r="M5393" i="4"/>
  <c r="L5394" i="4"/>
  <c r="M5394" i="4"/>
  <c r="L5395" i="4"/>
  <c r="M5395" i="4"/>
  <c r="L5396" i="4"/>
  <c r="M5396" i="4"/>
  <c r="L5397" i="4"/>
  <c r="M5397" i="4"/>
  <c r="L5398" i="4"/>
  <c r="M5398" i="4"/>
  <c r="L5399" i="4"/>
  <c r="M5399" i="4"/>
  <c r="L5400" i="4"/>
  <c r="M5400" i="4"/>
  <c r="L5401" i="4"/>
  <c r="M5401" i="4"/>
  <c r="L5402" i="4"/>
  <c r="M5402" i="4"/>
  <c r="L5403" i="4"/>
  <c r="M5403" i="4"/>
  <c r="L5404" i="4"/>
  <c r="M5404" i="4"/>
  <c r="L5405" i="4"/>
  <c r="M5405" i="4"/>
  <c r="L5406" i="4"/>
  <c r="M5406" i="4"/>
  <c r="L5407" i="4"/>
  <c r="M5407" i="4"/>
  <c r="L5408" i="4"/>
  <c r="M5408" i="4"/>
  <c r="L5409" i="4"/>
  <c r="M5409" i="4"/>
  <c r="L5410" i="4"/>
  <c r="M5410" i="4"/>
  <c r="L5411" i="4"/>
  <c r="M5411" i="4"/>
  <c r="L5412" i="4"/>
  <c r="M5412" i="4"/>
  <c r="L5413" i="4"/>
  <c r="M5413" i="4"/>
  <c r="L5414" i="4"/>
  <c r="M5414" i="4"/>
  <c r="L5415" i="4"/>
  <c r="M5415" i="4"/>
  <c r="L5416" i="4"/>
  <c r="M5416" i="4"/>
  <c r="L5417" i="4"/>
  <c r="M5417" i="4"/>
  <c r="L5418" i="4"/>
  <c r="M5418" i="4"/>
  <c r="L5419" i="4"/>
  <c r="M5419" i="4"/>
  <c r="L5420" i="4"/>
  <c r="M5420" i="4"/>
  <c r="L5421" i="4"/>
  <c r="M5421" i="4"/>
  <c r="L5422" i="4"/>
  <c r="M5422" i="4"/>
  <c r="L5423" i="4"/>
  <c r="M5423" i="4"/>
  <c r="L5424" i="4"/>
  <c r="M5424" i="4"/>
  <c r="L5425" i="4"/>
  <c r="M5425" i="4"/>
  <c r="L5426" i="4"/>
  <c r="M5426" i="4"/>
  <c r="L5427" i="4"/>
  <c r="M5427" i="4"/>
  <c r="L5428" i="4"/>
  <c r="M5428" i="4"/>
  <c r="L5429" i="4"/>
  <c r="M5429" i="4"/>
  <c r="L5430" i="4"/>
  <c r="M5430" i="4"/>
  <c r="L5431" i="4"/>
  <c r="M5431" i="4"/>
  <c r="L5432" i="4"/>
  <c r="M5432" i="4"/>
  <c r="L5433" i="4"/>
  <c r="M5433" i="4"/>
  <c r="L5434" i="4"/>
  <c r="M5434" i="4"/>
  <c r="L5435" i="4"/>
  <c r="M5435" i="4"/>
  <c r="L5436" i="4"/>
  <c r="M5436" i="4"/>
  <c r="L5437" i="4"/>
  <c r="M5437" i="4"/>
  <c r="L5438" i="4"/>
  <c r="M5438" i="4"/>
  <c r="L5439" i="4"/>
  <c r="M5439" i="4"/>
  <c r="L5440" i="4"/>
  <c r="M5440" i="4"/>
  <c r="L5441" i="4"/>
  <c r="M5441" i="4"/>
  <c r="L5442" i="4"/>
  <c r="M5442" i="4"/>
  <c r="L5443" i="4"/>
  <c r="M5443" i="4"/>
  <c r="L5444" i="4"/>
  <c r="M5444" i="4"/>
  <c r="L5445" i="4"/>
  <c r="M5445" i="4"/>
  <c r="L5446" i="4"/>
  <c r="M5446" i="4"/>
  <c r="L5447" i="4"/>
  <c r="M5447" i="4"/>
  <c r="L5448" i="4"/>
  <c r="M5448" i="4"/>
  <c r="L5449" i="4"/>
  <c r="M5449" i="4"/>
  <c r="L5450" i="4"/>
  <c r="M5450" i="4"/>
  <c r="L5451" i="4"/>
  <c r="M5451" i="4"/>
  <c r="L5452" i="4"/>
  <c r="M5452" i="4"/>
  <c r="L5453" i="4"/>
  <c r="M5453" i="4"/>
  <c r="L5454" i="4"/>
  <c r="M5454" i="4"/>
  <c r="L5455" i="4"/>
  <c r="M5455" i="4"/>
  <c r="L5456" i="4"/>
  <c r="M5456" i="4"/>
  <c r="L5457" i="4"/>
  <c r="M5457" i="4"/>
  <c r="L5458" i="4"/>
  <c r="M5458" i="4"/>
  <c r="L5459" i="4"/>
  <c r="M5459" i="4"/>
  <c r="L5460" i="4"/>
  <c r="M5460" i="4"/>
  <c r="L5461" i="4"/>
  <c r="M5461" i="4"/>
  <c r="L5462" i="4"/>
  <c r="M5462" i="4"/>
  <c r="L5463" i="4"/>
  <c r="M5463" i="4"/>
  <c r="L5464" i="4"/>
  <c r="M5464" i="4"/>
  <c r="L5465" i="4"/>
  <c r="M5465" i="4"/>
  <c r="L5466" i="4"/>
  <c r="M5466" i="4"/>
  <c r="L5467" i="4"/>
  <c r="M5467" i="4"/>
  <c r="L5468" i="4"/>
  <c r="M5468" i="4"/>
  <c r="L5469" i="4"/>
  <c r="M5469" i="4"/>
  <c r="L5470" i="4"/>
  <c r="M5470" i="4"/>
  <c r="L5471" i="4"/>
  <c r="M5471" i="4"/>
  <c r="L5472" i="4"/>
  <c r="M5472" i="4"/>
  <c r="L5473" i="4"/>
  <c r="M5473" i="4"/>
  <c r="L5474" i="4"/>
  <c r="M5474" i="4"/>
  <c r="L5475" i="4"/>
  <c r="M5475" i="4"/>
  <c r="L5476" i="4"/>
  <c r="M5476" i="4"/>
  <c r="L5477" i="4"/>
  <c r="M5477" i="4"/>
  <c r="L5478" i="4"/>
  <c r="M5478" i="4"/>
  <c r="L5479" i="4"/>
  <c r="M5479" i="4"/>
  <c r="L5480" i="4"/>
  <c r="M5480" i="4"/>
  <c r="L5481" i="4"/>
  <c r="M5481" i="4"/>
  <c r="L5482" i="4"/>
  <c r="M5482" i="4"/>
  <c r="L5483" i="4"/>
  <c r="M5483" i="4"/>
  <c r="L5484" i="4"/>
  <c r="M5484" i="4"/>
  <c r="L5485" i="4"/>
  <c r="M5485" i="4"/>
  <c r="L5486" i="4"/>
  <c r="M5486" i="4"/>
  <c r="L5487" i="4"/>
  <c r="M5487" i="4"/>
  <c r="L5488" i="4"/>
  <c r="M5488" i="4"/>
  <c r="L5489" i="4"/>
  <c r="M5489" i="4"/>
  <c r="L5490" i="4"/>
  <c r="M5490" i="4"/>
  <c r="L5491" i="4"/>
  <c r="M5491" i="4"/>
  <c r="L5492" i="4"/>
  <c r="M5492" i="4"/>
  <c r="L5493" i="4"/>
  <c r="M5493" i="4"/>
  <c r="L5494" i="4"/>
  <c r="M5494" i="4"/>
  <c r="L5495" i="4"/>
  <c r="M5495" i="4"/>
  <c r="L5496" i="4"/>
  <c r="M5496" i="4"/>
  <c r="L5497" i="4"/>
  <c r="M5497" i="4"/>
  <c r="L5498" i="4"/>
  <c r="M5498" i="4"/>
  <c r="L5499" i="4"/>
  <c r="M5499" i="4"/>
  <c r="L5500" i="4"/>
  <c r="M5500" i="4"/>
  <c r="L5501" i="4"/>
  <c r="M5501" i="4"/>
  <c r="L5502" i="4"/>
  <c r="M5502" i="4"/>
  <c r="L5503" i="4"/>
  <c r="M5503" i="4"/>
  <c r="L5504" i="4"/>
  <c r="M5504" i="4"/>
  <c r="L5505" i="4"/>
  <c r="M5505" i="4"/>
  <c r="L5506" i="4"/>
  <c r="M5506" i="4"/>
  <c r="L5507" i="4"/>
  <c r="M5507" i="4"/>
  <c r="L5508" i="4"/>
  <c r="M5508" i="4"/>
  <c r="L5509" i="4"/>
  <c r="M5509" i="4"/>
  <c r="L5510" i="4"/>
  <c r="M5510" i="4"/>
  <c r="L5511" i="4"/>
  <c r="M5511" i="4"/>
  <c r="L5512" i="4"/>
  <c r="M5512" i="4"/>
  <c r="L5513" i="4"/>
  <c r="M5513" i="4"/>
  <c r="L5514" i="4"/>
  <c r="M5514" i="4"/>
  <c r="L5515" i="4"/>
  <c r="M5515" i="4"/>
  <c r="L5516" i="4"/>
  <c r="M5516" i="4"/>
  <c r="L5517" i="4"/>
  <c r="M5517" i="4"/>
  <c r="L5518" i="4"/>
  <c r="M5518" i="4"/>
  <c r="L5519" i="4"/>
  <c r="M5519" i="4"/>
  <c r="L5520" i="4"/>
  <c r="M5520" i="4"/>
  <c r="L5521" i="4"/>
  <c r="M5521" i="4"/>
  <c r="L5522" i="4"/>
  <c r="M5522" i="4"/>
  <c r="L5523" i="4"/>
  <c r="M5523" i="4"/>
  <c r="L5524" i="4"/>
  <c r="M5524" i="4"/>
  <c r="L5525" i="4"/>
  <c r="M5525" i="4"/>
  <c r="L5526" i="4"/>
  <c r="M5526" i="4"/>
  <c r="L5527" i="4"/>
  <c r="M5527" i="4"/>
  <c r="L5528" i="4"/>
  <c r="M5528" i="4"/>
  <c r="L5529" i="4"/>
  <c r="M5529" i="4"/>
  <c r="L5530" i="4"/>
  <c r="M5530" i="4"/>
  <c r="L5531" i="4"/>
  <c r="M5531" i="4"/>
  <c r="L5532" i="4"/>
  <c r="M5532" i="4"/>
  <c r="L5533" i="4"/>
  <c r="M5533" i="4"/>
  <c r="L5534" i="4"/>
  <c r="M5534" i="4"/>
  <c r="L5535" i="4"/>
  <c r="M5535" i="4"/>
  <c r="L5536" i="4"/>
  <c r="M5536" i="4"/>
  <c r="L5537" i="4"/>
  <c r="M5537" i="4"/>
  <c r="L5538" i="4"/>
  <c r="M5538" i="4"/>
  <c r="L5539" i="4"/>
  <c r="M5539" i="4"/>
  <c r="L5540" i="4"/>
  <c r="M5540" i="4"/>
  <c r="L5541" i="4"/>
  <c r="M5541" i="4"/>
  <c r="L5542" i="4"/>
  <c r="M5542" i="4"/>
  <c r="L5543" i="4"/>
  <c r="M5543" i="4"/>
  <c r="L5544" i="4"/>
  <c r="M5544" i="4"/>
  <c r="L5545" i="4"/>
  <c r="M5545" i="4"/>
  <c r="L5546" i="4"/>
  <c r="M5546" i="4"/>
  <c r="L5547" i="4"/>
  <c r="M5547" i="4"/>
  <c r="L5548" i="4"/>
  <c r="M5548" i="4"/>
  <c r="L5549" i="4"/>
  <c r="M5549" i="4"/>
  <c r="L5550" i="4"/>
  <c r="M5550" i="4"/>
  <c r="L5551" i="4"/>
  <c r="M5551" i="4"/>
  <c r="L5552" i="4"/>
  <c r="M5552" i="4"/>
  <c r="L5553" i="4"/>
  <c r="M5553" i="4"/>
  <c r="L5554" i="4"/>
  <c r="M5554" i="4"/>
  <c r="L5555" i="4"/>
  <c r="M5555" i="4"/>
  <c r="L5556" i="4"/>
  <c r="M5556" i="4"/>
  <c r="L5557" i="4"/>
  <c r="M5557" i="4"/>
  <c r="L5558" i="4"/>
  <c r="M5558" i="4"/>
  <c r="L5559" i="4"/>
  <c r="M5559" i="4"/>
  <c r="L5560" i="4"/>
  <c r="M5560" i="4"/>
  <c r="L5561" i="4"/>
  <c r="M5561" i="4"/>
  <c r="L5562" i="4"/>
  <c r="M5562" i="4"/>
  <c r="L5563" i="4"/>
  <c r="M5563" i="4"/>
  <c r="L5564" i="4"/>
  <c r="M5564" i="4"/>
  <c r="L5565" i="4"/>
  <c r="M5565" i="4"/>
  <c r="L5566" i="4"/>
  <c r="M5566" i="4"/>
  <c r="L5567" i="4"/>
  <c r="M5567" i="4"/>
  <c r="L5568" i="4"/>
  <c r="M5568" i="4"/>
  <c r="L5569" i="4"/>
  <c r="M5569" i="4"/>
  <c r="L5570" i="4"/>
  <c r="M5570" i="4"/>
  <c r="L5571" i="4"/>
  <c r="M5571" i="4"/>
  <c r="L5572" i="4"/>
  <c r="M5572" i="4"/>
  <c r="L5573" i="4"/>
  <c r="M5573" i="4"/>
  <c r="L5574" i="4"/>
  <c r="M5574" i="4"/>
  <c r="L5575" i="4"/>
  <c r="M5575" i="4"/>
  <c r="L5576" i="4"/>
  <c r="M5576" i="4"/>
  <c r="L5577" i="4"/>
  <c r="M5577" i="4"/>
  <c r="L5578" i="4"/>
  <c r="M5578" i="4"/>
  <c r="L5579" i="4"/>
  <c r="M5579" i="4"/>
  <c r="L5580" i="4"/>
  <c r="M5580" i="4"/>
  <c r="L5581" i="4"/>
  <c r="M5581" i="4"/>
  <c r="L5582" i="4"/>
  <c r="M5582" i="4"/>
  <c r="L5583" i="4"/>
  <c r="M5583" i="4"/>
  <c r="L5584" i="4"/>
  <c r="M5584" i="4"/>
  <c r="L5585" i="4"/>
  <c r="M5585" i="4"/>
  <c r="L5586" i="4"/>
  <c r="M5586" i="4"/>
  <c r="L5587" i="4"/>
  <c r="M5587" i="4"/>
  <c r="L5588" i="4"/>
  <c r="M5588" i="4"/>
  <c r="L5589" i="4"/>
  <c r="M5589" i="4"/>
  <c r="L5590" i="4"/>
  <c r="M5590" i="4"/>
  <c r="L5591" i="4"/>
  <c r="M5591" i="4"/>
  <c r="L5592" i="4"/>
  <c r="M5592" i="4"/>
  <c r="L5593" i="4"/>
  <c r="M5593" i="4"/>
  <c r="L5594" i="4"/>
  <c r="M5594" i="4"/>
  <c r="L5595" i="4"/>
  <c r="M5595" i="4"/>
  <c r="L5596" i="4"/>
  <c r="M5596" i="4"/>
  <c r="L5597" i="4"/>
  <c r="M5597" i="4"/>
  <c r="L5598" i="4"/>
  <c r="M5598" i="4"/>
  <c r="L5599" i="4"/>
  <c r="M5599" i="4"/>
  <c r="L5600" i="4"/>
  <c r="M5600" i="4"/>
  <c r="L5601" i="4"/>
  <c r="M5601" i="4"/>
  <c r="L5602" i="4"/>
  <c r="M5602" i="4"/>
  <c r="L5603" i="4"/>
  <c r="M5603" i="4"/>
  <c r="L5604" i="4"/>
  <c r="M5604" i="4"/>
  <c r="L5605" i="4"/>
  <c r="M5605" i="4"/>
  <c r="L5606" i="4"/>
  <c r="M5606" i="4"/>
  <c r="L5607" i="4"/>
  <c r="M5607" i="4"/>
  <c r="L5608" i="4"/>
  <c r="M5608" i="4"/>
  <c r="L5609" i="4"/>
  <c r="M5609" i="4"/>
  <c r="L5610" i="4"/>
  <c r="M5610" i="4"/>
  <c r="L5611" i="4"/>
  <c r="M5611" i="4"/>
  <c r="L5612" i="4"/>
  <c r="M5612" i="4"/>
  <c r="L5613" i="4"/>
  <c r="M5613" i="4"/>
  <c r="L5614" i="4"/>
  <c r="M5614" i="4"/>
  <c r="L5615" i="4"/>
  <c r="M5615" i="4"/>
  <c r="L5616" i="4"/>
  <c r="M5616" i="4"/>
  <c r="L5617" i="4"/>
  <c r="M5617" i="4"/>
  <c r="L5618" i="4"/>
  <c r="M5618" i="4"/>
  <c r="L5619" i="4"/>
  <c r="M5619" i="4"/>
  <c r="L5620" i="4"/>
  <c r="M5620" i="4"/>
  <c r="L5621" i="4"/>
  <c r="M5621" i="4"/>
  <c r="L5622" i="4"/>
  <c r="M5622" i="4"/>
  <c r="L5623" i="4"/>
  <c r="M5623" i="4"/>
  <c r="L5624" i="4"/>
  <c r="M5624" i="4"/>
  <c r="L5625" i="4"/>
  <c r="M5625" i="4"/>
  <c r="L5626" i="4"/>
  <c r="M5626" i="4"/>
  <c r="L5627" i="4"/>
  <c r="M5627" i="4"/>
  <c r="L5628" i="4"/>
  <c r="M5628" i="4"/>
  <c r="L5629" i="4"/>
  <c r="M5629" i="4"/>
  <c r="L5630" i="4"/>
  <c r="M5630" i="4"/>
  <c r="L5631" i="4"/>
  <c r="M5631" i="4"/>
  <c r="L5632" i="4"/>
  <c r="M5632" i="4"/>
  <c r="L5633" i="4"/>
  <c r="M5633" i="4"/>
  <c r="L5634" i="4"/>
  <c r="M5634" i="4"/>
  <c r="L5635" i="4"/>
  <c r="M5635" i="4"/>
  <c r="L5636" i="4"/>
  <c r="M5636" i="4"/>
  <c r="L5637" i="4"/>
  <c r="M5637" i="4"/>
  <c r="L5638" i="4"/>
  <c r="M5638" i="4"/>
  <c r="L5639" i="4"/>
  <c r="M5639" i="4"/>
  <c r="L5640" i="4"/>
  <c r="M5640" i="4"/>
  <c r="L5641" i="4"/>
  <c r="M5641" i="4"/>
  <c r="L5642" i="4"/>
  <c r="M5642" i="4"/>
  <c r="L5643" i="4"/>
  <c r="M5643" i="4"/>
  <c r="L5644" i="4"/>
  <c r="M5644" i="4"/>
  <c r="L5645" i="4"/>
  <c r="M5645" i="4"/>
  <c r="L5646" i="4"/>
  <c r="M5646" i="4"/>
  <c r="L5647" i="4"/>
  <c r="M5647" i="4"/>
  <c r="L5648" i="4"/>
  <c r="M5648" i="4"/>
  <c r="L5649" i="4"/>
  <c r="M5649" i="4"/>
  <c r="L5650" i="4"/>
  <c r="M5650" i="4"/>
  <c r="L5651" i="4"/>
  <c r="M5651" i="4"/>
  <c r="L5652" i="4"/>
  <c r="M5652" i="4"/>
  <c r="L5653" i="4"/>
  <c r="M5653" i="4"/>
  <c r="L5654" i="4"/>
  <c r="M5654" i="4"/>
  <c r="L5655" i="4"/>
  <c r="M5655" i="4"/>
  <c r="L5656" i="4"/>
  <c r="M5656" i="4"/>
  <c r="L5657" i="4"/>
  <c r="M5657" i="4"/>
  <c r="L5658" i="4"/>
  <c r="M5658" i="4"/>
  <c r="L5659" i="4"/>
  <c r="M5659" i="4"/>
  <c r="L5660" i="4"/>
  <c r="M5660" i="4"/>
  <c r="L5661" i="4"/>
  <c r="M5661" i="4"/>
  <c r="L5662" i="4"/>
  <c r="M5662" i="4"/>
  <c r="L5663" i="4"/>
  <c r="M5663" i="4"/>
  <c r="L5664" i="4"/>
  <c r="M5664" i="4"/>
  <c r="L5665" i="4"/>
  <c r="M5665" i="4"/>
  <c r="L5666" i="4"/>
  <c r="M5666" i="4"/>
  <c r="L5667" i="4"/>
  <c r="M5667" i="4"/>
  <c r="L5668" i="4"/>
  <c r="M5668" i="4"/>
  <c r="L5669" i="4"/>
  <c r="M5669" i="4"/>
  <c r="L5670" i="4"/>
  <c r="M5670" i="4"/>
  <c r="L5671" i="4"/>
  <c r="M5671" i="4"/>
  <c r="L5672" i="4"/>
  <c r="M5672" i="4"/>
  <c r="L5673" i="4"/>
  <c r="M5673" i="4"/>
  <c r="L5674" i="4"/>
  <c r="M5674" i="4"/>
  <c r="L5675" i="4"/>
  <c r="M5675" i="4"/>
  <c r="L5676" i="4"/>
  <c r="M5676" i="4"/>
  <c r="L5677" i="4"/>
  <c r="M5677" i="4"/>
  <c r="L5678" i="4"/>
  <c r="M5678" i="4"/>
  <c r="L5679" i="4"/>
  <c r="M5679" i="4"/>
  <c r="L5680" i="4"/>
  <c r="M5680" i="4"/>
  <c r="L5681" i="4"/>
  <c r="M5681" i="4"/>
  <c r="L5682" i="4"/>
  <c r="M5682" i="4"/>
  <c r="L5683" i="4"/>
  <c r="M5683" i="4"/>
  <c r="L5684" i="4"/>
  <c r="M5684" i="4"/>
  <c r="L5685" i="4"/>
  <c r="M5685" i="4"/>
  <c r="L5686" i="4"/>
  <c r="M5686" i="4"/>
  <c r="L5687" i="4"/>
  <c r="M5687" i="4"/>
  <c r="L5688" i="4"/>
  <c r="M5688" i="4"/>
  <c r="L5689" i="4"/>
  <c r="M5689" i="4"/>
  <c r="L5690" i="4"/>
  <c r="M5690" i="4"/>
  <c r="L5691" i="4"/>
  <c r="M5691" i="4"/>
  <c r="L5692" i="4"/>
  <c r="M5692" i="4"/>
  <c r="L5693" i="4"/>
  <c r="M5693" i="4"/>
  <c r="L5694" i="4"/>
  <c r="M5694" i="4"/>
  <c r="L5695" i="4"/>
  <c r="M5695" i="4"/>
  <c r="L5696" i="4"/>
  <c r="M5696" i="4"/>
  <c r="L5697" i="4"/>
  <c r="M5697" i="4"/>
  <c r="L5698" i="4"/>
  <c r="M5698" i="4"/>
  <c r="L5699" i="4"/>
  <c r="M5699" i="4"/>
  <c r="L5700" i="4"/>
  <c r="M5700" i="4"/>
  <c r="L5701" i="4"/>
  <c r="M5701" i="4"/>
  <c r="L5702" i="4"/>
  <c r="M5702" i="4"/>
  <c r="L5703" i="4"/>
  <c r="M5703" i="4"/>
  <c r="L5704" i="4"/>
  <c r="M5704" i="4"/>
  <c r="L5705" i="4"/>
  <c r="M5705" i="4"/>
  <c r="L5706" i="4"/>
  <c r="M5706" i="4"/>
  <c r="L5707" i="4"/>
  <c r="M5707" i="4"/>
  <c r="L5708" i="4"/>
  <c r="M5708" i="4"/>
  <c r="L5709" i="4"/>
  <c r="M5709" i="4"/>
  <c r="L5710" i="4"/>
  <c r="M5710" i="4"/>
  <c r="L5711" i="4"/>
  <c r="M5711" i="4"/>
  <c r="L5712" i="4"/>
  <c r="M5712" i="4"/>
  <c r="L5713" i="4"/>
  <c r="M5713" i="4"/>
  <c r="L5714" i="4"/>
  <c r="M5714" i="4"/>
  <c r="L5715" i="4"/>
  <c r="M5715" i="4"/>
  <c r="L5716" i="4"/>
  <c r="M5716" i="4"/>
  <c r="L5717" i="4"/>
  <c r="M5717" i="4"/>
  <c r="L5718" i="4"/>
  <c r="M5718" i="4"/>
  <c r="L5719" i="4"/>
  <c r="M5719" i="4"/>
  <c r="L5720" i="4"/>
  <c r="M5720" i="4"/>
  <c r="L5721" i="4"/>
  <c r="M5721" i="4"/>
  <c r="L5722" i="4"/>
  <c r="M5722" i="4"/>
  <c r="L5723" i="4"/>
  <c r="M5723" i="4"/>
  <c r="L5724" i="4"/>
  <c r="M5724" i="4"/>
  <c r="L5725" i="4"/>
  <c r="M5725" i="4"/>
  <c r="L5726" i="4"/>
  <c r="M5726" i="4"/>
  <c r="L5727" i="4"/>
  <c r="M5727" i="4"/>
  <c r="L5728" i="4"/>
  <c r="M5728" i="4"/>
  <c r="L5729" i="4"/>
  <c r="M5729" i="4"/>
  <c r="L5730" i="4"/>
  <c r="M5730" i="4"/>
  <c r="L5731" i="4"/>
  <c r="M5731" i="4"/>
  <c r="L5732" i="4"/>
  <c r="M5732" i="4"/>
  <c r="L5733" i="4"/>
  <c r="M5733" i="4"/>
  <c r="L5734" i="4"/>
  <c r="M5734" i="4"/>
  <c r="L5735" i="4"/>
  <c r="M5735" i="4"/>
  <c r="L5736" i="4"/>
  <c r="M5736" i="4"/>
  <c r="L5737" i="4"/>
  <c r="M5737" i="4"/>
  <c r="L5738" i="4"/>
  <c r="M5738" i="4"/>
  <c r="L5739" i="4"/>
  <c r="M5739" i="4"/>
  <c r="L5740" i="4"/>
  <c r="M5740" i="4"/>
  <c r="L5741" i="4"/>
  <c r="M5741" i="4"/>
  <c r="L5742" i="4"/>
  <c r="M5742" i="4"/>
  <c r="L5743" i="4"/>
  <c r="M5743" i="4"/>
  <c r="L5744" i="4"/>
  <c r="M5744" i="4"/>
  <c r="L5745" i="4"/>
  <c r="M5745" i="4"/>
  <c r="L5746" i="4"/>
  <c r="M5746" i="4"/>
  <c r="L5747" i="4"/>
  <c r="M5747" i="4"/>
  <c r="L5748" i="4"/>
  <c r="M5748" i="4"/>
  <c r="L5749" i="4"/>
  <c r="M5749" i="4"/>
  <c r="L5750" i="4"/>
  <c r="M5750" i="4"/>
  <c r="L5751" i="4"/>
  <c r="M5751" i="4"/>
  <c r="L5752" i="4"/>
  <c r="M5752" i="4"/>
  <c r="L5753" i="4"/>
  <c r="M5753" i="4"/>
  <c r="L5754" i="4"/>
  <c r="M5754" i="4"/>
  <c r="L5755" i="4"/>
  <c r="M5755" i="4"/>
  <c r="L5756" i="4"/>
  <c r="M5756" i="4"/>
  <c r="L5757" i="4"/>
  <c r="M5757" i="4"/>
  <c r="L5758" i="4"/>
  <c r="M5758" i="4"/>
  <c r="L5759" i="4"/>
  <c r="M5759" i="4"/>
  <c r="L5760" i="4"/>
  <c r="M5760" i="4"/>
  <c r="L5761" i="4"/>
  <c r="M5761" i="4"/>
  <c r="L5762" i="4"/>
  <c r="M5762" i="4"/>
  <c r="L5763" i="4"/>
  <c r="M5763" i="4"/>
  <c r="L5764" i="4"/>
  <c r="M5764" i="4"/>
  <c r="L5765" i="4"/>
  <c r="M5765" i="4"/>
  <c r="L5766" i="4"/>
  <c r="M5766" i="4"/>
  <c r="L5767" i="4"/>
  <c r="M5767" i="4"/>
  <c r="L5768" i="4"/>
  <c r="M5768" i="4"/>
  <c r="L5769" i="4"/>
  <c r="M5769" i="4"/>
  <c r="L5770" i="4"/>
  <c r="M5770" i="4"/>
  <c r="L5771" i="4"/>
  <c r="M5771" i="4"/>
  <c r="L5772" i="4"/>
  <c r="M5772" i="4"/>
  <c r="L5773" i="4"/>
  <c r="M5773" i="4"/>
  <c r="L5774" i="4"/>
  <c r="M5774" i="4"/>
  <c r="L5775" i="4"/>
  <c r="M5775" i="4"/>
  <c r="L5776" i="4"/>
  <c r="M5776" i="4"/>
  <c r="L5777" i="4"/>
  <c r="M5777" i="4"/>
  <c r="L5778" i="4"/>
  <c r="M5778" i="4"/>
  <c r="L5779" i="4"/>
  <c r="M5779" i="4"/>
  <c r="L5780" i="4"/>
  <c r="M5780" i="4"/>
  <c r="L5781" i="4"/>
  <c r="M5781" i="4"/>
  <c r="L5782" i="4"/>
  <c r="M5782" i="4"/>
  <c r="L5783" i="4"/>
  <c r="M5783" i="4"/>
  <c r="L5784" i="4"/>
  <c r="M5784" i="4"/>
  <c r="L5785" i="4"/>
  <c r="M5785" i="4"/>
  <c r="L5786" i="4"/>
  <c r="M5786" i="4"/>
  <c r="L5787" i="4"/>
  <c r="M5787" i="4"/>
  <c r="L5788" i="4"/>
  <c r="M5788" i="4"/>
  <c r="L5789" i="4"/>
  <c r="M5789" i="4"/>
  <c r="L5790" i="4"/>
  <c r="M5790" i="4"/>
  <c r="L5791" i="4"/>
  <c r="M5791" i="4"/>
  <c r="L5792" i="4"/>
  <c r="M5792" i="4"/>
  <c r="L5793" i="4"/>
  <c r="M5793" i="4"/>
  <c r="L5794" i="4"/>
  <c r="M5794" i="4"/>
  <c r="L5795" i="4"/>
  <c r="M5795" i="4"/>
  <c r="L5796" i="4"/>
  <c r="M5796" i="4"/>
  <c r="L5797" i="4"/>
  <c r="M5797" i="4"/>
  <c r="L5798" i="4"/>
  <c r="M5798" i="4"/>
  <c r="L5799" i="4"/>
  <c r="M5799" i="4"/>
  <c r="L5800" i="4"/>
  <c r="M5800" i="4"/>
  <c r="L5801" i="4"/>
  <c r="M5801" i="4"/>
  <c r="L5802" i="4"/>
  <c r="M5802" i="4"/>
  <c r="L5803" i="4"/>
  <c r="M5803" i="4"/>
  <c r="L5804" i="4"/>
  <c r="M5804" i="4"/>
  <c r="L5805" i="4"/>
  <c r="M5805" i="4"/>
  <c r="L5806" i="4"/>
  <c r="M5806" i="4"/>
  <c r="L5807" i="4"/>
  <c r="M5807" i="4"/>
  <c r="L5808" i="4"/>
  <c r="M5808" i="4"/>
  <c r="L5809" i="4"/>
  <c r="M5809" i="4"/>
  <c r="L5810" i="4"/>
  <c r="M5810" i="4"/>
  <c r="L5811" i="4"/>
  <c r="M5811" i="4"/>
  <c r="L5812" i="4"/>
  <c r="M5812" i="4"/>
  <c r="L5813" i="4"/>
  <c r="M5813" i="4"/>
  <c r="L5814" i="4"/>
  <c r="M5814" i="4"/>
  <c r="L5815" i="4"/>
  <c r="M5815" i="4"/>
  <c r="L5816" i="4"/>
  <c r="M5816" i="4"/>
  <c r="L5817" i="4"/>
  <c r="M5817" i="4"/>
  <c r="L5818" i="4"/>
  <c r="M5818" i="4"/>
  <c r="L5819" i="4"/>
  <c r="M5819" i="4"/>
  <c r="L5820" i="4"/>
  <c r="M5820" i="4"/>
  <c r="L5821" i="4"/>
  <c r="M5821" i="4"/>
  <c r="L5822" i="4"/>
  <c r="M5822" i="4"/>
  <c r="L5823" i="4"/>
  <c r="M5823" i="4"/>
  <c r="L5824" i="4"/>
  <c r="M5824" i="4"/>
  <c r="L5825" i="4"/>
  <c r="M5825" i="4"/>
  <c r="L5826" i="4"/>
  <c r="M5826" i="4"/>
  <c r="L5827" i="4"/>
  <c r="M5827" i="4"/>
  <c r="L5828" i="4"/>
  <c r="M5828" i="4"/>
  <c r="L5829" i="4"/>
  <c r="M5829" i="4"/>
  <c r="L5830" i="4"/>
  <c r="M5830" i="4"/>
  <c r="L5831" i="4"/>
  <c r="M5831" i="4"/>
  <c r="L5832" i="4"/>
  <c r="M5832" i="4"/>
  <c r="L5833" i="4"/>
  <c r="M5833" i="4"/>
  <c r="L5834" i="4"/>
  <c r="M5834" i="4"/>
  <c r="L5835" i="4"/>
  <c r="M5835" i="4"/>
  <c r="L5836" i="4"/>
  <c r="M5836" i="4"/>
  <c r="L5837" i="4"/>
  <c r="M5837" i="4"/>
  <c r="L5838" i="4"/>
  <c r="M5838" i="4"/>
  <c r="L5839" i="4"/>
  <c r="M5839" i="4"/>
  <c r="L5840" i="4"/>
  <c r="M5840" i="4"/>
  <c r="L5841" i="4"/>
  <c r="M5841" i="4"/>
  <c r="L5842" i="4"/>
  <c r="M5842" i="4"/>
  <c r="L5843" i="4"/>
  <c r="M5843" i="4"/>
  <c r="L5844" i="4"/>
  <c r="M5844" i="4"/>
  <c r="L5845" i="4"/>
  <c r="M5845" i="4"/>
  <c r="L5846" i="4"/>
  <c r="M5846" i="4"/>
  <c r="L5847" i="4"/>
  <c r="M5847" i="4"/>
  <c r="L5848" i="4"/>
  <c r="M5848" i="4"/>
  <c r="L5849" i="4"/>
  <c r="M5849" i="4"/>
  <c r="L5850" i="4"/>
  <c r="M5850" i="4"/>
  <c r="L5851" i="4"/>
  <c r="M5851" i="4"/>
  <c r="L5852" i="4"/>
  <c r="M5852" i="4"/>
  <c r="L5853" i="4"/>
  <c r="M5853" i="4"/>
  <c r="L5854" i="4"/>
  <c r="M5854" i="4"/>
  <c r="L5855" i="4"/>
  <c r="M5855" i="4"/>
  <c r="L5856" i="4"/>
  <c r="M5856" i="4"/>
  <c r="L5857" i="4"/>
  <c r="M5857" i="4"/>
  <c r="L5858" i="4"/>
  <c r="M5858" i="4"/>
  <c r="L5859" i="4"/>
  <c r="M5859" i="4"/>
  <c r="L5860" i="4"/>
  <c r="M5860" i="4"/>
  <c r="L5861" i="4"/>
  <c r="M5861" i="4"/>
  <c r="L5862" i="4"/>
  <c r="M5862" i="4"/>
  <c r="L5863" i="4"/>
  <c r="M5863" i="4"/>
  <c r="L5864" i="4"/>
  <c r="M5864" i="4"/>
  <c r="L5865" i="4"/>
  <c r="M5865" i="4"/>
  <c r="L5866" i="4"/>
  <c r="M5866" i="4"/>
  <c r="L5867" i="4"/>
  <c r="M5867" i="4"/>
  <c r="L5868" i="4"/>
  <c r="M5868" i="4"/>
  <c r="L5869" i="4"/>
  <c r="M5869" i="4"/>
  <c r="L5870" i="4"/>
  <c r="M5870" i="4"/>
  <c r="L5871" i="4"/>
  <c r="M5871" i="4"/>
  <c r="L5872" i="4"/>
  <c r="M5872" i="4"/>
  <c r="L5873" i="4"/>
  <c r="M5873" i="4"/>
  <c r="L5874" i="4"/>
  <c r="M5874" i="4"/>
  <c r="L5875" i="4"/>
  <c r="M5875" i="4"/>
  <c r="L5876" i="4"/>
  <c r="M5876" i="4"/>
  <c r="L5877" i="4"/>
  <c r="M5877" i="4"/>
  <c r="L5878" i="4"/>
  <c r="M5878" i="4"/>
  <c r="L5879" i="4"/>
  <c r="M5879" i="4"/>
  <c r="L5880" i="4"/>
  <c r="M5880" i="4"/>
  <c r="L5881" i="4"/>
  <c r="M5881" i="4"/>
  <c r="L5882" i="4"/>
  <c r="M5882" i="4"/>
  <c r="L5883" i="4"/>
  <c r="M5883" i="4"/>
  <c r="L5884" i="4"/>
  <c r="M5884" i="4"/>
  <c r="L5885" i="4"/>
  <c r="M5885" i="4"/>
  <c r="L5886" i="4"/>
  <c r="M5886" i="4"/>
  <c r="L5887" i="4"/>
  <c r="M5887" i="4"/>
  <c r="L5888" i="4"/>
  <c r="M5888" i="4"/>
  <c r="L5889" i="4"/>
  <c r="M5889" i="4"/>
  <c r="L5890" i="4"/>
  <c r="M5890" i="4"/>
  <c r="L5891" i="4"/>
  <c r="M5891" i="4"/>
  <c r="L5892" i="4"/>
  <c r="M5892" i="4"/>
  <c r="L5893" i="4"/>
  <c r="M5893" i="4"/>
  <c r="L5894" i="4"/>
  <c r="M5894" i="4"/>
  <c r="L5895" i="4"/>
  <c r="M5895" i="4"/>
  <c r="L5896" i="4"/>
  <c r="M5896" i="4"/>
  <c r="L5897" i="4"/>
  <c r="M5897" i="4"/>
  <c r="L5898" i="4"/>
  <c r="M5898" i="4"/>
  <c r="L5899" i="4"/>
  <c r="M5899" i="4"/>
  <c r="L5900" i="4"/>
  <c r="M5900" i="4"/>
  <c r="L5901" i="4"/>
  <c r="M5901" i="4"/>
  <c r="L5902" i="4"/>
  <c r="M5902" i="4"/>
  <c r="L5903" i="4"/>
  <c r="M5903" i="4"/>
  <c r="L5904" i="4"/>
  <c r="M5904" i="4"/>
  <c r="L5905" i="4"/>
  <c r="M5905" i="4"/>
  <c r="L5906" i="4"/>
  <c r="M5906" i="4"/>
  <c r="L5907" i="4"/>
  <c r="M5907" i="4"/>
  <c r="L5908" i="4"/>
  <c r="M5908" i="4"/>
  <c r="L5909" i="4"/>
  <c r="M5909" i="4"/>
  <c r="L5910" i="4"/>
  <c r="M5910" i="4"/>
  <c r="L5911" i="4"/>
  <c r="M5911" i="4"/>
  <c r="L5912" i="4"/>
  <c r="M5912" i="4"/>
  <c r="L5913" i="4"/>
  <c r="M5913" i="4"/>
  <c r="L5914" i="4"/>
  <c r="M5914" i="4"/>
  <c r="L5915" i="4"/>
  <c r="M5915" i="4"/>
  <c r="L5916" i="4"/>
  <c r="M5916" i="4"/>
  <c r="L5917" i="4"/>
  <c r="M5917" i="4"/>
  <c r="L5918" i="4"/>
  <c r="M5918" i="4"/>
  <c r="L5919" i="4"/>
  <c r="M5919" i="4"/>
  <c r="L5920" i="4"/>
  <c r="M5920" i="4"/>
  <c r="L5921" i="4"/>
  <c r="M5921" i="4"/>
  <c r="L5922" i="4"/>
  <c r="M5922" i="4"/>
  <c r="L5923" i="4"/>
  <c r="M5923" i="4"/>
  <c r="L5924" i="4"/>
  <c r="M5924" i="4"/>
  <c r="L5925" i="4"/>
  <c r="M5925" i="4"/>
  <c r="L5926" i="4"/>
  <c r="M5926" i="4"/>
  <c r="L5927" i="4"/>
  <c r="M5927" i="4"/>
  <c r="L5928" i="4"/>
  <c r="M5928" i="4"/>
  <c r="L5929" i="4"/>
  <c r="M5929" i="4"/>
  <c r="L5930" i="4"/>
  <c r="M5930" i="4"/>
  <c r="L5931" i="4"/>
  <c r="M5931" i="4"/>
  <c r="L5932" i="4"/>
  <c r="M5932" i="4"/>
  <c r="L5933" i="4"/>
  <c r="M5933" i="4"/>
  <c r="L5934" i="4"/>
  <c r="M5934" i="4"/>
  <c r="L5935" i="4"/>
  <c r="M5935" i="4"/>
  <c r="L5936" i="4"/>
  <c r="M5936" i="4"/>
  <c r="L5937" i="4"/>
  <c r="M5937" i="4"/>
  <c r="L5938" i="4"/>
  <c r="M5938" i="4"/>
  <c r="L5939" i="4"/>
  <c r="M5939" i="4"/>
  <c r="L5940" i="4"/>
  <c r="M5940" i="4"/>
  <c r="L5941" i="4"/>
  <c r="M5941" i="4"/>
  <c r="L5942" i="4"/>
  <c r="M5942" i="4"/>
  <c r="L5943" i="4"/>
  <c r="M5943" i="4"/>
  <c r="L5944" i="4"/>
  <c r="M5944" i="4"/>
  <c r="L5945" i="4"/>
  <c r="M5945" i="4"/>
  <c r="L5946" i="4"/>
  <c r="M5946" i="4"/>
  <c r="L5947" i="4"/>
  <c r="M5947" i="4"/>
  <c r="L5948" i="4"/>
  <c r="M5948" i="4"/>
  <c r="L5949" i="4"/>
  <c r="M5949" i="4"/>
  <c r="L5950" i="4"/>
  <c r="M5950" i="4"/>
  <c r="L5951" i="4"/>
  <c r="M5951" i="4"/>
  <c r="L5952" i="4"/>
  <c r="M5952" i="4"/>
  <c r="L5953" i="4"/>
  <c r="M5953" i="4"/>
  <c r="L5954" i="4"/>
  <c r="M5954" i="4"/>
  <c r="L5955" i="4"/>
  <c r="M5955" i="4"/>
  <c r="L5956" i="4"/>
  <c r="M5956" i="4"/>
  <c r="L5957" i="4"/>
  <c r="M5957" i="4"/>
  <c r="L5958" i="4"/>
  <c r="M5958" i="4"/>
  <c r="L5959" i="4"/>
  <c r="M5959" i="4"/>
  <c r="L5960" i="4"/>
  <c r="M5960" i="4"/>
  <c r="L5961" i="4"/>
  <c r="M5961" i="4"/>
  <c r="L5962" i="4"/>
  <c r="M5962" i="4"/>
  <c r="L5963" i="4"/>
  <c r="M5963" i="4"/>
  <c r="L5964" i="4"/>
  <c r="M5964" i="4"/>
  <c r="L5965" i="4"/>
  <c r="M5965" i="4"/>
  <c r="L5966" i="4"/>
  <c r="M5966" i="4"/>
  <c r="L5967" i="4"/>
  <c r="M5967" i="4"/>
  <c r="L5968" i="4"/>
  <c r="M5968" i="4"/>
  <c r="L5969" i="4"/>
  <c r="M5969" i="4"/>
  <c r="L5970" i="4"/>
  <c r="M5970" i="4"/>
  <c r="L5971" i="4"/>
  <c r="M5971" i="4"/>
  <c r="L5972" i="4"/>
  <c r="M5972" i="4"/>
  <c r="L5973" i="4"/>
  <c r="M5973" i="4"/>
  <c r="L5974" i="4"/>
  <c r="M5974" i="4"/>
  <c r="L5975" i="4"/>
  <c r="M5975" i="4"/>
  <c r="L5976" i="4"/>
  <c r="M5976" i="4"/>
  <c r="L5977" i="4"/>
  <c r="M5977" i="4"/>
  <c r="L5978" i="4"/>
  <c r="M5978" i="4"/>
  <c r="L5979" i="4"/>
  <c r="M5979" i="4"/>
  <c r="L5980" i="4"/>
  <c r="M5980" i="4"/>
  <c r="L5981" i="4"/>
  <c r="M5981" i="4"/>
  <c r="L5982" i="4"/>
  <c r="M5982" i="4"/>
  <c r="L5983" i="4"/>
  <c r="M5983" i="4"/>
  <c r="L5984" i="4"/>
  <c r="M5984" i="4"/>
  <c r="L5985" i="4"/>
  <c r="M5985" i="4"/>
  <c r="L5986" i="4"/>
  <c r="M5986" i="4"/>
  <c r="L5987" i="4"/>
  <c r="M5987" i="4"/>
  <c r="L5988" i="4"/>
  <c r="M5988" i="4"/>
  <c r="L5989" i="4"/>
  <c r="M5989" i="4"/>
  <c r="L5990" i="4"/>
  <c r="M5990" i="4"/>
  <c r="L5991" i="4"/>
  <c r="M5991" i="4"/>
  <c r="L5992" i="4"/>
  <c r="M5992" i="4"/>
  <c r="L5993" i="4"/>
  <c r="M5993" i="4"/>
  <c r="L5994" i="4"/>
  <c r="M5994" i="4"/>
  <c r="L5995" i="4"/>
  <c r="M5995" i="4"/>
  <c r="L5996" i="4"/>
  <c r="M5996" i="4"/>
  <c r="L5997" i="4"/>
  <c r="M5997" i="4"/>
  <c r="L5998" i="4"/>
  <c r="M5998" i="4"/>
  <c r="L5999" i="4"/>
  <c r="M5999" i="4"/>
  <c r="L6000" i="4"/>
  <c r="M6000" i="4"/>
  <c r="L6001" i="4"/>
  <c r="M6001" i="4"/>
  <c r="L6002" i="4"/>
  <c r="M6002" i="4"/>
  <c r="L6003" i="4"/>
  <c r="M6003" i="4"/>
  <c r="L6004" i="4"/>
  <c r="M6004" i="4"/>
  <c r="L6005" i="4"/>
  <c r="M6005" i="4"/>
  <c r="L6006" i="4"/>
  <c r="M6006" i="4"/>
  <c r="L6007" i="4"/>
  <c r="M6007" i="4"/>
  <c r="L6008" i="4"/>
  <c r="M6008" i="4"/>
  <c r="L6009" i="4"/>
  <c r="M6009" i="4"/>
  <c r="L6010" i="4"/>
  <c r="M6010" i="4"/>
  <c r="L6011" i="4"/>
  <c r="M6011" i="4"/>
  <c r="L6012" i="4"/>
  <c r="M6012" i="4"/>
  <c r="L6013" i="4"/>
  <c r="M6013" i="4"/>
  <c r="L6014" i="4"/>
  <c r="M6014" i="4"/>
  <c r="L6015" i="4"/>
  <c r="M6015" i="4"/>
  <c r="L6016" i="4"/>
  <c r="M6016" i="4"/>
  <c r="L6017" i="4"/>
  <c r="M6017" i="4"/>
  <c r="L6018" i="4"/>
  <c r="M6018" i="4"/>
  <c r="L6019" i="4"/>
  <c r="M6019" i="4"/>
  <c r="L6020" i="4"/>
  <c r="M6020" i="4"/>
  <c r="L6021" i="4"/>
  <c r="M6021" i="4"/>
  <c r="L6022" i="4"/>
  <c r="M6022" i="4"/>
  <c r="L6023" i="4"/>
  <c r="M6023" i="4"/>
  <c r="L6024" i="4"/>
  <c r="M6024" i="4"/>
  <c r="L6025" i="4"/>
  <c r="M6025" i="4"/>
  <c r="L6026" i="4"/>
  <c r="M6026" i="4"/>
  <c r="L6027" i="4"/>
  <c r="M6027" i="4"/>
  <c r="L6028" i="4"/>
  <c r="M6028" i="4"/>
  <c r="L6029" i="4"/>
  <c r="M6029" i="4"/>
  <c r="L6030" i="4"/>
  <c r="M6030" i="4"/>
  <c r="L6031" i="4"/>
  <c r="M6031" i="4"/>
  <c r="L6032" i="4"/>
  <c r="M6032" i="4"/>
  <c r="L6033" i="4"/>
  <c r="M6033" i="4"/>
  <c r="L6034" i="4"/>
  <c r="M6034" i="4"/>
  <c r="L6035" i="4"/>
  <c r="M6035" i="4"/>
  <c r="L6036" i="4"/>
  <c r="M6036" i="4"/>
  <c r="L6037" i="4"/>
  <c r="M6037" i="4"/>
  <c r="L6038" i="4"/>
  <c r="M6038" i="4"/>
  <c r="L6039" i="4"/>
  <c r="M6039" i="4"/>
  <c r="L6040" i="4"/>
  <c r="M6040" i="4"/>
  <c r="L6041" i="4"/>
  <c r="M6041" i="4"/>
  <c r="L6042" i="4"/>
  <c r="M6042" i="4"/>
  <c r="L6043" i="4"/>
  <c r="M6043" i="4"/>
  <c r="L6044" i="4"/>
  <c r="M6044" i="4"/>
  <c r="L6045" i="4"/>
  <c r="M6045" i="4"/>
  <c r="L6046" i="4"/>
  <c r="M6046" i="4"/>
  <c r="L6047" i="4"/>
  <c r="M6047" i="4"/>
  <c r="L6048" i="4"/>
  <c r="M6048" i="4"/>
  <c r="L6049" i="4"/>
  <c r="M6049" i="4"/>
  <c r="L6050" i="4"/>
  <c r="M6050" i="4"/>
  <c r="L6051" i="4"/>
  <c r="M6051" i="4"/>
  <c r="L6052" i="4"/>
  <c r="M6052" i="4"/>
  <c r="L6053" i="4"/>
  <c r="M6053" i="4"/>
  <c r="L6054" i="4"/>
  <c r="M6054" i="4"/>
  <c r="L6055" i="4"/>
  <c r="M6055" i="4"/>
  <c r="L6056" i="4"/>
  <c r="M6056" i="4"/>
  <c r="L6057" i="4"/>
  <c r="M6057" i="4"/>
  <c r="L6058" i="4"/>
  <c r="M6058" i="4"/>
  <c r="L6059" i="4"/>
  <c r="M6059" i="4"/>
  <c r="L6060" i="4"/>
  <c r="M6060" i="4"/>
  <c r="L6061" i="4"/>
  <c r="M6061" i="4"/>
  <c r="L6062" i="4"/>
  <c r="M6062" i="4"/>
  <c r="L6063" i="4"/>
  <c r="M6063" i="4"/>
  <c r="L6064" i="4"/>
  <c r="M6064" i="4"/>
  <c r="L6065" i="4"/>
  <c r="M6065" i="4"/>
  <c r="L6066" i="4"/>
  <c r="M6066" i="4"/>
  <c r="L6067" i="4"/>
  <c r="M6067" i="4"/>
  <c r="L6068" i="4"/>
  <c r="M6068" i="4"/>
  <c r="L6069" i="4"/>
  <c r="M6069" i="4"/>
  <c r="L6070" i="4"/>
  <c r="M6070" i="4"/>
  <c r="L6071" i="4"/>
  <c r="M6071" i="4"/>
  <c r="L6072" i="4"/>
  <c r="M6072" i="4"/>
  <c r="L6073" i="4"/>
  <c r="M6073" i="4"/>
  <c r="L6074" i="4"/>
  <c r="M6074" i="4"/>
  <c r="L6075" i="4"/>
  <c r="M6075" i="4"/>
  <c r="L6076" i="4"/>
  <c r="M6076" i="4"/>
  <c r="L6077" i="4"/>
  <c r="M6077" i="4"/>
  <c r="L6078" i="4"/>
  <c r="M6078" i="4"/>
  <c r="L6079" i="4"/>
  <c r="M6079" i="4"/>
  <c r="L6080" i="4"/>
  <c r="M6080" i="4"/>
  <c r="L6081" i="4"/>
  <c r="M6081" i="4"/>
  <c r="L6082" i="4"/>
  <c r="M6082" i="4"/>
  <c r="L6083" i="4"/>
  <c r="M6083" i="4"/>
  <c r="L6084" i="4"/>
  <c r="M6084" i="4"/>
  <c r="L6085" i="4"/>
  <c r="M6085" i="4"/>
  <c r="L6086" i="4"/>
  <c r="M6086" i="4"/>
  <c r="L6087" i="4"/>
  <c r="M6087" i="4"/>
  <c r="L6088" i="4"/>
  <c r="M6088" i="4"/>
  <c r="L6089" i="4"/>
  <c r="M6089" i="4"/>
  <c r="L6090" i="4"/>
  <c r="M6090" i="4"/>
  <c r="L6091" i="4"/>
  <c r="M6091" i="4"/>
  <c r="L6092" i="4"/>
  <c r="M6092" i="4"/>
  <c r="L6093" i="4"/>
  <c r="M6093" i="4"/>
  <c r="L6094" i="4"/>
  <c r="M6094" i="4"/>
  <c r="L6095" i="4"/>
  <c r="M6095" i="4"/>
  <c r="L6096" i="4"/>
  <c r="M6096" i="4"/>
  <c r="L6097" i="4"/>
  <c r="M6097" i="4"/>
  <c r="L6098" i="4"/>
  <c r="M6098" i="4"/>
  <c r="L6099" i="4"/>
  <c r="M6099" i="4"/>
  <c r="L6100" i="4"/>
  <c r="M6100" i="4"/>
  <c r="L6101" i="4"/>
  <c r="M6101" i="4"/>
  <c r="L6102" i="4"/>
  <c r="M6102" i="4"/>
  <c r="L6103" i="4"/>
  <c r="M6103" i="4"/>
  <c r="L6104" i="4"/>
  <c r="M6104" i="4"/>
  <c r="L6105" i="4"/>
  <c r="M6105" i="4"/>
  <c r="L6106" i="4"/>
  <c r="M6106" i="4"/>
  <c r="L6107" i="4"/>
  <c r="M6107" i="4"/>
  <c r="L6108" i="4"/>
  <c r="M6108" i="4"/>
  <c r="L6109" i="4"/>
  <c r="M6109" i="4"/>
  <c r="L6110" i="4"/>
  <c r="M6110" i="4"/>
  <c r="L6111" i="4"/>
  <c r="M6111" i="4"/>
  <c r="L6112" i="4"/>
  <c r="M6112" i="4"/>
  <c r="L6113" i="4"/>
  <c r="M6113" i="4"/>
  <c r="L6114" i="4"/>
  <c r="M6114" i="4"/>
  <c r="L6115" i="4"/>
  <c r="M6115" i="4"/>
  <c r="L6116" i="4"/>
  <c r="M6116" i="4"/>
  <c r="L6117" i="4"/>
  <c r="M6117" i="4"/>
  <c r="L6118" i="4"/>
  <c r="M6118" i="4"/>
  <c r="L6119" i="4"/>
  <c r="M6119" i="4"/>
  <c r="L6120" i="4"/>
  <c r="M6120" i="4"/>
  <c r="L6121" i="4"/>
  <c r="M6121" i="4"/>
  <c r="L6122" i="4"/>
  <c r="M6122" i="4"/>
  <c r="L6123" i="4"/>
  <c r="M6123" i="4"/>
  <c r="L6124" i="4"/>
  <c r="M6124" i="4"/>
  <c r="L6125" i="4"/>
  <c r="M6125" i="4"/>
  <c r="L6126" i="4"/>
  <c r="M6126" i="4"/>
  <c r="L6127" i="4"/>
  <c r="M6127" i="4"/>
  <c r="L6128" i="4"/>
  <c r="M6128" i="4"/>
  <c r="L6129" i="4"/>
  <c r="M6129" i="4"/>
  <c r="L6130" i="4"/>
  <c r="M6130" i="4"/>
  <c r="L6131" i="4"/>
  <c r="M6131" i="4"/>
  <c r="L6132" i="4"/>
  <c r="M6132" i="4"/>
  <c r="L6133" i="4"/>
  <c r="M6133" i="4"/>
  <c r="L6134" i="4"/>
  <c r="M6134" i="4"/>
  <c r="L6135" i="4"/>
  <c r="M6135" i="4"/>
  <c r="L6136" i="4"/>
  <c r="M6136" i="4"/>
  <c r="L6137" i="4"/>
  <c r="M6137" i="4"/>
  <c r="L6138" i="4"/>
  <c r="M6138" i="4"/>
  <c r="L6139" i="4"/>
  <c r="M6139" i="4"/>
  <c r="L6140" i="4"/>
  <c r="M6140" i="4"/>
  <c r="L6141" i="4"/>
  <c r="M6141" i="4"/>
  <c r="L6142" i="4"/>
  <c r="M6142" i="4"/>
  <c r="L6143" i="4"/>
  <c r="M6143" i="4"/>
  <c r="L6144" i="4"/>
  <c r="M6144" i="4"/>
  <c r="L6145" i="4"/>
  <c r="M6145" i="4"/>
  <c r="L6146" i="4"/>
  <c r="M6146" i="4"/>
  <c r="L6147" i="4"/>
  <c r="M6147" i="4"/>
  <c r="L6148" i="4"/>
  <c r="M6148" i="4"/>
  <c r="L6149" i="4"/>
  <c r="M6149" i="4"/>
  <c r="L6150" i="4"/>
  <c r="M6150" i="4"/>
  <c r="L6151" i="4"/>
  <c r="M6151" i="4"/>
  <c r="L6152" i="4"/>
  <c r="M6152" i="4"/>
  <c r="L6153" i="4"/>
  <c r="M6153" i="4"/>
  <c r="L6154" i="4"/>
  <c r="M6154" i="4"/>
  <c r="L6155" i="4"/>
  <c r="M6155" i="4"/>
  <c r="L6156" i="4"/>
  <c r="M6156" i="4"/>
  <c r="L6157" i="4"/>
  <c r="M6157" i="4"/>
  <c r="L6158" i="4"/>
  <c r="M6158" i="4"/>
  <c r="L6159" i="4"/>
  <c r="M6159" i="4"/>
  <c r="L6160" i="4"/>
  <c r="M6160" i="4"/>
  <c r="L6161" i="4"/>
  <c r="M6161" i="4"/>
  <c r="L6162" i="4"/>
  <c r="M6162" i="4"/>
  <c r="L6163" i="4"/>
  <c r="M6163" i="4"/>
  <c r="L6164" i="4"/>
  <c r="M6164" i="4"/>
  <c r="L6165" i="4"/>
  <c r="M6165" i="4"/>
  <c r="L6166" i="4"/>
  <c r="M6166" i="4"/>
  <c r="L6167" i="4"/>
  <c r="M6167" i="4"/>
  <c r="L6168" i="4"/>
  <c r="M6168" i="4"/>
  <c r="L6169" i="4"/>
  <c r="M6169" i="4"/>
  <c r="L6170" i="4"/>
  <c r="M6170" i="4"/>
  <c r="L6171" i="4"/>
  <c r="M6171" i="4"/>
  <c r="L6172" i="4"/>
  <c r="M6172" i="4"/>
  <c r="L6173" i="4"/>
  <c r="M6173" i="4"/>
  <c r="L6174" i="4"/>
  <c r="M6174" i="4"/>
  <c r="L6175" i="4"/>
  <c r="M6175" i="4"/>
  <c r="L6176" i="4"/>
  <c r="M6176" i="4"/>
  <c r="L6177" i="4"/>
  <c r="M6177" i="4"/>
  <c r="L6178" i="4"/>
  <c r="M6178" i="4"/>
  <c r="L6179" i="4"/>
  <c r="M6179" i="4"/>
  <c r="L6180" i="4"/>
  <c r="M6180" i="4"/>
  <c r="L6181" i="4"/>
  <c r="M6181" i="4"/>
  <c r="L6182" i="4"/>
  <c r="M6182" i="4"/>
  <c r="L6183" i="4"/>
  <c r="M6183" i="4"/>
  <c r="L6184" i="4"/>
  <c r="M6184" i="4"/>
  <c r="L6185" i="4"/>
  <c r="M6185" i="4"/>
  <c r="L6186" i="4"/>
  <c r="M6186" i="4"/>
  <c r="L6187" i="4"/>
  <c r="M6187" i="4"/>
  <c r="L6188" i="4"/>
  <c r="M6188" i="4"/>
  <c r="L6189" i="4"/>
  <c r="M6189" i="4"/>
  <c r="L6190" i="4"/>
  <c r="M6190" i="4"/>
  <c r="L6191" i="4"/>
  <c r="M6191" i="4"/>
  <c r="L6192" i="4"/>
  <c r="M6192" i="4"/>
  <c r="L6193" i="4"/>
  <c r="M6193" i="4"/>
  <c r="L6194" i="4"/>
  <c r="M6194" i="4"/>
  <c r="L6195" i="4"/>
  <c r="M6195" i="4"/>
  <c r="L6196" i="4"/>
  <c r="M6196" i="4"/>
  <c r="L6197" i="4"/>
  <c r="M6197" i="4"/>
  <c r="L6198" i="4"/>
  <c r="M6198" i="4"/>
  <c r="L6199" i="4"/>
  <c r="M6199" i="4"/>
  <c r="L6200" i="4"/>
  <c r="M6200" i="4"/>
  <c r="L6201" i="4"/>
  <c r="M6201" i="4"/>
  <c r="L6202" i="4"/>
  <c r="M6202" i="4"/>
  <c r="L6203" i="4"/>
  <c r="M6203" i="4"/>
  <c r="L6204" i="4"/>
  <c r="M6204" i="4"/>
  <c r="L6205" i="4"/>
  <c r="M6205" i="4"/>
  <c r="L6206" i="4"/>
  <c r="M6206" i="4"/>
  <c r="L6207" i="4"/>
  <c r="M6207" i="4"/>
  <c r="L6208" i="4"/>
  <c r="M6208" i="4"/>
  <c r="L6209" i="4"/>
  <c r="M6209" i="4"/>
  <c r="L6210" i="4"/>
  <c r="M6210" i="4"/>
  <c r="L6211" i="4"/>
  <c r="M6211" i="4"/>
  <c r="L6212" i="4"/>
  <c r="M6212" i="4"/>
  <c r="L6213" i="4"/>
  <c r="M6213" i="4"/>
  <c r="L6214" i="4"/>
  <c r="M6214" i="4"/>
  <c r="L6215" i="4"/>
  <c r="M6215" i="4"/>
  <c r="L6216" i="4"/>
  <c r="M6216" i="4"/>
  <c r="L6217" i="4"/>
  <c r="M6217" i="4"/>
  <c r="L6218" i="4"/>
  <c r="M6218" i="4"/>
  <c r="L6219" i="4"/>
  <c r="M6219" i="4"/>
  <c r="L6220" i="4"/>
  <c r="M6220" i="4"/>
  <c r="L6221" i="4"/>
  <c r="M6221" i="4"/>
  <c r="L6222" i="4"/>
  <c r="M6222" i="4"/>
  <c r="L6223" i="4"/>
  <c r="M6223" i="4"/>
  <c r="L6224" i="4"/>
  <c r="M6224" i="4"/>
  <c r="L6225" i="4"/>
  <c r="M6225" i="4"/>
  <c r="L6226" i="4"/>
  <c r="M6226" i="4"/>
  <c r="L6227" i="4"/>
  <c r="M6227" i="4"/>
  <c r="L6228" i="4"/>
  <c r="M6228" i="4"/>
  <c r="L6229" i="4"/>
  <c r="M6229" i="4"/>
  <c r="L6230" i="4"/>
  <c r="M6230" i="4"/>
  <c r="L6231" i="4"/>
  <c r="M6231" i="4"/>
  <c r="L6232" i="4"/>
  <c r="M6232" i="4"/>
  <c r="L6233" i="4"/>
  <c r="M6233" i="4"/>
  <c r="L6234" i="4"/>
  <c r="M6234" i="4"/>
  <c r="L6235" i="4"/>
  <c r="M6235" i="4"/>
  <c r="L6236" i="4"/>
  <c r="M6236" i="4"/>
  <c r="L6237" i="4"/>
  <c r="M6237" i="4"/>
  <c r="L6238" i="4"/>
  <c r="M6238" i="4"/>
  <c r="L6239" i="4"/>
  <c r="M6239" i="4"/>
  <c r="L6240" i="4"/>
  <c r="M6240" i="4"/>
  <c r="L6241" i="4"/>
  <c r="M6241" i="4"/>
  <c r="L6242" i="4"/>
  <c r="M6242" i="4"/>
  <c r="L6243" i="4"/>
  <c r="M6243" i="4"/>
  <c r="L6244" i="4"/>
  <c r="M6244" i="4"/>
  <c r="L6245" i="4"/>
  <c r="M6245" i="4"/>
  <c r="L6246" i="4"/>
  <c r="M6246" i="4"/>
  <c r="L6247" i="4"/>
  <c r="M6247" i="4"/>
  <c r="L6248" i="4"/>
  <c r="M6248" i="4"/>
  <c r="L6249" i="4"/>
  <c r="M6249" i="4"/>
  <c r="L6250" i="4"/>
  <c r="M6250" i="4"/>
  <c r="L6251" i="4"/>
  <c r="M6251" i="4"/>
  <c r="L6252" i="4"/>
  <c r="M6252" i="4"/>
  <c r="L6253" i="4"/>
  <c r="M6253" i="4"/>
  <c r="L6254" i="4"/>
  <c r="M6254" i="4"/>
  <c r="L6255" i="4"/>
  <c r="M6255" i="4"/>
  <c r="L6256" i="4"/>
  <c r="M6256" i="4"/>
  <c r="L6257" i="4"/>
  <c r="M6257" i="4"/>
  <c r="L6258" i="4"/>
  <c r="M6258" i="4"/>
  <c r="L6259" i="4"/>
  <c r="M6259" i="4"/>
  <c r="L6260" i="4"/>
  <c r="M6260" i="4"/>
  <c r="L6261" i="4"/>
  <c r="M6261" i="4"/>
  <c r="L6262" i="4"/>
  <c r="M6262" i="4"/>
  <c r="L6263" i="4"/>
  <c r="M6263" i="4"/>
  <c r="L6264" i="4"/>
  <c r="M6264" i="4"/>
  <c r="L6265" i="4"/>
  <c r="M6265" i="4"/>
  <c r="L6266" i="4"/>
  <c r="M6266" i="4"/>
  <c r="L6267" i="4"/>
  <c r="M6267" i="4"/>
  <c r="L6268" i="4"/>
  <c r="M6268" i="4"/>
  <c r="L6269" i="4"/>
  <c r="M6269" i="4"/>
  <c r="L6270" i="4"/>
  <c r="M6270" i="4"/>
  <c r="L6271" i="4"/>
  <c r="M6271" i="4"/>
  <c r="L6272" i="4"/>
  <c r="M6272" i="4"/>
  <c r="L6273" i="4"/>
  <c r="M6273" i="4"/>
  <c r="L6274" i="4"/>
  <c r="M6274" i="4"/>
  <c r="L6275" i="4"/>
  <c r="M6275" i="4"/>
  <c r="L6276" i="4"/>
  <c r="M6276" i="4"/>
  <c r="L6277" i="4"/>
  <c r="M6277" i="4"/>
  <c r="L6278" i="4"/>
  <c r="M6278" i="4"/>
  <c r="L6279" i="4"/>
  <c r="M6279" i="4"/>
  <c r="L6280" i="4"/>
  <c r="M6280" i="4"/>
  <c r="L6281" i="4"/>
  <c r="M6281" i="4"/>
  <c r="L6282" i="4"/>
  <c r="M6282" i="4"/>
  <c r="L6283" i="4"/>
  <c r="M6283" i="4"/>
  <c r="L6284" i="4"/>
  <c r="M6284" i="4"/>
  <c r="L6285" i="4"/>
  <c r="M6285" i="4"/>
  <c r="L6286" i="4"/>
  <c r="M6286" i="4"/>
  <c r="L6287" i="4"/>
  <c r="M6287" i="4"/>
  <c r="L6288" i="4"/>
  <c r="M6288" i="4"/>
  <c r="L6289" i="4"/>
  <c r="M6289" i="4"/>
  <c r="L6290" i="4"/>
  <c r="M6290" i="4"/>
  <c r="L6291" i="4"/>
  <c r="M6291" i="4"/>
  <c r="L6292" i="4"/>
  <c r="M6292" i="4"/>
  <c r="L6293" i="4"/>
  <c r="M6293" i="4"/>
  <c r="L6294" i="4"/>
  <c r="M6294" i="4"/>
  <c r="L6295" i="4"/>
  <c r="M6295" i="4"/>
  <c r="L6296" i="4"/>
  <c r="M6296" i="4"/>
  <c r="L6297" i="4"/>
  <c r="M6297" i="4"/>
  <c r="L6298" i="4"/>
  <c r="M6298" i="4"/>
  <c r="L6299" i="4"/>
  <c r="M6299" i="4"/>
  <c r="L6300" i="4"/>
  <c r="M6300" i="4"/>
  <c r="L6301" i="4"/>
  <c r="M6301" i="4"/>
  <c r="L6302" i="4"/>
  <c r="M6302" i="4"/>
  <c r="L6303" i="4"/>
  <c r="M6303" i="4"/>
  <c r="L6304" i="4"/>
  <c r="M6304" i="4"/>
  <c r="L6305" i="4"/>
  <c r="M6305" i="4"/>
  <c r="L6306" i="4"/>
  <c r="M6306" i="4"/>
  <c r="L6307" i="4"/>
  <c r="M6307" i="4"/>
  <c r="L6308" i="4"/>
  <c r="M6308" i="4"/>
  <c r="L6309" i="4"/>
  <c r="M6309" i="4"/>
  <c r="L6310" i="4"/>
  <c r="M6310" i="4"/>
  <c r="L6311" i="4"/>
  <c r="M6311" i="4"/>
  <c r="L6312" i="4"/>
  <c r="M6312" i="4"/>
  <c r="L6313" i="4"/>
  <c r="M6313" i="4"/>
  <c r="L6314" i="4"/>
  <c r="M6314" i="4"/>
  <c r="L6315" i="4"/>
  <c r="M6315" i="4"/>
  <c r="L6316" i="4"/>
  <c r="M6316" i="4"/>
  <c r="L6317" i="4"/>
  <c r="M6317" i="4"/>
  <c r="L6318" i="4"/>
  <c r="M6318" i="4"/>
  <c r="L6319" i="4"/>
  <c r="M6319" i="4"/>
  <c r="L6320" i="4"/>
  <c r="M6320" i="4"/>
  <c r="L6321" i="4"/>
  <c r="M6321" i="4"/>
  <c r="L6322" i="4"/>
  <c r="M6322" i="4"/>
  <c r="L6323" i="4"/>
  <c r="M6323" i="4"/>
  <c r="L6324" i="4"/>
  <c r="M6324" i="4"/>
  <c r="L6325" i="4"/>
  <c r="M6325" i="4"/>
  <c r="L6326" i="4"/>
  <c r="M6326" i="4"/>
  <c r="L6327" i="4"/>
  <c r="M6327" i="4"/>
  <c r="L6328" i="4"/>
  <c r="M6328" i="4"/>
  <c r="L6329" i="4"/>
  <c r="M6329" i="4"/>
  <c r="L6330" i="4"/>
  <c r="M6330" i="4"/>
  <c r="L6331" i="4"/>
  <c r="M6331" i="4"/>
  <c r="L6332" i="4"/>
  <c r="M6332" i="4"/>
  <c r="L6333" i="4"/>
  <c r="M6333" i="4"/>
  <c r="L6334" i="4"/>
  <c r="M6334" i="4"/>
  <c r="L6335" i="4"/>
  <c r="M6335" i="4"/>
  <c r="L6336" i="4"/>
  <c r="M6336" i="4"/>
  <c r="L6337" i="4"/>
  <c r="M6337" i="4"/>
  <c r="L6338" i="4"/>
  <c r="M6338" i="4"/>
  <c r="L6339" i="4"/>
  <c r="M6339" i="4"/>
  <c r="L6340" i="4"/>
  <c r="M6340" i="4"/>
  <c r="L6341" i="4"/>
  <c r="M6341" i="4"/>
  <c r="L6342" i="4"/>
  <c r="M6342" i="4"/>
  <c r="L6343" i="4"/>
  <c r="M6343" i="4"/>
  <c r="L6344" i="4"/>
  <c r="M6344" i="4"/>
  <c r="L6345" i="4"/>
  <c r="M6345" i="4"/>
  <c r="L6346" i="4"/>
  <c r="M6346" i="4"/>
  <c r="L6347" i="4"/>
  <c r="M6347" i="4"/>
  <c r="L6348" i="4"/>
  <c r="M6348" i="4"/>
  <c r="L6349" i="4"/>
  <c r="M6349" i="4"/>
  <c r="L6350" i="4"/>
  <c r="M6350" i="4"/>
  <c r="L6351" i="4"/>
  <c r="M6351" i="4"/>
  <c r="L6352" i="4"/>
  <c r="M6352" i="4"/>
  <c r="L6353" i="4"/>
  <c r="M6353" i="4"/>
  <c r="L6354" i="4"/>
  <c r="M6354" i="4"/>
  <c r="L6355" i="4"/>
  <c r="M6355" i="4"/>
  <c r="L6356" i="4"/>
  <c r="M6356" i="4"/>
  <c r="L6357" i="4"/>
  <c r="M6357" i="4"/>
  <c r="L6358" i="4"/>
  <c r="M6358" i="4"/>
  <c r="L6359" i="4"/>
  <c r="M6359" i="4"/>
  <c r="L6360" i="4"/>
  <c r="M6360" i="4"/>
  <c r="L6361" i="4"/>
  <c r="M6361" i="4"/>
  <c r="L6362" i="4"/>
  <c r="M6362" i="4"/>
  <c r="L6363" i="4"/>
  <c r="M6363" i="4"/>
  <c r="L6364" i="4"/>
  <c r="M6364" i="4"/>
  <c r="L6365" i="4"/>
  <c r="M6365" i="4"/>
  <c r="L6366" i="4"/>
  <c r="M6366" i="4"/>
  <c r="L6367" i="4"/>
  <c r="M6367" i="4"/>
  <c r="L6368" i="4"/>
  <c r="M6368" i="4"/>
  <c r="L6369" i="4"/>
  <c r="M6369" i="4"/>
  <c r="L6370" i="4"/>
  <c r="M6370" i="4"/>
  <c r="L6371" i="4"/>
  <c r="M6371" i="4"/>
  <c r="L6372" i="4"/>
  <c r="M6372" i="4"/>
  <c r="L6373" i="4"/>
  <c r="M6373" i="4"/>
  <c r="L6374" i="4"/>
  <c r="M6374" i="4"/>
  <c r="L6375" i="4"/>
  <c r="M6375" i="4"/>
  <c r="L6376" i="4"/>
  <c r="M6376" i="4"/>
  <c r="L6377" i="4"/>
  <c r="M6377" i="4"/>
  <c r="L6378" i="4"/>
  <c r="M6378" i="4"/>
  <c r="L6379" i="4"/>
  <c r="M6379" i="4"/>
  <c r="L6380" i="4"/>
  <c r="M6380" i="4"/>
  <c r="L6381" i="4"/>
  <c r="M6381" i="4"/>
  <c r="L6382" i="4"/>
  <c r="M6382" i="4"/>
  <c r="L6383" i="4"/>
  <c r="M6383" i="4"/>
  <c r="L6384" i="4"/>
  <c r="M6384" i="4"/>
  <c r="L6385" i="4"/>
  <c r="M6385" i="4"/>
  <c r="L6386" i="4"/>
  <c r="M6386" i="4"/>
  <c r="L6387" i="4"/>
  <c r="M6387" i="4"/>
  <c r="L6388" i="4"/>
  <c r="M6388" i="4"/>
  <c r="L6389" i="4"/>
  <c r="M6389" i="4"/>
  <c r="L6390" i="4"/>
  <c r="M6390" i="4"/>
  <c r="L6391" i="4"/>
  <c r="M6391" i="4"/>
  <c r="L6392" i="4"/>
  <c r="M6392" i="4"/>
  <c r="L6393" i="4"/>
  <c r="M6393" i="4"/>
  <c r="L6394" i="4"/>
  <c r="M6394" i="4"/>
  <c r="L6395" i="4"/>
  <c r="M6395" i="4"/>
  <c r="L6396" i="4"/>
  <c r="M6396" i="4"/>
  <c r="L6397" i="4"/>
  <c r="M6397" i="4"/>
  <c r="L6398" i="4"/>
  <c r="M6398" i="4"/>
  <c r="L6399" i="4"/>
  <c r="M6399" i="4"/>
  <c r="L6400" i="4"/>
  <c r="M6400" i="4"/>
  <c r="L6401" i="4"/>
  <c r="M6401" i="4"/>
  <c r="L6402" i="4"/>
  <c r="M6402" i="4"/>
  <c r="L6403" i="4"/>
  <c r="M6403" i="4"/>
  <c r="L6404" i="4"/>
  <c r="M6404" i="4"/>
  <c r="L6405" i="4"/>
  <c r="M6405" i="4"/>
  <c r="L6406" i="4"/>
  <c r="M6406" i="4"/>
  <c r="L6407" i="4"/>
  <c r="M6407" i="4"/>
  <c r="L6408" i="4"/>
  <c r="M6408" i="4"/>
  <c r="L6409" i="4"/>
  <c r="M6409" i="4"/>
  <c r="L6410" i="4"/>
  <c r="M6410" i="4"/>
  <c r="L6411" i="4"/>
  <c r="M6411" i="4"/>
  <c r="L6412" i="4"/>
  <c r="M6412" i="4"/>
  <c r="L6413" i="4"/>
  <c r="M6413" i="4"/>
  <c r="L6414" i="4"/>
  <c r="M6414" i="4"/>
  <c r="L6415" i="4"/>
  <c r="M6415" i="4"/>
  <c r="L6416" i="4"/>
  <c r="M6416" i="4"/>
  <c r="L6417" i="4"/>
  <c r="M6417" i="4"/>
  <c r="L6418" i="4"/>
  <c r="M6418" i="4"/>
  <c r="L6419" i="4"/>
  <c r="M6419" i="4"/>
  <c r="L6420" i="4"/>
  <c r="M6420" i="4"/>
  <c r="L6421" i="4"/>
  <c r="M6421" i="4"/>
  <c r="L6422" i="4"/>
  <c r="M6422" i="4"/>
  <c r="L6423" i="4"/>
  <c r="M6423" i="4"/>
  <c r="L6424" i="4"/>
  <c r="M6424" i="4"/>
  <c r="L6425" i="4"/>
  <c r="M6425" i="4"/>
  <c r="L6426" i="4"/>
  <c r="M6426" i="4"/>
  <c r="L6427" i="4"/>
  <c r="M6427" i="4"/>
  <c r="L6428" i="4"/>
  <c r="M6428" i="4"/>
  <c r="L6429" i="4"/>
  <c r="M6429" i="4"/>
  <c r="L6430" i="4"/>
  <c r="M6430" i="4"/>
  <c r="L6431" i="4"/>
  <c r="M6431" i="4"/>
  <c r="L6432" i="4"/>
  <c r="M6432" i="4"/>
  <c r="L6433" i="4"/>
  <c r="M6433" i="4"/>
  <c r="L6434" i="4"/>
  <c r="M6434" i="4"/>
  <c r="L6435" i="4"/>
  <c r="M6435" i="4"/>
  <c r="L6436" i="4"/>
  <c r="M6436" i="4"/>
  <c r="L6437" i="4"/>
  <c r="M6437" i="4"/>
  <c r="L6438" i="4"/>
  <c r="M6438" i="4"/>
  <c r="L6439" i="4"/>
  <c r="M6439" i="4"/>
  <c r="L6440" i="4"/>
  <c r="M6440" i="4"/>
  <c r="L6441" i="4"/>
  <c r="M6441" i="4"/>
  <c r="L6442" i="4"/>
  <c r="M6442" i="4"/>
  <c r="L6443" i="4"/>
  <c r="M6443" i="4"/>
  <c r="L6444" i="4"/>
  <c r="M6444" i="4"/>
  <c r="L6445" i="4"/>
  <c r="M6445" i="4"/>
  <c r="L6446" i="4"/>
  <c r="M6446" i="4"/>
  <c r="L6447" i="4"/>
  <c r="M6447" i="4"/>
  <c r="L6448" i="4"/>
  <c r="M6448" i="4"/>
  <c r="L6449" i="4"/>
  <c r="M6449" i="4"/>
  <c r="L6450" i="4"/>
  <c r="M6450" i="4"/>
  <c r="L6451" i="4"/>
  <c r="M6451" i="4"/>
  <c r="L6452" i="4"/>
  <c r="M6452" i="4"/>
  <c r="L6453" i="4"/>
  <c r="M6453" i="4"/>
  <c r="L6454" i="4"/>
  <c r="M6454" i="4"/>
  <c r="L6455" i="4"/>
  <c r="M6455" i="4"/>
  <c r="L6456" i="4"/>
  <c r="M6456" i="4"/>
  <c r="L6457" i="4"/>
  <c r="M6457" i="4"/>
  <c r="L6458" i="4"/>
  <c r="M6458" i="4"/>
  <c r="L6459" i="4"/>
  <c r="M6459" i="4"/>
  <c r="L6460" i="4"/>
  <c r="M6460" i="4"/>
  <c r="L6461" i="4"/>
  <c r="M6461" i="4"/>
  <c r="L6462" i="4"/>
  <c r="M6462" i="4"/>
  <c r="L6463" i="4"/>
  <c r="M6463" i="4"/>
  <c r="L6464" i="4"/>
  <c r="M6464" i="4"/>
  <c r="L6465" i="4"/>
  <c r="M6465" i="4"/>
  <c r="L6466" i="4"/>
  <c r="M6466" i="4"/>
  <c r="L6467" i="4"/>
  <c r="M6467" i="4"/>
  <c r="L6468" i="4"/>
  <c r="M6468" i="4"/>
  <c r="L6469" i="4"/>
  <c r="M6469" i="4"/>
  <c r="L6470" i="4"/>
  <c r="M6470" i="4"/>
  <c r="L6471" i="4"/>
  <c r="M6471" i="4"/>
  <c r="L6472" i="4"/>
  <c r="M6472" i="4"/>
  <c r="L6473" i="4"/>
  <c r="M6473" i="4"/>
  <c r="L6474" i="4"/>
  <c r="M6474" i="4"/>
  <c r="L6475" i="4"/>
  <c r="M6475" i="4"/>
  <c r="L6476" i="4"/>
  <c r="M6476" i="4"/>
  <c r="L6477" i="4"/>
  <c r="M6477" i="4"/>
  <c r="L6478" i="4"/>
  <c r="M6478" i="4"/>
  <c r="L6479" i="4"/>
  <c r="M6479" i="4"/>
  <c r="L6480" i="4"/>
  <c r="M6480" i="4"/>
  <c r="L6481" i="4"/>
  <c r="M6481" i="4"/>
  <c r="L6482" i="4"/>
  <c r="M6482" i="4"/>
  <c r="L6483" i="4"/>
  <c r="M6483" i="4"/>
  <c r="L6484" i="4"/>
  <c r="M6484" i="4"/>
  <c r="L6485" i="4"/>
  <c r="M6485" i="4"/>
  <c r="L6486" i="4"/>
  <c r="M6486" i="4"/>
  <c r="L6487" i="4"/>
  <c r="M6487" i="4"/>
  <c r="L6488" i="4"/>
  <c r="M6488" i="4"/>
  <c r="L6489" i="4"/>
  <c r="M6489" i="4"/>
  <c r="L6490" i="4"/>
  <c r="M6490" i="4"/>
  <c r="L6491" i="4"/>
  <c r="M6491" i="4"/>
  <c r="L6492" i="4"/>
  <c r="M6492" i="4"/>
  <c r="L6493" i="4"/>
  <c r="M6493" i="4"/>
  <c r="L6494" i="4"/>
  <c r="M6494" i="4"/>
  <c r="L6495" i="4"/>
  <c r="M6495" i="4"/>
  <c r="L6496" i="4"/>
  <c r="M6496" i="4"/>
  <c r="L6497" i="4"/>
  <c r="M6497" i="4"/>
  <c r="L6498" i="4"/>
  <c r="M6498" i="4"/>
  <c r="L6499" i="4"/>
  <c r="M6499" i="4"/>
  <c r="L6500" i="4"/>
  <c r="M6500" i="4"/>
  <c r="L6501" i="4"/>
  <c r="M6501" i="4"/>
  <c r="L6502" i="4"/>
  <c r="M6502" i="4"/>
  <c r="L6503" i="4"/>
  <c r="M6503" i="4"/>
  <c r="L6504" i="4"/>
  <c r="M6504" i="4"/>
  <c r="L6505" i="4"/>
  <c r="M6505" i="4"/>
  <c r="L6506" i="4"/>
  <c r="M6506" i="4"/>
  <c r="L6507" i="4"/>
  <c r="M6507" i="4"/>
  <c r="L6508" i="4"/>
  <c r="M6508" i="4"/>
  <c r="L6509" i="4"/>
  <c r="M6509" i="4"/>
  <c r="L6510" i="4"/>
  <c r="M6510" i="4"/>
  <c r="L6511" i="4"/>
  <c r="M6511" i="4"/>
  <c r="L6512" i="4"/>
  <c r="M6512" i="4"/>
  <c r="L6513" i="4"/>
  <c r="M6513" i="4"/>
  <c r="L6514" i="4"/>
  <c r="M6514" i="4"/>
  <c r="L6515" i="4"/>
  <c r="M6515" i="4"/>
  <c r="L6516" i="4"/>
  <c r="M6516" i="4"/>
  <c r="L6517" i="4"/>
  <c r="M6517" i="4"/>
  <c r="L6518" i="4"/>
  <c r="M6518" i="4"/>
  <c r="L6519" i="4"/>
  <c r="M6519" i="4"/>
  <c r="L6520" i="4"/>
  <c r="M6520" i="4"/>
  <c r="L6521" i="4"/>
  <c r="M6521" i="4"/>
  <c r="L6522" i="4"/>
  <c r="M6522" i="4"/>
  <c r="L6523" i="4"/>
  <c r="M6523" i="4"/>
  <c r="L6524" i="4"/>
  <c r="M6524" i="4"/>
  <c r="L6525" i="4"/>
  <c r="M6525" i="4"/>
  <c r="L6526" i="4"/>
  <c r="M6526" i="4"/>
  <c r="L6527" i="4"/>
  <c r="M6527" i="4"/>
  <c r="L6528" i="4"/>
  <c r="M6528" i="4"/>
  <c r="L6529" i="4"/>
  <c r="M6529" i="4"/>
  <c r="L6530" i="4"/>
  <c r="M6530" i="4"/>
  <c r="L6531" i="4"/>
  <c r="M6531" i="4"/>
  <c r="L6532" i="4"/>
  <c r="M6532" i="4"/>
  <c r="L6533" i="4"/>
  <c r="M6533" i="4"/>
  <c r="L6534" i="4"/>
  <c r="M6534" i="4"/>
  <c r="L6535" i="4"/>
  <c r="M6535" i="4"/>
  <c r="L6536" i="4"/>
  <c r="M6536" i="4"/>
  <c r="L6537" i="4"/>
  <c r="M6537" i="4"/>
  <c r="L6538" i="4"/>
  <c r="M6538" i="4"/>
  <c r="L6539" i="4"/>
  <c r="M6539" i="4"/>
  <c r="L6540" i="4"/>
  <c r="M6540" i="4"/>
  <c r="L6541" i="4"/>
  <c r="M6541" i="4"/>
  <c r="L6542" i="4"/>
  <c r="M6542" i="4"/>
  <c r="L6543" i="4"/>
  <c r="M6543" i="4"/>
  <c r="L6544" i="4"/>
  <c r="M6544" i="4"/>
  <c r="L6545" i="4"/>
  <c r="M6545" i="4"/>
  <c r="L6546" i="4"/>
  <c r="M6546" i="4"/>
  <c r="L6547" i="4"/>
  <c r="M6547" i="4"/>
  <c r="L6548" i="4"/>
  <c r="M6548" i="4"/>
  <c r="L6549" i="4"/>
  <c r="M6549" i="4"/>
  <c r="L6550" i="4"/>
  <c r="M6550" i="4"/>
  <c r="L6551" i="4"/>
  <c r="M6551" i="4"/>
  <c r="L6552" i="4"/>
  <c r="M6552" i="4"/>
  <c r="L6553" i="4"/>
  <c r="M6553" i="4"/>
  <c r="L6554" i="4"/>
  <c r="M6554" i="4"/>
  <c r="L6555" i="4"/>
  <c r="M6555" i="4"/>
  <c r="L6556" i="4"/>
  <c r="M6556" i="4"/>
  <c r="L6557" i="4"/>
  <c r="M6557" i="4"/>
  <c r="L6558" i="4"/>
  <c r="M6558" i="4"/>
  <c r="L6559" i="4"/>
  <c r="M6559" i="4"/>
  <c r="L6560" i="4"/>
  <c r="M6560" i="4"/>
  <c r="L6561" i="4"/>
  <c r="M6561" i="4"/>
  <c r="L6562" i="4"/>
  <c r="M6562" i="4"/>
  <c r="L6563" i="4"/>
  <c r="M6563" i="4"/>
  <c r="L6564" i="4"/>
  <c r="M6564" i="4"/>
  <c r="L6565" i="4"/>
  <c r="M6565" i="4"/>
  <c r="L6566" i="4"/>
  <c r="M6566" i="4"/>
  <c r="L6567" i="4"/>
  <c r="M6567" i="4"/>
  <c r="L6568" i="4"/>
  <c r="M6568" i="4"/>
  <c r="L6569" i="4"/>
  <c r="M6569" i="4"/>
  <c r="L6570" i="4"/>
  <c r="M6570" i="4"/>
  <c r="L6571" i="4"/>
  <c r="M6571" i="4"/>
  <c r="L6572" i="4"/>
  <c r="M6572" i="4"/>
  <c r="L6573" i="4"/>
  <c r="M6573" i="4"/>
  <c r="L6574" i="4"/>
  <c r="M6574" i="4"/>
  <c r="L6575" i="4"/>
  <c r="M6575" i="4"/>
  <c r="L6576" i="4"/>
  <c r="M6576" i="4"/>
  <c r="L6577" i="4"/>
  <c r="M6577" i="4"/>
  <c r="L6578" i="4"/>
  <c r="M6578" i="4"/>
  <c r="L6579" i="4"/>
  <c r="M6579" i="4"/>
  <c r="L6580" i="4"/>
  <c r="M6580" i="4"/>
  <c r="L6581" i="4"/>
  <c r="M6581" i="4"/>
  <c r="L6582" i="4"/>
  <c r="M6582" i="4"/>
  <c r="L6583" i="4"/>
  <c r="M6583" i="4"/>
  <c r="L6584" i="4"/>
  <c r="M6584" i="4"/>
  <c r="L6585" i="4"/>
  <c r="M6585" i="4"/>
  <c r="L6586" i="4"/>
  <c r="M6586" i="4"/>
  <c r="L6587" i="4"/>
  <c r="M6587" i="4"/>
  <c r="L6588" i="4"/>
  <c r="M6588" i="4"/>
  <c r="L6589" i="4"/>
  <c r="M6589" i="4"/>
  <c r="L6590" i="4"/>
  <c r="M6590" i="4"/>
  <c r="L6591" i="4"/>
  <c r="M6591" i="4"/>
  <c r="L6592" i="4"/>
  <c r="M6592" i="4"/>
  <c r="L6593" i="4"/>
  <c r="M6593" i="4"/>
  <c r="L6594" i="4"/>
  <c r="M6594" i="4"/>
  <c r="L6595" i="4"/>
  <c r="M6595" i="4"/>
  <c r="L6596" i="4"/>
  <c r="M6596" i="4"/>
  <c r="L6597" i="4"/>
  <c r="M6597" i="4"/>
  <c r="L6598" i="4"/>
  <c r="M6598" i="4"/>
  <c r="L6599" i="4"/>
  <c r="M6599" i="4"/>
  <c r="L6600" i="4"/>
  <c r="M6600" i="4"/>
  <c r="L6601" i="4"/>
  <c r="M6601" i="4"/>
  <c r="L6602" i="4"/>
  <c r="M6602" i="4"/>
  <c r="L6603" i="4"/>
  <c r="M6603" i="4"/>
  <c r="L6604" i="4"/>
  <c r="M6604" i="4"/>
  <c r="L6605" i="4"/>
  <c r="M6605" i="4"/>
  <c r="L6606" i="4"/>
  <c r="M6606" i="4"/>
  <c r="L6607" i="4"/>
  <c r="M6607" i="4"/>
  <c r="L6608" i="4"/>
  <c r="M6608" i="4"/>
  <c r="L6609" i="4"/>
  <c r="M6609" i="4"/>
  <c r="L6610" i="4"/>
  <c r="M6610" i="4"/>
  <c r="L6611" i="4"/>
  <c r="M6611" i="4"/>
  <c r="L6612" i="4"/>
  <c r="M6612" i="4"/>
  <c r="L6613" i="4"/>
  <c r="M6613" i="4"/>
  <c r="L6614" i="4"/>
  <c r="M6614" i="4"/>
  <c r="L6615" i="4"/>
  <c r="M6615" i="4"/>
  <c r="L6616" i="4"/>
  <c r="M6616" i="4"/>
  <c r="L6617" i="4"/>
  <c r="M6617" i="4"/>
  <c r="L6618" i="4"/>
  <c r="M6618" i="4"/>
  <c r="L6619" i="4"/>
  <c r="M6619" i="4"/>
  <c r="L6620" i="4"/>
  <c r="M6620" i="4"/>
  <c r="L6621" i="4"/>
  <c r="M6621" i="4"/>
  <c r="L6622" i="4"/>
  <c r="M6622" i="4"/>
  <c r="L6623" i="4"/>
  <c r="M6623" i="4"/>
  <c r="L6624" i="4"/>
  <c r="M6624" i="4"/>
  <c r="L6625" i="4"/>
  <c r="M6625" i="4"/>
  <c r="L6626" i="4"/>
  <c r="M6626" i="4"/>
  <c r="L6627" i="4"/>
  <c r="M6627" i="4"/>
  <c r="L6628" i="4"/>
  <c r="M6628" i="4"/>
  <c r="L6629" i="4"/>
  <c r="M6629" i="4"/>
  <c r="L6630" i="4"/>
  <c r="M6630" i="4"/>
  <c r="L6631" i="4"/>
  <c r="M6631" i="4"/>
  <c r="L6632" i="4"/>
  <c r="M6632" i="4"/>
  <c r="L6633" i="4"/>
  <c r="M6633" i="4"/>
  <c r="L6634" i="4"/>
  <c r="M6634" i="4"/>
  <c r="L6635" i="4"/>
  <c r="M6635" i="4"/>
  <c r="L6636" i="4"/>
  <c r="M6636" i="4"/>
  <c r="L6637" i="4"/>
  <c r="M6637" i="4"/>
  <c r="L6638" i="4"/>
  <c r="M6638" i="4"/>
  <c r="L6639" i="4"/>
  <c r="M6639" i="4"/>
  <c r="L6640" i="4"/>
  <c r="M6640" i="4"/>
  <c r="L6641" i="4"/>
  <c r="M6641" i="4"/>
  <c r="L6642" i="4"/>
  <c r="M6642" i="4"/>
  <c r="L6643" i="4"/>
  <c r="M6643" i="4"/>
  <c r="L6644" i="4"/>
  <c r="M6644" i="4"/>
  <c r="L6645" i="4"/>
  <c r="M6645" i="4"/>
  <c r="L6646" i="4"/>
  <c r="M6646" i="4"/>
  <c r="L6647" i="4"/>
  <c r="M6647" i="4"/>
  <c r="L6648" i="4"/>
  <c r="M6648" i="4"/>
  <c r="L6649" i="4"/>
  <c r="M6649" i="4"/>
  <c r="L6650" i="4"/>
  <c r="M6650" i="4"/>
  <c r="L6651" i="4"/>
  <c r="M6651" i="4"/>
  <c r="L6652" i="4"/>
  <c r="M6652" i="4"/>
  <c r="L6653" i="4"/>
  <c r="M6653" i="4"/>
  <c r="L6654" i="4"/>
  <c r="M6654" i="4"/>
  <c r="L6655" i="4"/>
  <c r="M6655" i="4"/>
  <c r="L6656" i="4"/>
  <c r="M6656" i="4"/>
  <c r="L6657" i="4"/>
  <c r="M6657" i="4"/>
  <c r="L6658" i="4"/>
  <c r="M6658" i="4"/>
  <c r="L6659" i="4"/>
  <c r="M6659" i="4"/>
  <c r="L6660" i="4"/>
  <c r="M6660" i="4"/>
  <c r="L6661" i="4"/>
  <c r="M6661" i="4"/>
  <c r="L6662" i="4"/>
  <c r="M6662" i="4"/>
  <c r="L6663" i="4"/>
  <c r="M6663" i="4"/>
  <c r="L6664" i="4"/>
  <c r="M6664" i="4"/>
  <c r="L6665" i="4"/>
  <c r="M6665" i="4"/>
  <c r="L6666" i="4"/>
  <c r="M6666" i="4"/>
  <c r="L6667" i="4"/>
  <c r="M6667" i="4"/>
  <c r="L6668" i="4"/>
  <c r="M6668" i="4"/>
  <c r="L6669" i="4"/>
  <c r="M6669" i="4"/>
  <c r="L6670" i="4"/>
  <c r="M6670" i="4"/>
  <c r="L6671" i="4"/>
  <c r="M6671" i="4"/>
  <c r="L6672" i="4"/>
  <c r="M6672" i="4"/>
  <c r="L6673" i="4"/>
  <c r="M6673" i="4"/>
  <c r="L6674" i="4"/>
  <c r="M6674" i="4"/>
  <c r="L6675" i="4"/>
  <c r="M6675" i="4"/>
  <c r="L6676" i="4"/>
  <c r="M6676" i="4"/>
  <c r="L6677" i="4"/>
  <c r="M6677" i="4"/>
  <c r="L6678" i="4"/>
  <c r="M6678" i="4"/>
  <c r="L6679" i="4"/>
  <c r="M6679" i="4"/>
  <c r="L6680" i="4"/>
  <c r="M6680" i="4"/>
  <c r="L6681" i="4"/>
  <c r="M6681" i="4"/>
  <c r="L6682" i="4"/>
  <c r="M6682" i="4"/>
  <c r="L6683" i="4"/>
  <c r="M6683" i="4"/>
  <c r="L6684" i="4"/>
  <c r="M6684" i="4"/>
  <c r="L6685" i="4"/>
  <c r="M6685" i="4"/>
  <c r="L6686" i="4"/>
  <c r="M6686" i="4"/>
  <c r="L6687" i="4"/>
  <c r="M6687" i="4"/>
  <c r="L6688" i="4"/>
  <c r="M6688" i="4"/>
  <c r="L6689" i="4"/>
  <c r="M6689" i="4"/>
  <c r="L6690" i="4"/>
  <c r="M6690" i="4"/>
  <c r="L6691" i="4"/>
  <c r="M6691" i="4"/>
  <c r="L6692" i="4"/>
  <c r="M6692" i="4"/>
  <c r="L6693" i="4"/>
  <c r="M6693" i="4"/>
  <c r="L6694" i="4"/>
  <c r="M6694" i="4"/>
  <c r="L6695" i="4"/>
  <c r="M6695" i="4"/>
  <c r="L6696" i="4"/>
  <c r="M6696" i="4"/>
  <c r="L6697" i="4"/>
  <c r="M6697" i="4"/>
  <c r="L6698" i="4"/>
  <c r="M6698" i="4"/>
  <c r="L6699" i="4"/>
  <c r="M6699" i="4"/>
  <c r="L6700" i="4"/>
  <c r="M6700" i="4"/>
  <c r="L6701" i="4"/>
  <c r="M6701" i="4"/>
  <c r="L6702" i="4"/>
  <c r="M6702" i="4"/>
  <c r="L6703" i="4"/>
  <c r="M6703" i="4"/>
  <c r="L6704" i="4"/>
  <c r="M6704" i="4"/>
  <c r="L6705" i="4"/>
  <c r="M6705" i="4"/>
  <c r="L6706" i="4"/>
  <c r="M6706" i="4"/>
  <c r="L6707" i="4"/>
  <c r="M6707" i="4"/>
  <c r="L6708" i="4"/>
  <c r="M6708" i="4"/>
  <c r="L6709" i="4"/>
  <c r="M6709" i="4"/>
  <c r="L6710" i="4"/>
  <c r="M6710" i="4"/>
  <c r="L6711" i="4"/>
  <c r="M6711" i="4"/>
  <c r="L6712" i="4"/>
  <c r="M6712" i="4"/>
  <c r="L6713" i="4"/>
  <c r="M6713" i="4"/>
  <c r="L6714" i="4"/>
  <c r="M6714" i="4"/>
  <c r="L6715" i="4"/>
  <c r="M6715" i="4"/>
  <c r="L6716" i="4"/>
  <c r="M6716" i="4"/>
  <c r="L6717" i="4"/>
  <c r="M6717" i="4"/>
  <c r="L6718" i="4"/>
  <c r="M6718" i="4"/>
  <c r="L6719" i="4"/>
  <c r="M6719" i="4"/>
  <c r="L6720" i="4"/>
  <c r="M6720" i="4"/>
  <c r="L6721" i="4"/>
  <c r="M6721" i="4"/>
  <c r="L6722" i="4"/>
  <c r="M6722" i="4"/>
  <c r="L6723" i="4"/>
  <c r="M6723" i="4"/>
  <c r="L6724" i="4"/>
  <c r="M6724" i="4"/>
  <c r="L6725" i="4"/>
  <c r="M6725" i="4"/>
  <c r="L6726" i="4"/>
  <c r="M6726" i="4"/>
  <c r="L6727" i="4"/>
  <c r="M6727" i="4"/>
  <c r="L6728" i="4"/>
  <c r="M6728" i="4"/>
  <c r="L6729" i="4"/>
  <c r="M6729" i="4"/>
  <c r="L6730" i="4"/>
  <c r="M6730" i="4"/>
  <c r="L6731" i="4"/>
  <c r="M6731" i="4"/>
  <c r="L6732" i="4"/>
  <c r="M6732" i="4"/>
  <c r="L6733" i="4"/>
  <c r="M6733" i="4"/>
  <c r="L6734" i="4"/>
  <c r="M6734" i="4"/>
  <c r="L6735" i="4"/>
  <c r="M6735" i="4"/>
  <c r="L6736" i="4"/>
  <c r="M6736" i="4"/>
  <c r="L6737" i="4"/>
  <c r="M6737" i="4"/>
  <c r="L6738" i="4"/>
  <c r="M6738" i="4"/>
  <c r="L6739" i="4"/>
  <c r="M6739" i="4"/>
  <c r="L6740" i="4"/>
  <c r="M6740" i="4"/>
  <c r="L6741" i="4"/>
  <c r="M6741" i="4"/>
  <c r="L6742" i="4"/>
  <c r="M6742" i="4"/>
  <c r="L6743" i="4"/>
  <c r="M6743" i="4"/>
  <c r="L6744" i="4"/>
  <c r="M6744" i="4"/>
  <c r="L6745" i="4"/>
  <c r="M6745" i="4"/>
  <c r="L6746" i="4"/>
  <c r="M6746" i="4"/>
  <c r="L6747" i="4"/>
  <c r="M6747" i="4"/>
  <c r="L6748" i="4"/>
  <c r="M6748" i="4"/>
  <c r="L6749" i="4"/>
  <c r="M6749" i="4"/>
  <c r="L6750" i="4"/>
  <c r="M6750" i="4"/>
  <c r="L6751" i="4"/>
  <c r="M6751" i="4"/>
  <c r="L6752" i="4"/>
  <c r="M6752" i="4"/>
  <c r="L6753" i="4"/>
  <c r="M6753" i="4"/>
  <c r="L6754" i="4"/>
  <c r="M6754" i="4"/>
  <c r="L6755" i="4"/>
  <c r="M6755" i="4"/>
  <c r="L6756" i="4"/>
  <c r="M6756" i="4"/>
  <c r="L6757" i="4"/>
  <c r="M6757" i="4"/>
  <c r="L6758" i="4"/>
  <c r="M6758" i="4"/>
  <c r="L6759" i="4"/>
  <c r="M6759" i="4"/>
  <c r="L6760" i="4"/>
  <c r="M6760" i="4"/>
  <c r="L6761" i="4"/>
  <c r="M6761" i="4"/>
  <c r="L6762" i="4"/>
  <c r="M6762" i="4"/>
  <c r="L6763" i="4"/>
  <c r="M6763" i="4"/>
  <c r="L6764" i="4"/>
  <c r="M6764" i="4"/>
  <c r="L6765" i="4"/>
  <c r="M6765" i="4"/>
  <c r="L6766" i="4"/>
  <c r="M6766" i="4"/>
  <c r="L6767" i="4"/>
  <c r="M6767" i="4"/>
  <c r="L6768" i="4"/>
  <c r="M6768" i="4"/>
  <c r="L6769" i="4"/>
  <c r="M6769" i="4"/>
  <c r="L6770" i="4"/>
  <c r="M6770" i="4"/>
  <c r="L6771" i="4"/>
  <c r="M6771" i="4"/>
  <c r="L6772" i="4"/>
  <c r="M6772" i="4"/>
  <c r="L6773" i="4"/>
  <c r="M6773" i="4"/>
  <c r="L6774" i="4"/>
  <c r="M6774" i="4"/>
  <c r="L6775" i="4"/>
  <c r="M6775" i="4"/>
  <c r="L6776" i="4"/>
  <c r="M6776" i="4"/>
  <c r="L6777" i="4"/>
  <c r="M6777" i="4"/>
  <c r="L6778" i="4"/>
  <c r="M6778" i="4"/>
  <c r="L6779" i="4"/>
  <c r="M6779" i="4"/>
  <c r="L6780" i="4"/>
  <c r="M6780" i="4"/>
  <c r="L6781" i="4"/>
  <c r="M6781" i="4"/>
  <c r="L6782" i="4"/>
  <c r="M6782" i="4"/>
  <c r="L6783" i="4"/>
  <c r="M6783" i="4"/>
  <c r="L6784" i="4"/>
  <c r="M6784" i="4"/>
  <c r="L6785" i="4"/>
  <c r="M6785" i="4"/>
  <c r="L6786" i="4"/>
  <c r="M6786" i="4"/>
  <c r="L6787" i="4"/>
  <c r="M6787" i="4"/>
  <c r="L6788" i="4"/>
  <c r="M6788" i="4"/>
  <c r="L6789" i="4"/>
  <c r="M6789" i="4"/>
  <c r="L6790" i="4"/>
  <c r="M6790" i="4"/>
  <c r="L6791" i="4"/>
  <c r="M6791" i="4"/>
  <c r="L6792" i="4"/>
  <c r="M6792" i="4"/>
  <c r="L6793" i="4"/>
  <c r="M6793" i="4"/>
  <c r="L6794" i="4"/>
  <c r="M6794" i="4"/>
  <c r="L6795" i="4"/>
  <c r="M6795" i="4"/>
  <c r="L6796" i="4"/>
  <c r="M6796" i="4"/>
  <c r="L6797" i="4"/>
  <c r="M6797" i="4"/>
  <c r="L6798" i="4"/>
  <c r="M6798" i="4"/>
  <c r="L6799" i="4"/>
  <c r="M6799" i="4"/>
  <c r="L6800" i="4"/>
  <c r="M6800" i="4"/>
  <c r="L6801" i="4"/>
  <c r="M6801" i="4"/>
  <c r="L6802" i="4"/>
  <c r="M6802" i="4"/>
  <c r="L6803" i="4"/>
  <c r="M6803" i="4"/>
  <c r="L6804" i="4"/>
  <c r="M6804" i="4"/>
  <c r="L6805" i="4"/>
  <c r="M6805" i="4"/>
  <c r="L6806" i="4"/>
  <c r="M6806" i="4"/>
  <c r="L6807" i="4"/>
  <c r="M6807" i="4"/>
  <c r="L6808" i="4"/>
  <c r="M6808" i="4"/>
  <c r="L6809" i="4"/>
  <c r="M6809" i="4"/>
  <c r="L6810" i="4"/>
  <c r="M6810" i="4"/>
  <c r="L6811" i="4"/>
  <c r="M6811" i="4"/>
  <c r="L6812" i="4"/>
  <c r="M6812" i="4"/>
  <c r="L6813" i="4"/>
  <c r="M6813" i="4"/>
  <c r="L6814" i="4"/>
  <c r="M6814" i="4"/>
  <c r="L6815" i="4"/>
  <c r="M6815" i="4"/>
  <c r="L6816" i="4"/>
  <c r="M6816" i="4"/>
  <c r="L6817" i="4"/>
  <c r="M6817" i="4"/>
  <c r="L6818" i="4"/>
  <c r="M6818" i="4"/>
  <c r="L6819" i="4"/>
  <c r="M6819" i="4"/>
  <c r="L6820" i="4"/>
  <c r="M6820" i="4"/>
  <c r="L6821" i="4"/>
  <c r="M6821" i="4"/>
  <c r="L6822" i="4"/>
  <c r="M6822" i="4"/>
  <c r="L6823" i="4"/>
  <c r="M6823" i="4"/>
  <c r="L6824" i="4"/>
  <c r="M6824" i="4"/>
  <c r="L6825" i="4"/>
  <c r="M6825" i="4"/>
  <c r="L6826" i="4"/>
  <c r="M6826" i="4"/>
  <c r="L6827" i="4"/>
  <c r="M6827" i="4"/>
  <c r="L6828" i="4"/>
  <c r="M6828" i="4"/>
  <c r="L6829" i="4"/>
  <c r="M6829" i="4"/>
  <c r="L6830" i="4"/>
  <c r="M6830" i="4"/>
  <c r="L6831" i="4"/>
  <c r="M6831" i="4"/>
  <c r="L6832" i="4"/>
  <c r="M6832" i="4"/>
  <c r="L6833" i="4"/>
  <c r="M6833" i="4"/>
  <c r="L6834" i="4"/>
  <c r="M6834" i="4"/>
  <c r="L6835" i="4"/>
  <c r="M6835" i="4"/>
  <c r="L6836" i="4"/>
  <c r="M6836" i="4"/>
  <c r="L6837" i="4"/>
  <c r="M6837" i="4"/>
  <c r="L6838" i="4"/>
  <c r="M6838" i="4"/>
  <c r="L6839" i="4"/>
  <c r="M6839" i="4"/>
  <c r="L6840" i="4"/>
  <c r="M6840" i="4"/>
  <c r="L6841" i="4"/>
  <c r="M6841" i="4"/>
  <c r="L6842" i="4"/>
  <c r="M6842" i="4"/>
  <c r="L6843" i="4"/>
  <c r="M6843" i="4"/>
  <c r="L6844" i="4"/>
  <c r="M6844" i="4"/>
  <c r="L6845" i="4"/>
  <c r="M6845" i="4"/>
  <c r="L6846" i="4"/>
  <c r="M6846" i="4"/>
  <c r="L6847" i="4"/>
  <c r="M6847" i="4"/>
  <c r="L6848" i="4"/>
  <c r="M6848" i="4"/>
  <c r="L6849" i="4"/>
  <c r="M6849" i="4"/>
  <c r="L6850" i="4"/>
  <c r="M6850" i="4"/>
  <c r="L6851" i="4"/>
  <c r="M6851" i="4"/>
  <c r="L6852" i="4"/>
  <c r="M6852" i="4"/>
  <c r="L6853" i="4"/>
  <c r="M6853" i="4"/>
  <c r="L6854" i="4"/>
  <c r="M6854" i="4"/>
  <c r="L6855" i="4"/>
  <c r="M6855" i="4"/>
  <c r="L6856" i="4"/>
  <c r="M6856" i="4"/>
  <c r="L6857" i="4"/>
  <c r="M6857" i="4"/>
  <c r="L6858" i="4"/>
  <c r="M6858" i="4"/>
  <c r="L6859" i="4"/>
  <c r="M6859" i="4"/>
  <c r="L6860" i="4"/>
  <c r="M6860" i="4"/>
  <c r="L6861" i="4"/>
  <c r="M6861" i="4"/>
  <c r="L6862" i="4"/>
  <c r="M6862" i="4"/>
  <c r="L6863" i="4"/>
  <c r="M6863" i="4"/>
  <c r="L6864" i="4"/>
  <c r="M6864" i="4"/>
  <c r="L6865" i="4"/>
  <c r="M6865" i="4"/>
  <c r="L6866" i="4"/>
  <c r="M6866" i="4"/>
  <c r="L6867" i="4"/>
  <c r="M6867" i="4"/>
  <c r="L6868" i="4"/>
  <c r="M6868" i="4"/>
  <c r="L6869" i="4"/>
  <c r="M6869" i="4"/>
  <c r="L6870" i="4"/>
  <c r="M6870" i="4"/>
  <c r="L6871" i="4"/>
  <c r="M6871" i="4"/>
  <c r="L6872" i="4"/>
  <c r="M6872" i="4"/>
  <c r="L6873" i="4"/>
  <c r="M6873" i="4"/>
  <c r="L6874" i="4"/>
  <c r="M6874" i="4"/>
  <c r="L6875" i="4"/>
  <c r="M6875" i="4"/>
  <c r="L6876" i="4"/>
  <c r="M6876" i="4"/>
  <c r="L6877" i="4"/>
  <c r="M6877" i="4"/>
  <c r="L6878" i="4"/>
  <c r="M6878" i="4"/>
  <c r="L6879" i="4"/>
  <c r="M6879" i="4"/>
  <c r="L6880" i="4"/>
  <c r="M6880" i="4"/>
  <c r="L6881" i="4"/>
  <c r="M6881" i="4"/>
  <c r="L6882" i="4"/>
  <c r="M6882" i="4"/>
  <c r="L6883" i="4"/>
  <c r="M6883" i="4"/>
  <c r="L6884" i="4"/>
  <c r="M6884" i="4"/>
  <c r="L6885" i="4"/>
  <c r="M6885" i="4"/>
  <c r="L6886" i="4"/>
  <c r="M6886" i="4"/>
  <c r="L6887" i="4"/>
  <c r="M6887" i="4"/>
  <c r="L6888" i="4"/>
  <c r="M6888" i="4"/>
  <c r="L6889" i="4"/>
  <c r="M6889" i="4"/>
  <c r="L6890" i="4"/>
  <c r="M6890" i="4"/>
  <c r="L6891" i="4"/>
  <c r="M6891" i="4"/>
  <c r="L6892" i="4"/>
  <c r="M6892" i="4"/>
  <c r="L6893" i="4"/>
  <c r="M6893" i="4"/>
  <c r="L6894" i="4"/>
  <c r="M6894" i="4"/>
  <c r="L6895" i="4"/>
  <c r="M6895" i="4"/>
  <c r="L6896" i="4"/>
  <c r="M6896" i="4"/>
  <c r="L6897" i="4"/>
  <c r="M6897" i="4"/>
  <c r="L6898" i="4"/>
  <c r="M6898" i="4"/>
  <c r="L6899" i="4"/>
  <c r="M6899" i="4"/>
  <c r="L6900" i="4"/>
  <c r="M6900" i="4"/>
  <c r="L6901" i="4"/>
  <c r="M6901" i="4"/>
  <c r="L6902" i="4"/>
  <c r="M6902" i="4"/>
  <c r="L6903" i="4"/>
  <c r="M6903" i="4"/>
  <c r="L6904" i="4"/>
  <c r="M6904" i="4"/>
  <c r="L6905" i="4"/>
  <c r="M6905" i="4"/>
  <c r="L6906" i="4"/>
  <c r="M6906" i="4"/>
  <c r="L6907" i="4"/>
  <c r="M6907" i="4"/>
  <c r="L6908" i="4"/>
  <c r="M6908" i="4"/>
  <c r="L6909" i="4"/>
  <c r="M6909" i="4"/>
  <c r="L6910" i="4"/>
  <c r="M6910" i="4"/>
  <c r="L6911" i="4"/>
  <c r="M6911" i="4"/>
  <c r="L6912" i="4"/>
  <c r="M6912" i="4"/>
  <c r="L6913" i="4"/>
  <c r="M6913" i="4"/>
  <c r="L6914" i="4"/>
  <c r="M6914" i="4"/>
  <c r="L6915" i="4"/>
  <c r="M6915" i="4"/>
  <c r="L6916" i="4"/>
  <c r="M6916" i="4"/>
  <c r="L6917" i="4"/>
  <c r="M6917" i="4"/>
  <c r="L6918" i="4"/>
  <c r="M6918" i="4"/>
  <c r="L6919" i="4"/>
  <c r="M6919" i="4"/>
  <c r="L6920" i="4"/>
  <c r="M6920" i="4"/>
  <c r="L6921" i="4"/>
  <c r="M6921" i="4"/>
  <c r="L6922" i="4"/>
  <c r="M6922" i="4"/>
  <c r="L6923" i="4"/>
  <c r="M6923" i="4"/>
  <c r="L6924" i="4"/>
  <c r="M6924" i="4"/>
  <c r="L6925" i="4"/>
  <c r="M6925" i="4"/>
  <c r="L6926" i="4"/>
  <c r="M6926" i="4"/>
  <c r="L6927" i="4"/>
  <c r="M6927" i="4"/>
  <c r="L6928" i="4"/>
  <c r="M6928" i="4"/>
  <c r="L6929" i="4"/>
  <c r="M6929" i="4"/>
  <c r="L6930" i="4"/>
  <c r="M6930" i="4"/>
  <c r="L6931" i="4"/>
  <c r="M6931" i="4"/>
  <c r="L6932" i="4"/>
  <c r="M6932" i="4"/>
  <c r="L6933" i="4"/>
  <c r="M6933" i="4"/>
  <c r="L6934" i="4"/>
  <c r="M6934" i="4"/>
  <c r="L6935" i="4"/>
  <c r="M6935" i="4"/>
  <c r="L6936" i="4"/>
  <c r="M6936" i="4"/>
  <c r="L6937" i="4"/>
  <c r="M6937" i="4"/>
  <c r="L6938" i="4"/>
  <c r="M6938" i="4"/>
  <c r="L6939" i="4"/>
  <c r="M6939" i="4"/>
  <c r="L6940" i="4"/>
  <c r="M6940" i="4"/>
  <c r="L6941" i="4"/>
  <c r="M6941" i="4"/>
  <c r="L6942" i="4"/>
  <c r="M6942" i="4"/>
  <c r="L6943" i="4"/>
  <c r="M6943" i="4"/>
  <c r="L6944" i="4"/>
  <c r="M6944" i="4"/>
  <c r="L6945" i="4"/>
  <c r="M6945" i="4"/>
  <c r="L6946" i="4"/>
  <c r="M6946" i="4"/>
  <c r="L6947" i="4"/>
  <c r="M6947" i="4"/>
  <c r="L6948" i="4"/>
  <c r="M6948" i="4"/>
  <c r="L6949" i="4"/>
  <c r="M6949" i="4"/>
  <c r="L6950" i="4"/>
  <c r="M6950" i="4"/>
  <c r="L6951" i="4"/>
  <c r="M6951" i="4"/>
  <c r="L6952" i="4"/>
  <c r="M6952" i="4"/>
  <c r="L6953" i="4"/>
  <c r="M6953" i="4"/>
  <c r="L6954" i="4"/>
  <c r="M6954" i="4"/>
  <c r="L6955" i="4"/>
  <c r="M6955" i="4"/>
  <c r="L6956" i="4"/>
  <c r="M6956" i="4"/>
  <c r="L6957" i="4"/>
  <c r="M6957" i="4"/>
  <c r="L6958" i="4"/>
  <c r="M6958" i="4"/>
  <c r="L6959" i="4"/>
  <c r="M6959" i="4"/>
  <c r="L6960" i="4"/>
  <c r="M6960" i="4"/>
  <c r="L6961" i="4"/>
  <c r="M6961" i="4"/>
  <c r="L6962" i="4"/>
  <c r="M6962" i="4"/>
  <c r="L6963" i="4"/>
  <c r="M6963" i="4"/>
  <c r="L6964" i="4"/>
  <c r="M6964" i="4"/>
  <c r="L6965" i="4"/>
  <c r="M6965" i="4"/>
  <c r="L6966" i="4"/>
  <c r="M6966" i="4"/>
  <c r="L6967" i="4"/>
  <c r="M6967" i="4"/>
  <c r="L6968" i="4"/>
  <c r="M6968" i="4"/>
  <c r="L6969" i="4"/>
  <c r="M6969" i="4"/>
  <c r="L6970" i="4"/>
  <c r="M6970" i="4"/>
  <c r="L6971" i="4"/>
  <c r="M6971" i="4"/>
  <c r="L6972" i="4"/>
  <c r="M6972" i="4"/>
  <c r="L6973" i="4"/>
  <c r="M6973" i="4"/>
  <c r="L6974" i="4"/>
  <c r="M6974" i="4"/>
  <c r="L6975" i="4"/>
  <c r="M6975" i="4"/>
  <c r="L6976" i="4"/>
  <c r="M6976" i="4"/>
  <c r="L6977" i="4"/>
  <c r="M6977" i="4"/>
  <c r="L6978" i="4"/>
  <c r="M6978" i="4"/>
  <c r="L6979" i="4"/>
  <c r="M6979" i="4"/>
  <c r="L6980" i="4"/>
  <c r="M6980" i="4"/>
  <c r="L6981" i="4"/>
  <c r="M6981" i="4"/>
  <c r="L6982" i="4"/>
  <c r="M6982" i="4"/>
  <c r="L6983" i="4"/>
  <c r="M6983" i="4"/>
  <c r="L6984" i="4"/>
  <c r="M6984" i="4"/>
  <c r="L6985" i="4"/>
  <c r="M6985" i="4"/>
  <c r="L6986" i="4"/>
  <c r="M6986" i="4"/>
  <c r="L6987" i="4"/>
  <c r="M6987" i="4"/>
  <c r="L6988" i="4"/>
  <c r="M6988" i="4"/>
  <c r="L6989" i="4"/>
  <c r="M6989" i="4"/>
  <c r="L6990" i="4"/>
  <c r="M6990" i="4"/>
  <c r="L6991" i="4"/>
  <c r="M6991" i="4"/>
  <c r="L6992" i="4"/>
  <c r="M6992" i="4"/>
  <c r="L6993" i="4"/>
  <c r="M6993" i="4"/>
  <c r="L6994" i="4"/>
  <c r="M6994" i="4"/>
  <c r="L6995" i="4"/>
  <c r="M6995" i="4"/>
  <c r="L6996" i="4"/>
  <c r="M6996" i="4"/>
  <c r="L6997" i="4"/>
  <c r="M6997" i="4"/>
  <c r="L6998" i="4"/>
  <c r="M6998" i="4"/>
  <c r="L6999" i="4"/>
  <c r="M6999" i="4"/>
  <c r="L7000" i="4"/>
  <c r="M7000" i="4"/>
  <c r="L7001" i="4"/>
  <c r="M7001" i="4"/>
  <c r="L7002" i="4"/>
  <c r="M7002" i="4"/>
  <c r="L7003" i="4"/>
  <c r="M7003" i="4"/>
  <c r="L7004" i="4"/>
  <c r="M7004" i="4"/>
  <c r="L7005" i="4"/>
  <c r="M7005" i="4"/>
  <c r="L7006" i="4"/>
  <c r="M7006" i="4"/>
  <c r="L7007" i="4"/>
  <c r="M7007" i="4"/>
  <c r="L7008" i="4"/>
  <c r="M7008" i="4"/>
  <c r="L7009" i="4"/>
  <c r="M7009" i="4"/>
  <c r="L7010" i="4"/>
  <c r="M7010" i="4"/>
  <c r="L7011" i="4"/>
  <c r="M7011" i="4"/>
  <c r="L7012" i="4"/>
  <c r="M7012" i="4"/>
  <c r="L7013" i="4"/>
  <c r="M7013" i="4"/>
  <c r="L7014" i="4"/>
  <c r="M7014" i="4"/>
  <c r="L7015" i="4"/>
  <c r="M7015" i="4"/>
  <c r="L7016" i="4"/>
  <c r="M7016" i="4"/>
  <c r="L7017" i="4"/>
  <c r="M7017" i="4"/>
  <c r="L7018" i="4"/>
  <c r="M7018" i="4"/>
  <c r="L7019" i="4"/>
  <c r="M7019" i="4"/>
  <c r="L7020" i="4"/>
  <c r="M7020" i="4"/>
  <c r="L7021" i="4"/>
  <c r="M7021" i="4"/>
  <c r="L7022" i="4"/>
  <c r="M7022" i="4"/>
  <c r="L7023" i="4"/>
  <c r="M7023" i="4"/>
  <c r="L7024" i="4"/>
  <c r="M7024" i="4"/>
  <c r="L7025" i="4"/>
  <c r="M7025" i="4"/>
  <c r="L7026" i="4"/>
  <c r="M7026" i="4"/>
  <c r="L7027" i="4"/>
  <c r="M7027" i="4"/>
  <c r="L7028" i="4"/>
  <c r="M7028" i="4"/>
  <c r="L7029" i="4"/>
  <c r="M7029" i="4"/>
  <c r="L7030" i="4"/>
  <c r="M7030" i="4"/>
  <c r="L7031" i="4"/>
  <c r="M7031" i="4"/>
  <c r="L7032" i="4"/>
  <c r="M7032" i="4"/>
  <c r="L7033" i="4"/>
  <c r="M7033" i="4"/>
  <c r="L7034" i="4"/>
  <c r="M7034" i="4"/>
  <c r="L7035" i="4"/>
  <c r="M7035" i="4"/>
  <c r="L7036" i="4"/>
  <c r="M7036" i="4"/>
  <c r="L7037" i="4"/>
  <c r="M7037" i="4"/>
  <c r="L7038" i="4"/>
  <c r="M7038" i="4"/>
  <c r="L7039" i="4"/>
  <c r="M7039" i="4"/>
  <c r="L7040" i="4"/>
  <c r="M7040" i="4"/>
  <c r="L7041" i="4"/>
  <c r="M7041" i="4"/>
  <c r="L7042" i="4"/>
  <c r="M7042" i="4"/>
  <c r="L7043" i="4"/>
  <c r="M7043" i="4"/>
  <c r="L7044" i="4"/>
  <c r="M7044" i="4"/>
  <c r="L7045" i="4"/>
  <c r="M7045" i="4"/>
  <c r="L7046" i="4"/>
  <c r="M7046" i="4"/>
  <c r="L7047" i="4"/>
  <c r="M7047" i="4"/>
  <c r="L7048" i="4"/>
  <c r="M7048" i="4"/>
  <c r="L7049" i="4"/>
  <c r="M7049" i="4"/>
  <c r="L7050" i="4"/>
  <c r="M7050" i="4"/>
  <c r="L7051" i="4"/>
  <c r="M7051" i="4"/>
  <c r="L7052" i="4"/>
  <c r="M7052" i="4"/>
  <c r="L7053" i="4"/>
  <c r="M7053" i="4"/>
  <c r="L7054" i="4"/>
  <c r="M7054" i="4"/>
  <c r="L7055" i="4"/>
  <c r="M7055" i="4"/>
  <c r="L7056" i="4"/>
  <c r="M7056" i="4"/>
  <c r="L7057" i="4"/>
  <c r="M7057" i="4"/>
  <c r="L7058" i="4"/>
  <c r="M7058" i="4"/>
  <c r="L7059" i="4"/>
  <c r="M7059" i="4"/>
  <c r="L7060" i="4"/>
  <c r="M7060" i="4"/>
  <c r="L7061" i="4"/>
  <c r="M7061" i="4"/>
  <c r="L7062" i="4"/>
  <c r="M7062" i="4"/>
  <c r="L7063" i="4"/>
  <c r="M7063" i="4"/>
  <c r="L7064" i="4"/>
  <c r="M7064" i="4"/>
  <c r="L7065" i="4"/>
  <c r="M7065" i="4"/>
  <c r="L7066" i="4"/>
  <c r="M7066" i="4"/>
  <c r="L7067" i="4"/>
  <c r="M7067" i="4"/>
  <c r="L7068" i="4"/>
  <c r="M7068" i="4"/>
  <c r="L7069" i="4"/>
  <c r="M7069" i="4"/>
  <c r="L7070" i="4"/>
  <c r="M7070" i="4"/>
  <c r="L7071" i="4"/>
  <c r="M7071" i="4"/>
  <c r="L7072" i="4"/>
  <c r="M7072" i="4"/>
  <c r="L7073" i="4"/>
  <c r="M7073" i="4"/>
  <c r="L7074" i="4"/>
  <c r="M7074" i="4"/>
  <c r="L7075" i="4"/>
  <c r="M7075" i="4"/>
  <c r="L7076" i="4"/>
  <c r="M7076" i="4"/>
  <c r="L7077" i="4"/>
  <c r="M7077" i="4"/>
  <c r="L7078" i="4"/>
  <c r="M7078" i="4"/>
  <c r="L7079" i="4"/>
  <c r="M7079" i="4"/>
  <c r="L7080" i="4"/>
  <c r="M7080" i="4"/>
  <c r="L7081" i="4"/>
  <c r="M7081" i="4"/>
  <c r="L7082" i="4"/>
  <c r="M7082" i="4"/>
  <c r="L7083" i="4"/>
  <c r="M7083" i="4"/>
  <c r="L7084" i="4"/>
  <c r="M7084" i="4"/>
  <c r="L7085" i="4"/>
  <c r="M7085" i="4"/>
  <c r="L7086" i="4"/>
  <c r="M7086" i="4"/>
  <c r="L7087" i="4"/>
  <c r="M7087" i="4"/>
  <c r="L7088" i="4"/>
  <c r="M7088" i="4"/>
  <c r="L7089" i="4"/>
  <c r="M7089" i="4"/>
  <c r="L7090" i="4"/>
  <c r="M7090" i="4"/>
  <c r="L7091" i="4"/>
  <c r="M7091" i="4"/>
  <c r="L7092" i="4"/>
  <c r="M7092" i="4"/>
  <c r="L7093" i="4"/>
  <c r="M7093" i="4"/>
  <c r="L7094" i="4"/>
  <c r="M7094" i="4"/>
  <c r="L7095" i="4"/>
  <c r="M7095" i="4"/>
  <c r="L7096" i="4"/>
  <c r="M7096" i="4"/>
  <c r="L7097" i="4"/>
  <c r="M7097" i="4"/>
  <c r="L7098" i="4"/>
  <c r="M7098" i="4"/>
  <c r="L7099" i="4"/>
  <c r="M7099" i="4"/>
  <c r="L7100" i="4"/>
  <c r="M7100" i="4"/>
  <c r="L7101" i="4"/>
  <c r="M7101" i="4"/>
  <c r="L7102" i="4"/>
  <c r="M7102" i="4"/>
  <c r="L7103" i="4"/>
  <c r="M7103" i="4"/>
  <c r="L7104" i="4"/>
  <c r="M7104" i="4"/>
  <c r="L7105" i="4"/>
  <c r="M7105" i="4"/>
  <c r="L7106" i="4"/>
  <c r="M7106" i="4"/>
  <c r="L7107" i="4"/>
  <c r="M7107" i="4"/>
  <c r="L7108" i="4"/>
  <c r="M7108" i="4"/>
  <c r="L7109" i="4"/>
  <c r="M7109" i="4"/>
  <c r="L7110" i="4"/>
  <c r="M7110" i="4"/>
  <c r="L7111" i="4"/>
  <c r="M7111" i="4"/>
  <c r="L7112" i="4"/>
  <c r="M7112" i="4"/>
  <c r="L7113" i="4"/>
  <c r="M7113" i="4"/>
  <c r="L7114" i="4"/>
  <c r="M7114" i="4"/>
  <c r="L7115" i="4"/>
  <c r="M7115" i="4"/>
  <c r="L7116" i="4"/>
  <c r="M7116" i="4"/>
  <c r="L7117" i="4"/>
  <c r="M7117" i="4"/>
  <c r="L7118" i="4"/>
  <c r="M7118" i="4"/>
  <c r="L7119" i="4"/>
  <c r="M7119" i="4"/>
  <c r="L7120" i="4"/>
  <c r="M7120" i="4"/>
  <c r="L7121" i="4"/>
  <c r="M7121" i="4"/>
  <c r="L7122" i="4"/>
  <c r="M7122" i="4"/>
  <c r="L7123" i="4"/>
  <c r="M7123" i="4"/>
  <c r="L7124" i="4"/>
  <c r="M7124" i="4"/>
  <c r="L7125" i="4"/>
  <c r="M7125" i="4"/>
  <c r="L7126" i="4"/>
  <c r="M7126" i="4"/>
  <c r="L7127" i="4"/>
  <c r="M7127" i="4"/>
  <c r="L7128" i="4"/>
  <c r="M7128" i="4"/>
  <c r="L7129" i="4"/>
  <c r="M7129" i="4"/>
  <c r="L7130" i="4"/>
  <c r="M7130" i="4"/>
  <c r="L7131" i="4"/>
  <c r="M7131" i="4"/>
  <c r="L7132" i="4"/>
  <c r="M7132" i="4"/>
  <c r="L7133" i="4"/>
  <c r="M7133" i="4"/>
  <c r="L7134" i="4"/>
  <c r="M7134" i="4"/>
  <c r="L7135" i="4"/>
  <c r="M7135" i="4"/>
  <c r="L7136" i="4"/>
  <c r="M7136" i="4"/>
  <c r="L7137" i="4"/>
  <c r="M7137" i="4"/>
  <c r="L7138" i="4"/>
  <c r="M7138" i="4"/>
  <c r="L7139" i="4"/>
  <c r="M7139" i="4"/>
  <c r="L7140" i="4"/>
  <c r="M7140" i="4"/>
  <c r="L7141" i="4"/>
  <c r="M7141" i="4"/>
  <c r="L7142" i="4"/>
  <c r="M7142" i="4"/>
  <c r="L7143" i="4"/>
  <c r="M7143" i="4"/>
  <c r="L7144" i="4"/>
  <c r="M7144" i="4"/>
  <c r="L7145" i="4"/>
  <c r="M7145" i="4"/>
  <c r="L7146" i="4"/>
  <c r="M7146" i="4"/>
  <c r="L7147" i="4"/>
  <c r="M7147" i="4"/>
  <c r="L7148" i="4"/>
  <c r="M7148" i="4"/>
  <c r="L7149" i="4"/>
  <c r="M7149" i="4"/>
  <c r="L7150" i="4"/>
  <c r="M7150" i="4"/>
  <c r="L7151" i="4"/>
  <c r="M7151" i="4"/>
  <c r="L7152" i="4"/>
  <c r="M7152" i="4"/>
  <c r="L7153" i="4"/>
  <c r="M7153" i="4"/>
  <c r="L7154" i="4"/>
  <c r="M7154" i="4"/>
  <c r="L7155" i="4"/>
  <c r="M7155" i="4"/>
  <c r="L7156" i="4"/>
  <c r="M7156" i="4"/>
  <c r="L7157" i="4"/>
  <c r="M7157" i="4"/>
  <c r="L7158" i="4"/>
  <c r="M7158" i="4"/>
  <c r="L7159" i="4"/>
  <c r="M7159" i="4"/>
  <c r="L7160" i="4"/>
  <c r="M7160" i="4"/>
  <c r="L7161" i="4"/>
  <c r="M7161" i="4"/>
  <c r="L7162" i="4"/>
  <c r="M7162" i="4"/>
  <c r="L7163" i="4"/>
  <c r="M7163" i="4"/>
  <c r="L7164" i="4"/>
  <c r="M7164" i="4"/>
  <c r="L7165" i="4"/>
  <c r="M7165" i="4"/>
  <c r="L7166" i="4"/>
  <c r="M7166" i="4"/>
  <c r="L7167" i="4"/>
  <c r="M7167" i="4"/>
  <c r="L7168" i="4"/>
  <c r="M7168" i="4"/>
  <c r="L7169" i="4"/>
  <c r="M7169" i="4"/>
  <c r="L7170" i="4"/>
  <c r="M7170" i="4"/>
  <c r="L7171" i="4"/>
  <c r="M7171" i="4"/>
  <c r="L7172" i="4"/>
  <c r="M7172" i="4"/>
  <c r="L7173" i="4"/>
  <c r="M7173" i="4"/>
  <c r="L7174" i="4"/>
  <c r="M7174" i="4"/>
  <c r="L7175" i="4"/>
  <c r="M7175" i="4"/>
  <c r="L7176" i="4"/>
  <c r="M7176" i="4"/>
  <c r="L7177" i="4"/>
  <c r="M7177" i="4"/>
  <c r="L7178" i="4"/>
  <c r="M7178" i="4"/>
  <c r="L7179" i="4"/>
  <c r="M7179" i="4"/>
  <c r="L7180" i="4"/>
  <c r="M7180" i="4"/>
  <c r="L7181" i="4"/>
  <c r="M7181" i="4"/>
  <c r="L7182" i="4"/>
  <c r="M7182" i="4"/>
  <c r="L7183" i="4"/>
  <c r="M7183" i="4"/>
  <c r="L7184" i="4"/>
  <c r="M7184" i="4"/>
  <c r="L7185" i="4"/>
  <c r="M7185" i="4"/>
  <c r="L7186" i="4"/>
  <c r="M7186" i="4"/>
  <c r="L7187" i="4"/>
  <c r="M7187" i="4"/>
  <c r="L7188" i="4"/>
  <c r="M7188" i="4"/>
  <c r="L7189" i="4"/>
  <c r="M7189" i="4"/>
  <c r="L7190" i="4"/>
  <c r="M7190" i="4"/>
  <c r="L7191" i="4"/>
  <c r="M7191" i="4"/>
  <c r="L7192" i="4"/>
  <c r="M7192" i="4"/>
  <c r="L7193" i="4"/>
  <c r="M7193" i="4"/>
  <c r="L7194" i="4"/>
  <c r="M7194" i="4"/>
  <c r="L7195" i="4"/>
  <c r="M7195" i="4"/>
  <c r="L7196" i="4"/>
  <c r="M7196" i="4"/>
  <c r="L7197" i="4"/>
  <c r="M7197" i="4"/>
  <c r="L7198" i="4"/>
  <c r="M7198" i="4"/>
  <c r="L7199" i="4"/>
  <c r="M7199" i="4"/>
  <c r="L7200" i="4"/>
  <c r="M7200" i="4"/>
  <c r="L7201" i="4"/>
  <c r="M7201" i="4"/>
  <c r="L7202" i="4"/>
  <c r="M7202" i="4"/>
  <c r="L7203" i="4"/>
  <c r="M7203" i="4"/>
  <c r="L7204" i="4"/>
  <c r="M7204" i="4"/>
  <c r="L7205" i="4"/>
  <c r="M7205" i="4"/>
  <c r="L7206" i="4"/>
  <c r="M7206" i="4"/>
  <c r="L7207" i="4"/>
  <c r="M7207" i="4"/>
  <c r="L7208" i="4"/>
  <c r="M7208" i="4"/>
  <c r="L7209" i="4"/>
  <c r="M7209" i="4"/>
  <c r="L7210" i="4"/>
  <c r="M7210" i="4"/>
  <c r="L7211" i="4"/>
  <c r="M7211" i="4"/>
  <c r="L7212" i="4"/>
  <c r="M7212" i="4"/>
  <c r="L7213" i="4"/>
  <c r="M7213" i="4"/>
  <c r="L7214" i="4"/>
  <c r="M7214" i="4"/>
  <c r="L7215" i="4"/>
  <c r="M7215" i="4"/>
  <c r="L7216" i="4"/>
  <c r="M7216" i="4"/>
  <c r="L7217" i="4"/>
  <c r="M7217" i="4"/>
  <c r="L7218" i="4"/>
  <c r="M7218" i="4"/>
  <c r="L7219" i="4"/>
  <c r="M7219" i="4"/>
  <c r="L7220" i="4"/>
  <c r="M7220" i="4"/>
  <c r="L7221" i="4"/>
  <c r="M7221" i="4"/>
  <c r="L7222" i="4"/>
  <c r="M7222" i="4"/>
  <c r="L7223" i="4"/>
  <c r="M7223" i="4"/>
  <c r="L7224" i="4"/>
  <c r="M7224" i="4"/>
  <c r="L7225" i="4"/>
  <c r="M7225" i="4"/>
  <c r="L7226" i="4"/>
  <c r="M7226" i="4"/>
  <c r="L7227" i="4"/>
  <c r="M7227" i="4"/>
  <c r="L7228" i="4"/>
  <c r="M7228" i="4"/>
  <c r="L7229" i="4"/>
  <c r="M7229" i="4"/>
  <c r="L7230" i="4"/>
  <c r="M7230" i="4"/>
  <c r="L7231" i="4"/>
  <c r="M7231" i="4"/>
  <c r="L7232" i="4"/>
  <c r="M7232" i="4"/>
  <c r="L7233" i="4"/>
  <c r="M7233" i="4"/>
  <c r="L7234" i="4"/>
  <c r="M7234" i="4"/>
  <c r="L7235" i="4"/>
  <c r="M7235" i="4"/>
  <c r="L7236" i="4"/>
  <c r="M7236" i="4"/>
  <c r="L7237" i="4"/>
  <c r="M7237" i="4"/>
  <c r="L7238" i="4"/>
  <c r="M7238" i="4"/>
  <c r="L7239" i="4"/>
  <c r="M7239" i="4"/>
  <c r="L7240" i="4"/>
  <c r="M7240" i="4"/>
  <c r="L7241" i="4"/>
  <c r="M7241" i="4"/>
  <c r="L7242" i="4"/>
  <c r="M7242" i="4"/>
  <c r="L7243" i="4"/>
  <c r="M7243" i="4"/>
  <c r="L7244" i="4"/>
  <c r="M7244" i="4"/>
  <c r="L7245" i="4"/>
  <c r="M7245" i="4"/>
  <c r="L7246" i="4"/>
  <c r="M7246" i="4"/>
  <c r="L7247" i="4"/>
  <c r="M7247" i="4"/>
  <c r="L7248" i="4"/>
  <c r="M7248" i="4"/>
  <c r="L7249" i="4"/>
  <c r="M7249" i="4"/>
  <c r="L7250" i="4"/>
  <c r="M7250" i="4"/>
  <c r="L7251" i="4"/>
  <c r="M7251" i="4"/>
  <c r="L7252" i="4"/>
  <c r="M7252" i="4"/>
  <c r="L7253" i="4"/>
  <c r="M7253" i="4"/>
  <c r="L7254" i="4"/>
  <c r="M7254" i="4"/>
  <c r="L7255" i="4"/>
  <c r="M7255" i="4"/>
  <c r="L7256" i="4"/>
  <c r="M7256" i="4"/>
  <c r="L7257" i="4"/>
  <c r="M7257" i="4"/>
  <c r="L7258" i="4"/>
  <c r="M7258" i="4"/>
  <c r="L7259" i="4"/>
  <c r="M7259" i="4"/>
  <c r="L7260" i="4"/>
  <c r="M7260" i="4"/>
  <c r="L7261" i="4"/>
  <c r="M7261" i="4"/>
  <c r="L7262" i="4"/>
  <c r="M7262" i="4"/>
  <c r="L7263" i="4"/>
  <c r="M7263" i="4"/>
  <c r="L7264" i="4"/>
  <c r="M7264" i="4"/>
  <c r="L7265" i="4"/>
  <c r="M7265" i="4"/>
  <c r="L7266" i="4"/>
  <c r="M7266" i="4"/>
  <c r="L7267" i="4"/>
  <c r="M7267" i="4"/>
  <c r="L7268" i="4"/>
  <c r="M7268" i="4"/>
  <c r="L7269" i="4"/>
  <c r="M7269" i="4"/>
  <c r="L7270" i="4"/>
  <c r="M7270" i="4"/>
  <c r="L7271" i="4"/>
  <c r="M7271" i="4"/>
  <c r="L7272" i="4"/>
  <c r="M7272" i="4"/>
  <c r="L7273" i="4"/>
  <c r="M7273" i="4"/>
  <c r="L7274" i="4"/>
  <c r="M7274" i="4"/>
  <c r="L7275" i="4"/>
  <c r="M7275" i="4"/>
  <c r="L7276" i="4"/>
  <c r="M7276" i="4"/>
  <c r="L7277" i="4"/>
  <c r="M7277" i="4"/>
  <c r="L7278" i="4"/>
  <c r="M7278" i="4"/>
  <c r="L7279" i="4"/>
  <c r="M7279" i="4"/>
  <c r="L7280" i="4"/>
  <c r="M7280" i="4"/>
  <c r="L7281" i="4"/>
  <c r="M7281" i="4"/>
  <c r="L7282" i="4"/>
  <c r="M7282" i="4"/>
  <c r="L7283" i="4"/>
  <c r="M7283" i="4"/>
  <c r="L7284" i="4"/>
  <c r="M7284" i="4"/>
  <c r="L7285" i="4"/>
  <c r="M7285" i="4"/>
  <c r="L7286" i="4"/>
  <c r="M7286" i="4"/>
  <c r="L7287" i="4"/>
  <c r="M7287" i="4"/>
  <c r="L7288" i="4"/>
  <c r="M7288" i="4"/>
  <c r="L7289" i="4"/>
  <c r="M7289" i="4"/>
  <c r="L7290" i="4"/>
  <c r="M7290" i="4"/>
  <c r="L7291" i="4"/>
  <c r="M7291" i="4"/>
  <c r="L7292" i="4"/>
  <c r="M7292" i="4"/>
  <c r="L7293" i="4"/>
  <c r="M7293" i="4"/>
  <c r="L7294" i="4"/>
  <c r="M7294" i="4"/>
  <c r="L7295" i="4"/>
  <c r="M7295" i="4"/>
  <c r="L7296" i="4"/>
  <c r="M7296" i="4"/>
  <c r="L7297" i="4"/>
  <c r="M7297" i="4"/>
  <c r="L7298" i="4"/>
  <c r="M7298" i="4"/>
  <c r="L7299" i="4"/>
  <c r="M7299" i="4"/>
  <c r="L7300" i="4"/>
  <c r="M7300" i="4"/>
  <c r="L7301" i="4"/>
  <c r="M7301" i="4"/>
  <c r="L7302" i="4"/>
  <c r="M7302" i="4"/>
  <c r="L7303" i="4"/>
  <c r="M7303" i="4"/>
  <c r="L7304" i="4"/>
  <c r="M7304" i="4"/>
  <c r="L7305" i="4"/>
  <c r="M7305" i="4"/>
  <c r="L7306" i="4"/>
  <c r="M7306" i="4"/>
  <c r="L7307" i="4"/>
  <c r="M7307" i="4"/>
  <c r="L7308" i="4"/>
  <c r="M7308" i="4"/>
  <c r="L7309" i="4"/>
  <c r="M7309" i="4"/>
  <c r="L7310" i="4"/>
  <c r="M7310" i="4"/>
  <c r="L7311" i="4"/>
  <c r="M7311" i="4"/>
  <c r="L7312" i="4"/>
  <c r="M7312" i="4"/>
  <c r="L7313" i="4"/>
  <c r="M7313" i="4"/>
  <c r="L7314" i="4"/>
  <c r="M7314" i="4"/>
  <c r="L7315" i="4"/>
  <c r="M7315" i="4"/>
  <c r="L7316" i="4"/>
  <c r="M7316" i="4"/>
  <c r="L7317" i="4"/>
  <c r="M7317" i="4"/>
  <c r="L7318" i="4"/>
  <c r="M7318" i="4"/>
  <c r="L7319" i="4"/>
  <c r="M7319" i="4"/>
  <c r="L7320" i="4"/>
  <c r="M7320" i="4"/>
  <c r="L7321" i="4"/>
  <c r="M7321" i="4"/>
  <c r="L7322" i="4"/>
  <c r="M7322" i="4"/>
  <c r="L7323" i="4"/>
  <c r="M7323" i="4"/>
  <c r="L7324" i="4"/>
  <c r="M7324" i="4"/>
  <c r="L7325" i="4"/>
  <c r="M7325" i="4"/>
  <c r="L7326" i="4"/>
  <c r="M7326" i="4"/>
  <c r="L7327" i="4"/>
  <c r="M7327" i="4"/>
  <c r="L7328" i="4"/>
  <c r="M7328" i="4"/>
  <c r="L7329" i="4"/>
  <c r="M7329" i="4"/>
  <c r="L7330" i="4"/>
  <c r="M7330" i="4"/>
  <c r="L7331" i="4"/>
  <c r="M7331" i="4"/>
  <c r="L7332" i="4"/>
  <c r="M7332" i="4"/>
  <c r="L7333" i="4"/>
  <c r="M7333" i="4"/>
  <c r="L7334" i="4"/>
  <c r="M7334" i="4"/>
  <c r="L7335" i="4"/>
  <c r="M7335" i="4"/>
  <c r="L7336" i="4"/>
  <c r="M7336" i="4"/>
  <c r="L7337" i="4"/>
  <c r="M7337" i="4"/>
  <c r="L7338" i="4"/>
  <c r="M7338" i="4"/>
  <c r="L7339" i="4"/>
  <c r="M7339" i="4"/>
  <c r="L7340" i="4"/>
  <c r="M7340" i="4"/>
  <c r="L7341" i="4"/>
  <c r="M7341" i="4"/>
  <c r="L7342" i="4"/>
  <c r="M7342" i="4"/>
  <c r="L7343" i="4"/>
  <c r="M7343" i="4"/>
  <c r="L7344" i="4"/>
  <c r="M7344" i="4"/>
  <c r="L7345" i="4"/>
  <c r="M7345" i="4"/>
  <c r="L7346" i="4"/>
  <c r="M7346" i="4"/>
  <c r="L7347" i="4"/>
  <c r="M7347" i="4"/>
  <c r="L7348" i="4"/>
  <c r="M7348" i="4"/>
  <c r="L7349" i="4"/>
  <c r="M7349" i="4"/>
  <c r="L7350" i="4"/>
  <c r="M7350" i="4"/>
  <c r="L7351" i="4"/>
  <c r="M7351" i="4"/>
  <c r="L7352" i="4"/>
  <c r="M7352" i="4"/>
  <c r="L7353" i="4"/>
  <c r="M7353" i="4"/>
  <c r="L7354" i="4"/>
  <c r="M7354" i="4"/>
  <c r="L7355" i="4"/>
  <c r="M7355" i="4"/>
  <c r="L7356" i="4"/>
  <c r="M7356" i="4"/>
  <c r="L7357" i="4"/>
  <c r="M7357" i="4"/>
  <c r="L7358" i="4"/>
  <c r="M7358" i="4"/>
  <c r="L7359" i="4"/>
  <c r="M7359" i="4"/>
  <c r="L7360" i="4"/>
  <c r="M7360" i="4"/>
  <c r="L7361" i="4"/>
  <c r="M7361" i="4"/>
  <c r="L7362" i="4"/>
  <c r="M7362" i="4"/>
  <c r="L7363" i="4"/>
  <c r="M7363" i="4"/>
  <c r="L7364" i="4"/>
  <c r="M7364" i="4"/>
  <c r="L7365" i="4"/>
  <c r="M7365" i="4"/>
  <c r="L7366" i="4"/>
  <c r="M7366" i="4"/>
  <c r="L7367" i="4"/>
  <c r="M7367" i="4"/>
  <c r="L7368" i="4"/>
  <c r="M7368" i="4"/>
  <c r="L7369" i="4"/>
  <c r="M7369" i="4"/>
  <c r="L7370" i="4"/>
  <c r="M7370" i="4"/>
  <c r="L7371" i="4"/>
  <c r="M7371" i="4"/>
  <c r="L7372" i="4"/>
  <c r="M7372" i="4"/>
  <c r="L7373" i="4"/>
  <c r="M7373" i="4"/>
  <c r="L7374" i="4"/>
  <c r="M7374" i="4"/>
  <c r="L7375" i="4"/>
  <c r="M7375" i="4"/>
  <c r="L7376" i="4"/>
  <c r="M7376" i="4"/>
  <c r="L7377" i="4"/>
  <c r="M7377" i="4"/>
  <c r="L7378" i="4"/>
  <c r="M7378" i="4"/>
  <c r="L7379" i="4"/>
  <c r="M7379" i="4"/>
  <c r="L7380" i="4"/>
  <c r="M7380" i="4"/>
  <c r="L7381" i="4"/>
  <c r="M7381" i="4"/>
  <c r="L7382" i="4"/>
  <c r="M7382" i="4"/>
  <c r="L7383" i="4"/>
  <c r="M7383" i="4"/>
  <c r="L7384" i="4"/>
  <c r="M7384" i="4"/>
  <c r="L7385" i="4"/>
  <c r="M7385" i="4"/>
  <c r="L7386" i="4"/>
  <c r="M7386" i="4"/>
  <c r="L7387" i="4"/>
  <c r="M7387" i="4"/>
  <c r="L7388" i="4"/>
  <c r="M7388" i="4"/>
  <c r="L7389" i="4"/>
  <c r="M7389" i="4"/>
  <c r="L7390" i="4"/>
  <c r="M7390" i="4"/>
  <c r="L7391" i="4"/>
  <c r="M7391" i="4"/>
  <c r="L7392" i="4"/>
  <c r="M7392" i="4"/>
  <c r="L7393" i="4"/>
  <c r="M7393" i="4"/>
  <c r="L7394" i="4"/>
  <c r="M7394" i="4"/>
  <c r="L7395" i="4"/>
  <c r="M7395" i="4"/>
  <c r="L7396" i="4"/>
  <c r="M7396" i="4"/>
  <c r="L7397" i="4"/>
  <c r="M7397" i="4"/>
  <c r="L7398" i="4"/>
  <c r="M7398" i="4"/>
  <c r="L7399" i="4"/>
  <c r="M7399" i="4"/>
  <c r="L7400" i="4"/>
  <c r="M7400" i="4"/>
  <c r="L7401" i="4"/>
  <c r="M7401" i="4"/>
  <c r="L7402" i="4"/>
  <c r="M7402" i="4"/>
  <c r="L7403" i="4"/>
  <c r="M7403" i="4"/>
  <c r="L7404" i="4"/>
  <c r="M7404" i="4"/>
  <c r="L7405" i="4"/>
  <c r="M7405" i="4"/>
  <c r="L7406" i="4"/>
  <c r="M7406" i="4"/>
  <c r="L7407" i="4"/>
  <c r="M7407" i="4"/>
  <c r="L7408" i="4"/>
  <c r="M7408" i="4"/>
  <c r="L7409" i="4"/>
  <c r="M7409" i="4"/>
  <c r="L7410" i="4"/>
  <c r="M7410" i="4"/>
  <c r="L7411" i="4"/>
  <c r="M7411" i="4"/>
  <c r="L7412" i="4"/>
  <c r="M7412" i="4"/>
  <c r="L7413" i="4"/>
  <c r="M7413" i="4"/>
  <c r="L7414" i="4"/>
  <c r="M7414" i="4"/>
  <c r="L7415" i="4"/>
  <c r="M7415" i="4"/>
  <c r="L7416" i="4"/>
  <c r="M7416" i="4"/>
  <c r="L7417" i="4"/>
  <c r="M7417" i="4"/>
  <c r="L7418" i="4"/>
  <c r="M7418" i="4"/>
  <c r="L7419" i="4"/>
  <c r="M7419" i="4"/>
  <c r="L7420" i="4"/>
  <c r="M7420" i="4"/>
  <c r="L7421" i="4"/>
  <c r="M7421" i="4"/>
  <c r="L7422" i="4"/>
  <c r="M7422" i="4"/>
  <c r="L7423" i="4"/>
  <c r="M7423" i="4"/>
  <c r="L7424" i="4"/>
  <c r="M7424" i="4"/>
  <c r="L7425" i="4"/>
  <c r="M7425" i="4"/>
  <c r="L7426" i="4"/>
  <c r="M7426" i="4"/>
  <c r="L7427" i="4"/>
  <c r="M7427" i="4"/>
  <c r="L7428" i="4"/>
  <c r="M7428" i="4"/>
  <c r="L7429" i="4"/>
  <c r="M7429" i="4"/>
  <c r="L7430" i="4"/>
  <c r="M7430" i="4"/>
  <c r="L7431" i="4"/>
  <c r="M7431" i="4"/>
  <c r="L7432" i="4"/>
  <c r="M7432" i="4"/>
  <c r="L7433" i="4"/>
  <c r="M7433" i="4"/>
  <c r="L7434" i="4"/>
  <c r="M7434" i="4"/>
  <c r="L7435" i="4"/>
  <c r="M7435" i="4"/>
  <c r="L7436" i="4"/>
  <c r="M7436" i="4"/>
  <c r="L7437" i="4"/>
  <c r="M7437" i="4"/>
  <c r="L7438" i="4"/>
  <c r="M7438" i="4"/>
  <c r="L7439" i="4"/>
  <c r="M7439" i="4"/>
  <c r="L7440" i="4"/>
  <c r="M7440" i="4"/>
  <c r="L7441" i="4"/>
  <c r="M7441" i="4"/>
  <c r="L7442" i="4"/>
  <c r="M7442" i="4"/>
  <c r="L7443" i="4"/>
  <c r="M7443" i="4"/>
  <c r="L7444" i="4"/>
  <c r="M7444" i="4"/>
  <c r="L7445" i="4"/>
  <c r="M7445" i="4"/>
  <c r="L7446" i="4"/>
  <c r="M7446" i="4"/>
  <c r="L7447" i="4"/>
  <c r="M7447" i="4"/>
  <c r="L7448" i="4"/>
  <c r="M7448" i="4"/>
  <c r="L7449" i="4"/>
  <c r="M7449" i="4"/>
  <c r="L7450" i="4"/>
  <c r="M7450" i="4"/>
  <c r="L7451" i="4"/>
  <c r="M7451" i="4"/>
  <c r="L7452" i="4"/>
  <c r="M7452" i="4"/>
  <c r="L7453" i="4"/>
  <c r="M7453" i="4"/>
  <c r="L7454" i="4"/>
  <c r="M7454" i="4"/>
  <c r="L7455" i="4"/>
  <c r="M7455" i="4"/>
  <c r="L7456" i="4"/>
  <c r="M7456" i="4"/>
  <c r="L7457" i="4"/>
  <c r="M7457" i="4"/>
  <c r="L7458" i="4"/>
  <c r="M7458" i="4"/>
  <c r="L7459" i="4"/>
  <c r="M7459" i="4"/>
  <c r="L7460" i="4"/>
  <c r="M7460" i="4"/>
  <c r="L7461" i="4"/>
  <c r="M7461" i="4"/>
  <c r="L7462" i="4"/>
  <c r="M7462" i="4"/>
  <c r="L7463" i="4"/>
  <c r="M7463" i="4"/>
  <c r="L7464" i="4"/>
  <c r="M7464" i="4"/>
  <c r="L7465" i="4"/>
  <c r="M7465" i="4"/>
  <c r="L7466" i="4"/>
  <c r="M7466" i="4"/>
  <c r="L7467" i="4"/>
  <c r="M7467" i="4"/>
  <c r="L7468" i="4"/>
  <c r="M7468" i="4"/>
  <c r="L7469" i="4"/>
  <c r="M7469" i="4"/>
  <c r="L7470" i="4"/>
  <c r="M7470" i="4"/>
  <c r="L7471" i="4"/>
  <c r="M7471" i="4"/>
  <c r="L7472" i="4"/>
  <c r="M7472" i="4"/>
  <c r="L7473" i="4"/>
  <c r="M7473" i="4"/>
  <c r="L7474" i="4"/>
  <c r="M7474" i="4"/>
  <c r="L7475" i="4"/>
  <c r="M7475" i="4"/>
  <c r="L7476" i="4"/>
  <c r="M7476" i="4"/>
  <c r="L7477" i="4"/>
  <c r="M7477" i="4"/>
  <c r="L7478" i="4"/>
  <c r="M7478" i="4"/>
  <c r="L7479" i="4"/>
  <c r="M7479" i="4"/>
  <c r="L7480" i="4"/>
  <c r="M7480" i="4"/>
  <c r="L7481" i="4"/>
  <c r="M7481" i="4"/>
  <c r="L7482" i="4"/>
  <c r="M7482" i="4"/>
  <c r="L7483" i="4"/>
  <c r="M7483" i="4"/>
  <c r="L7484" i="4"/>
  <c r="M7484" i="4"/>
  <c r="L7485" i="4"/>
  <c r="M7485" i="4"/>
  <c r="L7486" i="4"/>
  <c r="M7486" i="4"/>
  <c r="L7487" i="4"/>
  <c r="M7487" i="4"/>
  <c r="L7488" i="4"/>
  <c r="M7488" i="4"/>
  <c r="L7489" i="4"/>
  <c r="M7489" i="4"/>
  <c r="L7490" i="4"/>
  <c r="M7490" i="4"/>
  <c r="L7491" i="4"/>
  <c r="M7491" i="4"/>
  <c r="L7492" i="4"/>
  <c r="M7492" i="4"/>
  <c r="L7493" i="4"/>
  <c r="M7493" i="4"/>
  <c r="L7494" i="4"/>
  <c r="M7494" i="4"/>
  <c r="L7495" i="4"/>
  <c r="M7495" i="4"/>
  <c r="L7496" i="4"/>
  <c r="M7496" i="4"/>
  <c r="L7497" i="4"/>
  <c r="M7497" i="4"/>
  <c r="L7498" i="4"/>
  <c r="M7498" i="4"/>
  <c r="L7499" i="4"/>
  <c r="M7499" i="4"/>
  <c r="L7500" i="4"/>
  <c r="M7500" i="4"/>
  <c r="L7501" i="4"/>
  <c r="M7501" i="4"/>
  <c r="L7502" i="4"/>
  <c r="M7502" i="4"/>
  <c r="L7503" i="4"/>
  <c r="M7503" i="4"/>
  <c r="L7504" i="4"/>
  <c r="M7504" i="4"/>
  <c r="L7505" i="4"/>
  <c r="M7505" i="4"/>
  <c r="L7506" i="4"/>
  <c r="M7506" i="4"/>
  <c r="L7507" i="4"/>
  <c r="M7507" i="4"/>
  <c r="L7508" i="4"/>
  <c r="M7508" i="4"/>
  <c r="L7509" i="4"/>
  <c r="M7509" i="4"/>
  <c r="L7510" i="4"/>
  <c r="M7510" i="4"/>
  <c r="L7511" i="4"/>
  <c r="M7511" i="4"/>
  <c r="L7512" i="4"/>
  <c r="M7512" i="4"/>
  <c r="L7513" i="4"/>
  <c r="M7513" i="4"/>
  <c r="L7514" i="4"/>
  <c r="M7514" i="4"/>
  <c r="L7515" i="4"/>
  <c r="M7515" i="4"/>
  <c r="L7516" i="4"/>
  <c r="M7516" i="4"/>
  <c r="L7517" i="4"/>
  <c r="M7517" i="4"/>
  <c r="L7518" i="4"/>
  <c r="M7518" i="4"/>
  <c r="L7519" i="4"/>
  <c r="M7519" i="4"/>
  <c r="L7520" i="4"/>
  <c r="M7520" i="4"/>
  <c r="L7521" i="4"/>
  <c r="M7521" i="4"/>
  <c r="L7522" i="4"/>
  <c r="M7522" i="4"/>
  <c r="L7523" i="4"/>
  <c r="M7523" i="4"/>
  <c r="L7524" i="4"/>
  <c r="M7524" i="4"/>
  <c r="L7525" i="4"/>
  <c r="M7525" i="4"/>
  <c r="L7526" i="4"/>
  <c r="M7526" i="4"/>
  <c r="L7527" i="4"/>
  <c r="M7527" i="4"/>
  <c r="L7528" i="4"/>
  <c r="M7528" i="4"/>
  <c r="L7529" i="4"/>
  <c r="M7529" i="4"/>
  <c r="L7530" i="4"/>
  <c r="M7530" i="4"/>
  <c r="L7531" i="4"/>
  <c r="M7531" i="4"/>
  <c r="L7532" i="4"/>
  <c r="M7532" i="4"/>
  <c r="L7533" i="4"/>
  <c r="M7533" i="4"/>
  <c r="L7534" i="4"/>
  <c r="M7534" i="4"/>
  <c r="L7535" i="4"/>
  <c r="M7535" i="4"/>
  <c r="L7536" i="4"/>
  <c r="M7536" i="4"/>
  <c r="L7537" i="4"/>
  <c r="M7537" i="4"/>
  <c r="L7538" i="4"/>
  <c r="M7538" i="4"/>
  <c r="L7539" i="4"/>
  <c r="M7539" i="4"/>
  <c r="L7540" i="4"/>
  <c r="M7540" i="4"/>
  <c r="L7541" i="4"/>
  <c r="M7541" i="4"/>
  <c r="L7542" i="4"/>
  <c r="M7542" i="4"/>
  <c r="L7543" i="4"/>
  <c r="M7543" i="4"/>
  <c r="L7544" i="4"/>
  <c r="M7544" i="4"/>
  <c r="L7545" i="4"/>
  <c r="M7545" i="4"/>
  <c r="L7546" i="4"/>
  <c r="M7546" i="4"/>
  <c r="L7547" i="4"/>
  <c r="M7547" i="4"/>
  <c r="L7548" i="4"/>
  <c r="M7548" i="4"/>
  <c r="L7549" i="4"/>
  <c r="M7549" i="4"/>
  <c r="L7550" i="4"/>
  <c r="M7550" i="4"/>
  <c r="L7551" i="4"/>
  <c r="M7551" i="4"/>
  <c r="L7552" i="4"/>
  <c r="M7552" i="4"/>
  <c r="L7553" i="4"/>
  <c r="M7553" i="4"/>
  <c r="L7554" i="4"/>
  <c r="M7554" i="4"/>
  <c r="L7555" i="4"/>
  <c r="M7555" i="4"/>
  <c r="L7556" i="4"/>
  <c r="M7556" i="4"/>
  <c r="L7557" i="4"/>
  <c r="M7557" i="4"/>
  <c r="L7558" i="4"/>
  <c r="M7558" i="4"/>
  <c r="L7559" i="4"/>
  <c r="M7559" i="4"/>
  <c r="L7560" i="4"/>
  <c r="M7560" i="4"/>
  <c r="L7561" i="4"/>
  <c r="M7561" i="4"/>
  <c r="L7562" i="4"/>
  <c r="M7562" i="4"/>
  <c r="L7563" i="4"/>
  <c r="M7563" i="4"/>
  <c r="L7564" i="4"/>
  <c r="M7564" i="4"/>
  <c r="L7565" i="4"/>
  <c r="M7565" i="4"/>
  <c r="L7566" i="4"/>
  <c r="M7566" i="4"/>
  <c r="L7567" i="4"/>
  <c r="M7567" i="4"/>
  <c r="L7568" i="4"/>
  <c r="M7568" i="4"/>
  <c r="L7569" i="4"/>
  <c r="M7569" i="4"/>
  <c r="L7570" i="4"/>
  <c r="M7570" i="4"/>
  <c r="L7571" i="4"/>
  <c r="M7571" i="4"/>
  <c r="L7572" i="4"/>
  <c r="M7572" i="4"/>
  <c r="L7573" i="4"/>
  <c r="M7573" i="4"/>
  <c r="L7574" i="4"/>
  <c r="M7574" i="4"/>
  <c r="L7575" i="4"/>
  <c r="M7575" i="4"/>
  <c r="L7576" i="4"/>
  <c r="M7576" i="4"/>
  <c r="L7577" i="4"/>
  <c r="M7577" i="4"/>
  <c r="L7578" i="4"/>
  <c r="M7578" i="4"/>
  <c r="L7579" i="4"/>
  <c r="M7579" i="4"/>
  <c r="L7580" i="4"/>
  <c r="M7580" i="4"/>
  <c r="L7581" i="4"/>
  <c r="M7581" i="4"/>
  <c r="L7582" i="4"/>
  <c r="M7582" i="4"/>
  <c r="L7583" i="4"/>
  <c r="M7583" i="4"/>
  <c r="L7584" i="4"/>
  <c r="M7584" i="4"/>
  <c r="L7585" i="4"/>
  <c r="M7585" i="4"/>
  <c r="L7586" i="4"/>
  <c r="M7586" i="4"/>
  <c r="L7587" i="4"/>
  <c r="M7587" i="4"/>
  <c r="L7588" i="4"/>
  <c r="M7588" i="4"/>
  <c r="L7589" i="4"/>
  <c r="M7589" i="4"/>
  <c r="L7590" i="4"/>
  <c r="M7590" i="4"/>
  <c r="L7591" i="4"/>
  <c r="M7591" i="4"/>
  <c r="L7592" i="4"/>
  <c r="M7592" i="4"/>
  <c r="L7593" i="4"/>
  <c r="M7593" i="4"/>
  <c r="L7594" i="4"/>
  <c r="M7594" i="4"/>
  <c r="L7595" i="4"/>
  <c r="M7595" i="4"/>
  <c r="L7596" i="4"/>
  <c r="M7596" i="4"/>
  <c r="L7597" i="4"/>
  <c r="M7597" i="4"/>
  <c r="L7598" i="4"/>
  <c r="M7598" i="4"/>
  <c r="L7599" i="4"/>
  <c r="M7599" i="4"/>
  <c r="L7600" i="4"/>
  <c r="M7600" i="4"/>
  <c r="L7601" i="4"/>
  <c r="M7601" i="4"/>
  <c r="L7602" i="4"/>
  <c r="M7602" i="4"/>
  <c r="L7603" i="4"/>
  <c r="M7603" i="4"/>
  <c r="L7604" i="4"/>
  <c r="M7604" i="4"/>
  <c r="L7605" i="4"/>
  <c r="M7605" i="4"/>
  <c r="L7606" i="4"/>
  <c r="M7606" i="4"/>
  <c r="L7607" i="4"/>
  <c r="M7607" i="4"/>
  <c r="L7608" i="4"/>
  <c r="M7608" i="4"/>
  <c r="L7609" i="4"/>
  <c r="M7609" i="4"/>
  <c r="L7610" i="4"/>
  <c r="M7610" i="4"/>
  <c r="L7611" i="4"/>
  <c r="M7611" i="4"/>
  <c r="L7612" i="4"/>
  <c r="M7612" i="4"/>
  <c r="L7613" i="4"/>
  <c r="M7613" i="4"/>
  <c r="L7614" i="4"/>
  <c r="M7614" i="4"/>
  <c r="L7615" i="4"/>
  <c r="M7615" i="4"/>
  <c r="L7616" i="4"/>
  <c r="M7616" i="4"/>
  <c r="L7617" i="4"/>
  <c r="M7617" i="4"/>
  <c r="L7618" i="4"/>
  <c r="M7618" i="4"/>
  <c r="L7619" i="4"/>
  <c r="M7619" i="4"/>
  <c r="L7620" i="4"/>
  <c r="M7620" i="4"/>
  <c r="L7621" i="4"/>
  <c r="M7621" i="4"/>
  <c r="L7622" i="4"/>
  <c r="M7622" i="4"/>
  <c r="L7623" i="4"/>
  <c r="M7623" i="4"/>
  <c r="L7624" i="4"/>
  <c r="M7624" i="4"/>
  <c r="L7625" i="4"/>
  <c r="M7625" i="4"/>
  <c r="L7626" i="4"/>
  <c r="M7626" i="4"/>
  <c r="L7627" i="4"/>
  <c r="M7627" i="4"/>
  <c r="L7628" i="4"/>
  <c r="M7628" i="4"/>
  <c r="L7629" i="4"/>
  <c r="M7629" i="4"/>
  <c r="L7630" i="4"/>
  <c r="M7630" i="4"/>
  <c r="L7631" i="4"/>
  <c r="M7631" i="4"/>
  <c r="L7632" i="4"/>
  <c r="M7632" i="4"/>
  <c r="L7633" i="4"/>
  <c r="M7633" i="4"/>
  <c r="L7634" i="4"/>
  <c r="M7634" i="4"/>
  <c r="L7635" i="4"/>
  <c r="M7635" i="4"/>
  <c r="L7636" i="4"/>
  <c r="M7636" i="4"/>
  <c r="L7637" i="4"/>
  <c r="M7637" i="4"/>
  <c r="L7638" i="4"/>
  <c r="M7638" i="4"/>
  <c r="L7639" i="4"/>
  <c r="M7639" i="4"/>
  <c r="L7640" i="4"/>
  <c r="M7640" i="4"/>
  <c r="L7641" i="4"/>
  <c r="M7641" i="4"/>
  <c r="L7642" i="4"/>
  <c r="M7642" i="4"/>
  <c r="L7643" i="4"/>
  <c r="M7643" i="4"/>
  <c r="L7644" i="4"/>
  <c r="M7644" i="4"/>
  <c r="L7645" i="4"/>
  <c r="M7645" i="4"/>
  <c r="L7646" i="4"/>
  <c r="M7646" i="4"/>
  <c r="L7647" i="4"/>
  <c r="M7647" i="4"/>
  <c r="L7648" i="4"/>
  <c r="M7648" i="4"/>
  <c r="L7649" i="4"/>
  <c r="M7649" i="4"/>
  <c r="L7650" i="4"/>
  <c r="M7650" i="4"/>
  <c r="L7651" i="4"/>
  <c r="M7651" i="4"/>
  <c r="L7652" i="4"/>
  <c r="M7652" i="4"/>
  <c r="L7653" i="4"/>
  <c r="M7653" i="4"/>
  <c r="L7654" i="4"/>
  <c r="M7654" i="4"/>
  <c r="L7655" i="4"/>
  <c r="M7655" i="4"/>
  <c r="L7656" i="4"/>
  <c r="M7656" i="4"/>
  <c r="L7657" i="4"/>
  <c r="M7657" i="4"/>
  <c r="L7658" i="4"/>
  <c r="M7658" i="4"/>
  <c r="L7659" i="4"/>
  <c r="M7659" i="4"/>
  <c r="L7660" i="4"/>
  <c r="M7660" i="4"/>
  <c r="L7661" i="4"/>
  <c r="M7661" i="4"/>
  <c r="L7662" i="4"/>
  <c r="M7662" i="4"/>
  <c r="L7663" i="4"/>
  <c r="M7663" i="4"/>
  <c r="L7664" i="4"/>
  <c r="M7664" i="4"/>
  <c r="L7665" i="4"/>
  <c r="M7665" i="4"/>
  <c r="L7666" i="4"/>
  <c r="M7666" i="4"/>
  <c r="L7667" i="4"/>
  <c r="M7667" i="4"/>
  <c r="L7668" i="4"/>
  <c r="M7668" i="4"/>
  <c r="L7669" i="4"/>
  <c r="M7669" i="4"/>
  <c r="L7670" i="4"/>
  <c r="M7670" i="4"/>
  <c r="L7671" i="4"/>
  <c r="M7671" i="4"/>
  <c r="L7672" i="4"/>
  <c r="M7672" i="4"/>
  <c r="L7673" i="4"/>
  <c r="M7673" i="4"/>
  <c r="L7674" i="4"/>
  <c r="M7674" i="4"/>
  <c r="L7675" i="4"/>
  <c r="M7675" i="4"/>
  <c r="L7676" i="4"/>
  <c r="M7676" i="4"/>
  <c r="L7677" i="4"/>
  <c r="M7677" i="4"/>
  <c r="L7678" i="4"/>
  <c r="M7678" i="4"/>
  <c r="L7679" i="4"/>
  <c r="M7679" i="4"/>
  <c r="L7680" i="4"/>
  <c r="M7680" i="4"/>
  <c r="L7681" i="4"/>
  <c r="M7681" i="4"/>
  <c r="L7682" i="4"/>
  <c r="M7682" i="4"/>
  <c r="L7683" i="4"/>
  <c r="M7683" i="4"/>
  <c r="L7684" i="4"/>
  <c r="M7684" i="4"/>
  <c r="L7685" i="4"/>
  <c r="M7685" i="4"/>
  <c r="L7686" i="4"/>
  <c r="M7686" i="4"/>
  <c r="L7687" i="4"/>
  <c r="M7687" i="4"/>
  <c r="L7688" i="4"/>
  <c r="M7688" i="4"/>
  <c r="L7689" i="4"/>
  <c r="M7689" i="4"/>
  <c r="L7690" i="4"/>
  <c r="M7690" i="4"/>
  <c r="L7691" i="4"/>
  <c r="M7691" i="4"/>
  <c r="L7692" i="4"/>
  <c r="M7692" i="4"/>
  <c r="L7693" i="4"/>
  <c r="M7693" i="4"/>
  <c r="L7694" i="4"/>
  <c r="M7694" i="4"/>
  <c r="L7695" i="4"/>
  <c r="M7695" i="4"/>
  <c r="L7696" i="4"/>
  <c r="M7696" i="4"/>
  <c r="L7697" i="4"/>
  <c r="M7697" i="4"/>
  <c r="L7698" i="4"/>
  <c r="M7698" i="4"/>
  <c r="L7699" i="4"/>
  <c r="M7699" i="4"/>
  <c r="L7700" i="4"/>
  <c r="M7700" i="4"/>
  <c r="L7701" i="4"/>
  <c r="M7701" i="4"/>
  <c r="L7702" i="4"/>
  <c r="M7702" i="4"/>
  <c r="L7703" i="4"/>
  <c r="M7703" i="4"/>
  <c r="L7704" i="4"/>
  <c r="M7704" i="4"/>
  <c r="L7705" i="4"/>
  <c r="M7705" i="4"/>
  <c r="L7706" i="4"/>
  <c r="M7706" i="4"/>
  <c r="L7707" i="4"/>
  <c r="M7707" i="4"/>
  <c r="L7708" i="4"/>
  <c r="M7708" i="4"/>
  <c r="L7709" i="4"/>
  <c r="M7709" i="4"/>
  <c r="L7710" i="4"/>
  <c r="M7710" i="4"/>
  <c r="L7711" i="4"/>
  <c r="M7711" i="4"/>
  <c r="L7712" i="4"/>
  <c r="M7712" i="4"/>
  <c r="L7713" i="4"/>
  <c r="M7713" i="4"/>
  <c r="L7714" i="4"/>
  <c r="M7714" i="4"/>
  <c r="L7715" i="4"/>
  <c r="M7715" i="4"/>
  <c r="L7716" i="4"/>
  <c r="M7716" i="4"/>
  <c r="L7717" i="4"/>
  <c r="M7717" i="4"/>
  <c r="L7718" i="4"/>
  <c r="M7718" i="4"/>
  <c r="L7719" i="4"/>
  <c r="M7719" i="4"/>
  <c r="L7720" i="4"/>
  <c r="M7720" i="4"/>
  <c r="L7721" i="4"/>
  <c r="M7721" i="4"/>
  <c r="L7722" i="4"/>
  <c r="M7722" i="4"/>
  <c r="L7723" i="4"/>
  <c r="M7723" i="4"/>
  <c r="L7724" i="4"/>
  <c r="M7724" i="4"/>
  <c r="L7725" i="4"/>
  <c r="M7725" i="4"/>
  <c r="L7726" i="4"/>
  <c r="M7726" i="4"/>
  <c r="L7727" i="4"/>
  <c r="M7727" i="4"/>
  <c r="L7728" i="4"/>
  <c r="M7728" i="4"/>
  <c r="L7729" i="4"/>
  <c r="M7729" i="4"/>
  <c r="L7730" i="4"/>
  <c r="M7730" i="4"/>
  <c r="L7731" i="4"/>
  <c r="M7731" i="4"/>
  <c r="L7732" i="4"/>
  <c r="M7732" i="4"/>
  <c r="L7733" i="4"/>
  <c r="M7733" i="4"/>
  <c r="L7734" i="4"/>
  <c r="M7734" i="4"/>
  <c r="L7735" i="4"/>
  <c r="M7735" i="4"/>
  <c r="L7736" i="4"/>
  <c r="M7736" i="4"/>
  <c r="L7737" i="4"/>
  <c r="M7737" i="4"/>
  <c r="L7738" i="4"/>
  <c r="M7738" i="4"/>
  <c r="L7739" i="4"/>
  <c r="M7739" i="4"/>
  <c r="L7740" i="4"/>
  <c r="M7740" i="4"/>
  <c r="L7741" i="4"/>
  <c r="M7741" i="4"/>
  <c r="L7742" i="4"/>
  <c r="M7742" i="4"/>
  <c r="L7743" i="4"/>
  <c r="M7743" i="4"/>
  <c r="L7744" i="4"/>
  <c r="M7744" i="4"/>
  <c r="L7745" i="4"/>
  <c r="M7745" i="4"/>
  <c r="L7746" i="4"/>
  <c r="M7746" i="4"/>
  <c r="L7747" i="4"/>
  <c r="M7747" i="4"/>
  <c r="L7748" i="4"/>
  <c r="M7748" i="4"/>
  <c r="L7749" i="4"/>
  <c r="M7749" i="4"/>
  <c r="L7750" i="4"/>
  <c r="M7750" i="4"/>
  <c r="L7751" i="4"/>
  <c r="M7751" i="4"/>
  <c r="L7752" i="4"/>
  <c r="M7752" i="4"/>
  <c r="L7753" i="4"/>
  <c r="M7753" i="4"/>
  <c r="L7754" i="4"/>
  <c r="M7754" i="4"/>
  <c r="L7755" i="4"/>
  <c r="M7755" i="4"/>
  <c r="L7756" i="4"/>
  <c r="M7756" i="4"/>
  <c r="L7757" i="4"/>
  <c r="M7757" i="4"/>
  <c r="L7758" i="4"/>
  <c r="M7758" i="4"/>
  <c r="L7759" i="4"/>
  <c r="M7759" i="4"/>
  <c r="L7760" i="4"/>
  <c r="M7760" i="4"/>
  <c r="L7761" i="4"/>
  <c r="M7761" i="4"/>
  <c r="L7762" i="4"/>
  <c r="M7762" i="4"/>
  <c r="L7763" i="4"/>
  <c r="M7763" i="4"/>
  <c r="L7764" i="4"/>
  <c r="M7764" i="4"/>
  <c r="L7765" i="4"/>
  <c r="M7765" i="4"/>
  <c r="L7766" i="4"/>
  <c r="M7766" i="4"/>
  <c r="L7767" i="4"/>
  <c r="M7767" i="4"/>
  <c r="L7768" i="4"/>
  <c r="M7768" i="4"/>
  <c r="L7769" i="4"/>
  <c r="M7769" i="4"/>
  <c r="L7770" i="4"/>
  <c r="M7770" i="4"/>
  <c r="L7771" i="4"/>
  <c r="M7771" i="4"/>
  <c r="L7772" i="4"/>
  <c r="M7772" i="4"/>
  <c r="L7773" i="4"/>
  <c r="M7773" i="4"/>
  <c r="L7774" i="4"/>
  <c r="M7774" i="4"/>
  <c r="L7775" i="4"/>
  <c r="M7775" i="4"/>
  <c r="L7776" i="4"/>
  <c r="M7776" i="4"/>
  <c r="L7777" i="4"/>
  <c r="M7777" i="4"/>
  <c r="L7778" i="4"/>
  <c r="M7778" i="4"/>
  <c r="L7779" i="4"/>
  <c r="M7779" i="4"/>
  <c r="L7780" i="4"/>
  <c r="M7780" i="4"/>
  <c r="L7781" i="4"/>
  <c r="M7781" i="4"/>
  <c r="L7782" i="4"/>
  <c r="M7782" i="4"/>
  <c r="L7783" i="4"/>
  <c r="M7783" i="4"/>
  <c r="L7784" i="4"/>
  <c r="M7784" i="4"/>
  <c r="L7785" i="4"/>
  <c r="M7785" i="4"/>
  <c r="L7786" i="4"/>
  <c r="M7786" i="4"/>
  <c r="L7787" i="4"/>
  <c r="M7787" i="4"/>
  <c r="L7788" i="4"/>
  <c r="M7788" i="4"/>
  <c r="L7789" i="4"/>
  <c r="M7789" i="4"/>
  <c r="L7790" i="4"/>
  <c r="M7790" i="4"/>
  <c r="L7791" i="4"/>
  <c r="M7791" i="4"/>
  <c r="L7792" i="4"/>
  <c r="M7792" i="4"/>
  <c r="L7793" i="4"/>
  <c r="M7793" i="4"/>
  <c r="L7794" i="4"/>
  <c r="M7794" i="4"/>
  <c r="L7795" i="4"/>
  <c r="M7795" i="4"/>
  <c r="L7796" i="4"/>
  <c r="M7796" i="4"/>
  <c r="L7797" i="4"/>
  <c r="M7797" i="4"/>
  <c r="L7798" i="4"/>
  <c r="M7798" i="4"/>
  <c r="L7799" i="4"/>
  <c r="M7799" i="4"/>
  <c r="L7800" i="4"/>
  <c r="M7800" i="4"/>
  <c r="L7801" i="4"/>
  <c r="M7801" i="4"/>
  <c r="L7802" i="4"/>
  <c r="M7802" i="4"/>
  <c r="L7803" i="4"/>
  <c r="M7803" i="4"/>
  <c r="L7804" i="4"/>
  <c r="M7804" i="4"/>
  <c r="L7805" i="4"/>
  <c r="M7805" i="4"/>
  <c r="L7806" i="4"/>
  <c r="M7806" i="4"/>
  <c r="L7807" i="4"/>
  <c r="M7807" i="4"/>
  <c r="L7808" i="4"/>
  <c r="M7808" i="4"/>
  <c r="L7809" i="4"/>
  <c r="M7809" i="4"/>
  <c r="L7810" i="4"/>
  <c r="M7810" i="4"/>
  <c r="L7811" i="4"/>
  <c r="M7811" i="4"/>
  <c r="L7812" i="4"/>
  <c r="M7812" i="4"/>
  <c r="L7813" i="4"/>
  <c r="M7813" i="4"/>
  <c r="L7814" i="4"/>
  <c r="M7814" i="4"/>
  <c r="L7815" i="4"/>
  <c r="M7815" i="4"/>
  <c r="L7816" i="4"/>
  <c r="M7816" i="4"/>
  <c r="L7817" i="4"/>
  <c r="M7817" i="4"/>
  <c r="L7818" i="4"/>
  <c r="M7818" i="4"/>
  <c r="L7819" i="4"/>
  <c r="M7819" i="4"/>
  <c r="L7820" i="4"/>
  <c r="M7820" i="4"/>
  <c r="L7821" i="4"/>
  <c r="M7821" i="4"/>
  <c r="L7822" i="4"/>
  <c r="M7822" i="4"/>
  <c r="L7823" i="4"/>
  <c r="M7823" i="4"/>
  <c r="L7824" i="4"/>
  <c r="M7824" i="4"/>
  <c r="L7825" i="4"/>
  <c r="M7825" i="4"/>
  <c r="L7826" i="4"/>
  <c r="M7826" i="4"/>
  <c r="L7827" i="4"/>
  <c r="M7827" i="4"/>
  <c r="L7828" i="4"/>
  <c r="M7828" i="4"/>
  <c r="L7829" i="4"/>
  <c r="M7829" i="4"/>
  <c r="L7830" i="4"/>
  <c r="M7830" i="4"/>
  <c r="L7831" i="4"/>
  <c r="M7831" i="4"/>
  <c r="L7832" i="4"/>
  <c r="M7832" i="4"/>
  <c r="L7833" i="4"/>
  <c r="M7833" i="4"/>
  <c r="L7834" i="4"/>
  <c r="M7834" i="4"/>
  <c r="L7835" i="4"/>
  <c r="M7835" i="4"/>
  <c r="L7836" i="4"/>
  <c r="M7836" i="4"/>
  <c r="L7837" i="4"/>
  <c r="M7837" i="4"/>
  <c r="L7838" i="4"/>
  <c r="M7838" i="4"/>
  <c r="L7839" i="4"/>
  <c r="M7839" i="4"/>
  <c r="L7840" i="4"/>
  <c r="M7840" i="4"/>
  <c r="L7841" i="4"/>
  <c r="M7841" i="4"/>
  <c r="L7842" i="4"/>
  <c r="M7842" i="4"/>
  <c r="L7843" i="4"/>
  <c r="M7843" i="4"/>
  <c r="L7844" i="4"/>
  <c r="M7844" i="4"/>
  <c r="L7845" i="4"/>
  <c r="M7845" i="4"/>
  <c r="L7846" i="4"/>
  <c r="M7846" i="4"/>
  <c r="L7847" i="4"/>
  <c r="M7847" i="4"/>
  <c r="L7848" i="4"/>
  <c r="M7848" i="4"/>
  <c r="L7849" i="4"/>
  <c r="M7849" i="4"/>
  <c r="L7850" i="4"/>
  <c r="M7850" i="4"/>
  <c r="L7851" i="4"/>
  <c r="M7851" i="4"/>
  <c r="L7852" i="4"/>
  <c r="M7852" i="4"/>
  <c r="L7853" i="4"/>
  <c r="M7853" i="4"/>
  <c r="L7854" i="4"/>
  <c r="M7854" i="4"/>
  <c r="L7855" i="4"/>
  <c r="M7855" i="4"/>
  <c r="L7856" i="4"/>
  <c r="M7856" i="4"/>
  <c r="L7857" i="4"/>
  <c r="M7857" i="4"/>
  <c r="L7858" i="4"/>
  <c r="M7858" i="4"/>
  <c r="L7859" i="4"/>
  <c r="M7859" i="4"/>
  <c r="L7860" i="4"/>
  <c r="M7860" i="4"/>
  <c r="L7861" i="4"/>
  <c r="M7861" i="4"/>
  <c r="L7862" i="4"/>
  <c r="M7862" i="4"/>
  <c r="L7863" i="4"/>
  <c r="M7863" i="4"/>
  <c r="L7864" i="4"/>
  <c r="M7864" i="4"/>
  <c r="L7865" i="4"/>
  <c r="M7865" i="4"/>
  <c r="L7866" i="4"/>
  <c r="M7866" i="4"/>
  <c r="L7867" i="4"/>
  <c r="M7867" i="4"/>
  <c r="L7868" i="4"/>
  <c r="M7868" i="4"/>
  <c r="L7869" i="4"/>
  <c r="M7869" i="4"/>
  <c r="L7870" i="4"/>
  <c r="M7870" i="4"/>
  <c r="L7871" i="4"/>
  <c r="M7871" i="4"/>
  <c r="L7872" i="4"/>
  <c r="M7872" i="4"/>
  <c r="L7873" i="4"/>
  <c r="M7873" i="4"/>
  <c r="L7874" i="4"/>
  <c r="M7874" i="4"/>
  <c r="L7875" i="4"/>
  <c r="M7875" i="4"/>
  <c r="L7876" i="4"/>
  <c r="M7876" i="4"/>
  <c r="L7877" i="4"/>
  <c r="M7877" i="4"/>
  <c r="L7878" i="4"/>
  <c r="M7878" i="4"/>
  <c r="L7879" i="4"/>
  <c r="M7879" i="4"/>
  <c r="L7880" i="4"/>
  <c r="M7880" i="4"/>
  <c r="L7881" i="4"/>
  <c r="M7881" i="4"/>
  <c r="L7882" i="4"/>
  <c r="M7882" i="4"/>
  <c r="L7883" i="4"/>
  <c r="M7883" i="4"/>
  <c r="L7884" i="4"/>
  <c r="M7884" i="4"/>
  <c r="L7885" i="4"/>
  <c r="M7885" i="4"/>
  <c r="L7886" i="4"/>
  <c r="M7886" i="4"/>
  <c r="L7887" i="4"/>
  <c r="M7887" i="4"/>
  <c r="L7888" i="4"/>
  <c r="M7888" i="4"/>
  <c r="L7889" i="4"/>
  <c r="M7889" i="4"/>
  <c r="L7890" i="4"/>
  <c r="M7890" i="4"/>
  <c r="L7891" i="4"/>
  <c r="M7891" i="4"/>
  <c r="L7892" i="4"/>
  <c r="M7892" i="4"/>
  <c r="L7893" i="4"/>
  <c r="M7893" i="4"/>
  <c r="L7894" i="4"/>
  <c r="M7894" i="4"/>
  <c r="L7895" i="4"/>
  <c r="M7895" i="4"/>
  <c r="L7896" i="4"/>
  <c r="M7896" i="4"/>
  <c r="L7897" i="4"/>
  <c r="M7897" i="4"/>
  <c r="L7898" i="4"/>
  <c r="M7898" i="4"/>
  <c r="L7899" i="4"/>
  <c r="M7899" i="4"/>
  <c r="L7900" i="4"/>
  <c r="M7900" i="4"/>
  <c r="L7901" i="4"/>
  <c r="M7901" i="4"/>
  <c r="L7902" i="4"/>
  <c r="M7902" i="4"/>
  <c r="L7903" i="4"/>
  <c r="M7903" i="4"/>
  <c r="L7904" i="4"/>
  <c r="M7904" i="4"/>
  <c r="L7905" i="4"/>
  <c r="M7905" i="4"/>
  <c r="L7906" i="4"/>
  <c r="M7906" i="4"/>
  <c r="L7907" i="4"/>
  <c r="M7907" i="4"/>
  <c r="L7908" i="4"/>
  <c r="M7908" i="4"/>
  <c r="L7909" i="4"/>
  <c r="M7909" i="4"/>
  <c r="L7910" i="4"/>
  <c r="M7910" i="4"/>
  <c r="L7911" i="4"/>
  <c r="M7911" i="4"/>
  <c r="L7912" i="4"/>
  <c r="M7912" i="4"/>
  <c r="L7913" i="4"/>
  <c r="M7913" i="4"/>
  <c r="L7914" i="4"/>
  <c r="M7914" i="4"/>
  <c r="L7915" i="4"/>
  <c r="M7915" i="4"/>
  <c r="L7916" i="4"/>
  <c r="M7916" i="4"/>
  <c r="L7917" i="4"/>
  <c r="M7917" i="4"/>
  <c r="L7918" i="4"/>
  <c r="M7918" i="4"/>
  <c r="L7919" i="4"/>
  <c r="M7919" i="4"/>
  <c r="L7920" i="4"/>
  <c r="M7920" i="4"/>
  <c r="L7921" i="4"/>
  <c r="M7921" i="4"/>
  <c r="L7922" i="4"/>
  <c r="M7922" i="4"/>
  <c r="L7923" i="4"/>
  <c r="M7923" i="4"/>
  <c r="L7924" i="4"/>
  <c r="M7924" i="4"/>
  <c r="L7925" i="4"/>
  <c r="M7925" i="4"/>
  <c r="L7926" i="4"/>
  <c r="M7926" i="4"/>
  <c r="L7927" i="4"/>
  <c r="M7927" i="4"/>
  <c r="L7928" i="4"/>
  <c r="M7928" i="4"/>
  <c r="L7929" i="4"/>
  <c r="M7929" i="4"/>
  <c r="L7930" i="4"/>
  <c r="M7930" i="4"/>
  <c r="L7931" i="4"/>
  <c r="M7931" i="4"/>
  <c r="L7932" i="4"/>
  <c r="M7932" i="4"/>
  <c r="L7933" i="4"/>
  <c r="M7933" i="4"/>
  <c r="L7934" i="4"/>
  <c r="M7934" i="4"/>
  <c r="L7935" i="4"/>
  <c r="M7935" i="4"/>
  <c r="L7936" i="4"/>
  <c r="M7936" i="4"/>
  <c r="L7937" i="4"/>
  <c r="M7937" i="4"/>
  <c r="L7938" i="4"/>
  <c r="M7938" i="4"/>
  <c r="L7939" i="4"/>
  <c r="M7939" i="4"/>
  <c r="L7940" i="4"/>
  <c r="M7940" i="4"/>
  <c r="L7941" i="4"/>
  <c r="M7941" i="4"/>
  <c r="L7942" i="4"/>
  <c r="M7942" i="4"/>
  <c r="L7943" i="4"/>
  <c r="M7943" i="4"/>
  <c r="L7944" i="4"/>
  <c r="M7944" i="4"/>
  <c r="L7945" i="4"/>
  <c r="M7945" i="4"/>
  <c r="L7946" i="4"/>
  <c r="M7946" i="4"/>
  <c r="L7947" i="4"/>
  <c r="M7947" i="4"/>
  <c r="L7948" i="4"/>
  <c r="M7948" i="4"/>
  <c r="L7949" i="4"/>
  <c r="M7949" i="4"/>
  <c r="L7950" i="4"/>
  <c r="M7950" i="4"/>
  <c r="L7951" i="4"/>
  <c r="M7951" i="4"/>
  <c r="L7952" i="4"/>
  <c r="M7952" i="4"/>
  <c r="L7953" i="4"/>
  <c r="M7953" i="4"/>
  <c r="L7954" i="4"/>
  <c r="M7954" i="4"/>
  <c r="L7955" i="4"/>
  <c r="M7955" i="4"/>
  <c r="L7956" i="4"/>
  <c r="M7956" i="4"/>
  <c r="L7957" i="4"/>
  <c r="M7957" i="4"/>
  <c r="L7958" i="4"/>
  <c r="M7958" i="4"/>
  <c r="L7959" i="4"/>
  <c r="M7959" i="4"/>
  <c r="L7960" i="4"/>
  <c r="M7960" i="4"/>
  <c r="L7961" i="4"/>
  <c r="M7961" i="4"/>
  <c r="L7962" i="4"/>
  <c r="M7962" i="4"/>
  <c r="L7963" i="4"/>
  <c r="M7963" i="4"/>
  <c r="L7964" i="4"/>
  <c r="M7964" i="4"/>
  <c r="L7965" i="4"/>
  <c r="M7965" i="4"/>
  <c r="L7966" i="4"/>
  <c r="M7966" i="4"/>
  <c r="L7967" i="4"/>
  <c r="M7967" i="4"/>
  <c r="L7968" i="4"/>
  <c r="M7968" i="4"/>
  <c r="L7969" i="4"/>
  <c r="M7969" i="4"/>
  <c r="L7970" i="4"/>
  <c r="M7970" i="4"/>
  <c r="L7971" i="4"/>
  <c r="M7971" i="4"/>
  <c r="L7972" i="4"/>
  <c r="M7972" i="4"/>
  <c r="L7973" i="4"/>
  <c r="M7973" i="4"/>
  <c r="L7974" i="4"/>
  <c r="M7974" i="4"/>
  <c r="L7975" i="4"/>
  <c r="M7975" i="4"/>
  <c r="L7976" i="4"/>
  <c r="M7976" i="4"/>
  <c r="L7977" i="4"/>
  <c r="M7977" i="4"/>
  <c r="L7978" i="4"/>
  <c r="M7978" i="4"/>
  <c r="L7979" i="4"/>
  <c r="M7979" i="4"/>
  <c r="L7980" i="4"/>
  <c r="M7980" i="4"/>
  <c r="L7981" i="4"/>
  <c r="M7981" i="4"/>
  <c r="L7982" i="4"/>
  <c r="M7982" i="4"/>
  <c r="L7983" i="4"/>
  <c r="M7983" i="4"/>
  <c r="L7984" i="4"/>
  <c r="M7984" i="4"/>
  <c r="L7985" i="4"/>
  <c r="M7985" i="4"/>
  <c r="L7986" i="4"/>
  <c r="M7986" i="4"/>
  <c r="L7987" i="4"/>
  <c r="M7987" i="4"/>
  <c r="L7988" i="4"/>
  <c r="M7988" i="4"/>
  <c r="L7989" i="4"/>
  <c r="M7989" i="4"/>
  <c r="L7990" i="4"/>
  <c r="M7990" i="4"/>
  <c r="L7991" i="4"/>
  <c r="M7991" i="4"/>
  <c r="L7992" i="4"/>
  <c r="M7992" i="4"/>
  <c r="L7993" i="4"/>
  <c r="M7993" i="4"/>
  <c r="L7994" i="4"/>
  <c r="M7994" i="4"/>
  <c r="L7995" i="4"/>
  <c r="M7995" i="4"/>
  <c r="L7996" i="4"/>
  <c r="M7996" i="4"/>
  <c r="L7997" i="4"/>
  <c r="M7997" i="4"/>
  <c r="L7998" i="4"/>
  <c r="M7998" i="4"/>
  <c r="L7999" i="4"/>
  <c r="M7999" i="4"/>
  <c r="L8000" i="4"/>
  <c r="M8000" i="4"/>
  <c r="L8001" i="4"/>
  <c r="M8001" i="4"/>
  <c r="L8002" i="4"/>
  <c r="M8002" i="4"/>
  <c r="L8003" i="4"/>
  <c r="M8003" i="4"/>
  <c r="L8004" i="4"/>
  <c r="M8004" i="4"/>
  <c r="L8005" i="4"/>
  <c r="M8005" i="4"/>
  <c r="L8006" i="4"/>
  <c r="M8006" i="4"/>
  <c r="L8007" i="4"/>
  <c r="M8007" i="4"/>
  <c r="L8008" i="4"/>
  <c r="M8008" i="4"/>
  <c r="L8009" i="4"/>
  <c r="M8009" i="4"/>
  <c r="L8010" i="4"/>
  <c r="M8010" i="4"/>
  <c r="L8011" i="4"/>
  <c r="M8011" i="4"/>
  <c r="L8012" i="4"/>
  <c r="M8012" i="4"/>
  <c r="L8013" i="4"/>
  <c r="M8013" i="4"/>
  <c r="L8014" i="4"/>
  <c r="M8014" i="4"/>
  <c r="L8015" i="4"/>
  <c r="M8015" i="4"/>
  <c r="L8016" i="4"/>
  <c r="M8016" i="4"/>
  <c r="L8017" i="4"/>
  <c r="M8017" i="4"/>
  <c r="L8018" i="4"/>
  <c r="M8018" i="4"/>
  <c r="L8019" i="4"/>
  <c r="M8019" i="4"/>
  <c r="L8020" i="4"/>
  <c r="M8020" i="4"/>
  <c r="L8021" i="4"/>
  <c r="M8021" i="4"/>
  <c r="L8022" i="4"/>
  <c r="M8022" i="4"/>
  <c r="L8023" i="4"/>
  <c r="M8023" i="4"/>
  <c r="L8024" i="4"/>
  <c r="M8024" i="4"/>
  <c r="L8025" i="4"/>
  <c r="M8025" i="4"/>
  <c r="L8026" i="4"/>
  <c r="M8026" i="4"/>
  <c r="L8027" i="4"/>
  <c r="M8027" i="4"/>
  <c r="L8028" i="4"/>
  <c r="M8028" i="4"/>
  <c r="L8029" i="4"/>
  <c r="M8029" i="4"/>
  <c r="L8030" i="4"/>
  <c r="M8030" i="4"/>
  <c r="L8031" i="4"/>
  <c r="M8031" i="4"/>
  <c r="L8032" i="4"/>
  <c r="M8032" i="4"/>
  <c r="L8033" i="4"/>
  <c r="M8033" i="4"/>
  <c r="L8034" i="4"/>
  <c r="M8034" i="4"/>
  <c r="L8035" i="4"/>
  <c r="M8035" i="4"/>
  <c r="L8036" i="4"/>
  <c r="M8036" i="4"/>
  <c r="L8037" i="4"/>
  <c r="M8037" i="4"/>
  <c r="L8038" i="4"/>
  <c r="M8038" i="4"/>
  <c r="L8039" i="4"/>
  <c r="M8039" i="4"/>
  <c r="L8040" i="4"/>
  <c r="M8040" i="4"/>
  <c r="L8041" i="4"/>
  <c r="M8041" i="4"/>
  <c r="L8042" i="4"/>
  <c r="M8042" i="4"/>
  <c r="L8043" i="4"/>
  <c r="M8043" i="4"/>
  <c r="L8044" i="4"/>
  <c r="M8044" i="4"/>
  <c r="L8045" i="4"/>
  <c r="M8045" i="4"/>
  <c r="L8046" i="4"/>
  <c r="M8046" i="4"/>
  <c r="L8047" i="4"/>
  <c r="M8047" i="4"/>
  <c r="L8048" i="4"/>
  <c r="M8048" i="4"/>
  <c r="L8049" i="4"/>
  <c r="M8049" i="4"/>
  <c r="L8050" i="4"/>
  <c r="M8050" i="4"/>
  <c r="L8051" i="4"/>
  <c r="M8051" i="4"/>
  <c r="L8052" i="4"/>
  <c r="M8052" i="4"/>
  <c r="L8053" i="4"/>
  <c r="M8053" i="4"/>
  <c r="L8054" i="4"/>
  <c r="M8054" i="4"/>
  <c r="L8055" i="4"/>
  <c r="M8055" i="4"/>
  <c r="L8056" i="4"/>
  <c r="M8056" i="4"/>
  <c r="L8057" i="4"/>
  <c r="M8057" i="4"/>
  <c r="L8058" i="4"/>
  <c r="M8058" i="4"/>
  <c r="L8059" i="4"/>
  <c r="M8059" i="4"/>
  <c r="L8060" i="4"/>
  <c r="M8060" i="4"/>
  <c r="L8061" i="4"/>
  <c r="M8061" i="4"/>
  <c r="L8062" i="4"/>
  <c r="M8062" i="4"/>
  <c r="L8063" i="4"/>
  <c r="M8063" i="4"/>
  <c r="L8064" i="4"/>
  <c r="M8064" i="4"/>
  <c r="L8065" i="4"/>
  <c r="M8065" i="4"/>
  <c r="L8066" i="4"/>
  <c r="M8066" i="4"/>
  <c r="L8067" i="4"/>
  <c r="M8067" i="4"/>
  <c r="L8068" i="4"/>
  <c r="M8068" i="4"/>
  <c r="L8069" i="4"/>
  <c r="M8069" i="4"/>
  <c r="L8070" i="4"/>
  <c r="M8070" i="4"/>
  <c r="L8071" i="4"/>
  <c r="M8071" i="4"/>
  <c r="L8072" i="4"/>
  <c r="M8072" i="4"/>
  <c r="L8073" i="4"/>
  <c r="M8073" i="4"/>
  <c r="L8074" i="4"/>
  <c r="M8074" i="4"/>
  <c r="L8075" i="4"/>
  <c r="M8075" i="4"/>
  <c r="L8076" i="4"/>
  <c r="M8076" i="4"/>
  <c r="L8077" i="4"/>
  <c r="M8077" i="4"/>
  <c r="L8078" i="4"/>
  <c r="M8078" i="4"/>
  <c r="L8079" i="4"/>
  <c r="M8079" i="4"/>
  <c r="L8080" i="4"/>
  <c r="M8080" i="4"/>
  <c r="L8081" i="4"/>
  <c r="M8081" i="4"/>
  <c r="L8082" i="4"/>
  <c r="M8082" i="4"/>
  <c r="L8083" i="4"/>
  <c r="M8083" i="4"/>
  <c r="L8084" i="4"/>
  <c r="M8084" i="4"/>
  <c r="L8085" i="4"/>
  <c r="M8085" i="4"/>
  <c r="L8086" i="4"/>
  <c r="M8086" i="4"/>
  <c r="L8087" i="4"/>
  <c r="M8087" i="4"/>
  <c r="L8088" i="4"/>
  <c r="M8088" i="4"/>
  <c r="L8089" i="4"/>
  <c r="M8089" i="4"/>
  <c r="L8090" i="4"/>
  <c r="M8090" i="4"/>
  <c r="L8091" i="4"/>
  <c r="M8091" i="4"/>
  <c r="L8092" i="4"/>
  <c r="M8092" i="4"/>
  <c r="L8093" i="4"/>
  <c r="M8093" i="4"/>
  <c r="L8094" i="4"/>
  <c r="M8094" i="4"/>
  <c r="L8095" i="4"/>
  <c r="M8095" i="4"/>
  <c r="L8096" i="4"/>
  <c r="M8096" i="4"/>
  <c r="L8097" i="4"/>
  <c r="M8097" i="4"/>
  <c r="L8098" i="4"/>
  <c r="M8098" i="4"/>
  <c r="L8099" i="4"/>
  <c r="M8099" i="4"/>
  <c r="L8100" i="4"/>
  <c r="M8100" i="4"/>
  <c r="L8101" i="4"/>
  <c r="M8101" i="4"/>
  <c r="L8102" i="4"/>
  <c r="M8102" i="4"/>
  <c r="L8103" i="4"/>
  <c r="M8103" i="4"/>
  <c r="L8104" i="4"/>
  <c r="M8104" i="4"/>
  <c r="L8105" i="4"/>
  <c r="M8105" i="4"/>
  <c r="L8106" i="4"/>
  <c r="M8106" i="4"/>
  <c r="L8107" i="4"/>
  <c r="M8107" i="4"/>
  <c r="L8108" i="4"/>
  <c r="M8108" i="4"/>
  <c r="L8109" i="4"/>
  <c r="M8109" i="4"/>
  <c r="L8110" i="4"/>
  <c r="M8110" i="4"/>
  <c r="L8111" i="4"/>
  <c r="M8111" i="4"/>
  <c r="L8112" i="4"/>
  <c r="M8112" i="4"/>
  <c r="L8113" i="4"/>
  <c r="M8113" i="4"/>
  <c r="L8114" i="4"/>
  <c r="M8114" i="4"/>
  <c r="L8115" i="4"/>
  <c r="M8115" i="4"/>
  <c r="L8116" i="4"/>
  <c r="M8116" i="4"/>
  <c r="L8117" i="4"/>
  <c r="M8117" i="4"/>
  <c r="L8118" i="4"/>
  <c r="M8118" i="4"/>
  <c r="L8119" i="4"/>
  <c r="M8119" i="4"/>
  <c r="L8120" i="4"/>
  <c r="M8120" i="4"/>
  <c r="L8121" i="4"/>
  <c r="M8121" i="4"/>
  <c r="L8122" i="4"/>
  <c r="M8122" i="4"/>
  <c r="L8123" i="4"/>
  <c r="M8123" i="4"/>
  <c r="L8124" i="4"/>
  <c r="M8124" i="4"/>
  <c r="L8125" i="4"/>
  <c r="M8125" i="4"/>
  <c r="L8126" i="4"/>
  <c r="M8126" i="4"/>
  <c r="L8127" i="4"/>
  <c r="M8127" i="4"/>
  <c r="L8128" i="4"/>
  <c r="M8128" i="4"/>
  <c r="L8129" i="4"/>
  <c r="M8129" i="4"/>
  <c r="L8130" i="4"/>
  <c r="M8130" i="4"/>
  <c r="L8131" i="4"/>
  <c r="M8131" i="4"/>
  <c r="L8132" i="4"/>
  <c r="M8132" i="4"/>
  <c r="L8133" i="4"/>
  <c r="M8133" i="4"/>
  <c r="L8134" i="4"/>
  <c r="M8134" i="4"/>
  <c r="L8135" i="4"/>
  <c r="M8135" i="4"/>
  <c r="L8136" i="4"/>
  <c r="M8136" i="4"/>
  <c r="L8137" i="4"/>
  <c r="M8137" i="4"/>
  <c r="L8138" i="4"/>
  <c r="M8138" i="4"/>
  <c r="L8139" i="4"/>
  <c r="M8139" i="4"/>
  <c r="L8140" i="4"/>
  <c r="M8140" i="4"/>
  <c r="L8141" i="4"/>
  <c r="M8141" i="4"/>
  <c r="L8142" i="4"/>
  <c r="M8142" i="4"/>
  <c r="L8143" i="4"/>
  <c r="M8143" i="4"/>
  <c r="L8144" i="4"/>
  <c r="M8144" i="4"/>
  <c r="L8145" i="4"/>
  <c r="M8145" i="4"/>
  <c r="L8146" i="4"/>
  <c r="M8146" i="4"/>
  <c r="L8147" i="4"/>
  <c r="M8147" i="4"/>
  <c r="L8148" i="4"/>
  <c r="M8148" i="4"/>
  <c r="L8149" i="4"/>
  <c r="M8149" i="4"/>
  <c r="L8150" i="4"/>
  <c r="M8150" i="4"/>
  <c r="L8151" i="4"/>
  <c r="M8151" i="4"/>
  <c r="L8152" i="4"/>
  <c r="M8152" i="4"/>
  <c r="L8153" i="4"/>
  <c r="M8153" i="4"/>
  <c r="L8154" i="4"/>
  <c r="M8154" i="4"/>
  <c r="L8155" i="4"/>
  <c r="M8155" i="4"/>
  <c r="L8156" i="4"/>
  <c r="M8156" i="4"/>
  <c r="L8157" i="4"/>
  <c r="M8157" i="4"/>
  <c r="L8158" i="4"/>
  <c r="M8158" i="4"/>
  <c r="L8159" i="4"/>
  <c r="M8159" i="4"/>
  <c r="L8160" i="4"/>
  <c r="M8160" i="4"/>
  <c r="L8161" i="4"/>
  <c r="M8161" i="4"/>
  <c r="L8162" i="4"/>
  <c r="M8162" i="4"/>
  <c r="L8163" i="4"/>
  <c r="M8163" i="4"/>
  <c r="L8164" i="4"/>
  <c r="M8164" i="4"/>
  <c r="L8165" i="4"/>
  <c r="M8165" i="4"/>
  <c r="L8166" i="4"/>
  <c r="M8166" i="4"/>
  <c r="L8167" i="4"/>
  <c r="M8167" i="4"/>
  <c r="L8168" i="4"/>
  <c r="M8168" i="4"/>
  <c r="L8169" i="4"/>
  <c r="M8169" i="4"/>
  <c r="L8170" i="4"/>
  <c r="M8170" i="4"/>
  <c r="L8171" i="4"/>
  <c r="M8171" i="4"/>
  <c r="L8172" i="4"/>
  <c r="M8172" i="4"/>
  <c r="L8173" i="4"/>
  <c r="M8173" i="4"/>
  <c r="L8174" i="4"/>
  <c r="M8174" i="4"/>
  <c r="L8175" i="4"/>
  <c r="M8175" i="4"/>
  <c r="L8176" i="4"/>
  <c r="M8176" i="4"/>
  <c r="L8177" i="4"/>
  <c r="M8177" i="4"/>
  <c r="L8178" i="4"/>
  <c r="M8178" i="4"/>
  <c r="L8179" i="4"/>
  <c r="M8179" i="4"/>
  <c r="L8180" i="4"/>
  <c r="M8180" i="4"/>
  <c r="L8181" i="4"/>
  <c r="M8181" i="4"/>
  <c r="L8182" i="4"/>
  <c r="M8182" i="4"/>
  <c r="L8183" i="4"/>
  <c r="M8183" i="4"/>
  <c r="L8184" i="4"/>
  <c r="M8184" i="4"/>
  <c r="L8185" i="4"/>
  <c r="M8185" i="4"/>
  <c r="L8186" i="4"/>
  <c r="M8186" i="4"/>
  <c r="L8187" i="4"/>
  <c r="M8187" i="4"/>
  <c r="L8188" i="4"/>
  <c r="M8188" i="4"/>
  <c r="L8189" i="4"/>
  <c r="M8189" i="4"/>
  <c r="L8190" i="4"/>
  <c r="M8190" i="4"/>
  <c r="L8191" i="4"/>
  <c r="M8191" i="4"/>
  <c r="L8192" i="4"/>
  <c r="M8192" i="4"/>
  <c r="L8193" i="4"/>
  <c r="M8193" i="4"/>
  <c r="L8194" i="4"/>
  <c r="M8194" i="4"/>
  <c r="L8195" i="4"/>
  <c r="M8195" i="4"/>
  <c r="L8196" i="4"/>
  <c r="M8196" i="4"/>
  <c r="L8197" i="4"/>
  <c r="M8197" i="4"/>
  <c r="L8198" i="4"/>
  <c r="M8198" i="4"/>
  <c r="L8199" i="4"/>
  <c r="M8199" i="4"/>
  <c r="L8200" i="4"/>
  <c r="M8200" i="4"/>
  <c r="L8201" i="4"/>
  <c r="M8201" i="4"/>
  <c r="L8202" i="4"/>
  <c r="M8202" i="4"/>
  <c r="L8203" i="4"/>
  <c r="M8203" i="4"/>
  <c r="L8204" i="4"/>
  <c r="M8204" i="4"/>
  <c r="L8205" i="4"/>
  <c r="M8205" i="4"/>
  <c r="L8206" i="4"/>
  <c r="M8206" i="4"/>
  <c r="L8207" i="4"/>
  <c r="M8207" i="4"/>
  <c r="L8208" i="4"/>
  <c r="M8208" i="4"/>
  <c r="L8209" i="4"/>
  <c r="M8209" i="4"/>
  <c r="L8210" i="4"/>
  <c r="M8210" i="4"/>
  <c r="L8211" i="4"/>
  <c r="M8211" i="4"/>
  <c r="L8212" i="4"/>
  <c r="M8212" i="4"/>
  <c r="L8213" i="4"/>
  <c r="M8213" i="4"/>
  <c r="L8214" i="4"/>
  <c r="M8214" i="4"/>
  <c r="L8215" i="4"/>
  <c r="M8215" i="4"/>
  <c r="L8216" i="4"/>
  <c r="M8216" i="4"/>
  <c r="L8217" i="4"/>
  <c r="M8217" i="4"/>
  <c r="L8218" i="4"/>
  <c r="M8218" i="4"/>
  <c r="L8219" i="4"/>
  <c r="M8219" i="4"/>
  <c r="L8220" i="4"/>
  <c r="M8220" i="4"/>
  <c r="L8221" i="4"/>
  <c r="M8221" i="4"/>
  <c r="L8222" i="4"/>
  <c r="M8222" i="4"/>
  <c r="L8223" i="4"/>
  <c r="M8223" i="4"/>
  <c r="L8224" i="4"/>
  <c r="M8224" i="4"/>
  <c r="L8225" i="4"/>
  <c r="M8225" i="4"/>
  <c r="L8226" i="4"/>
  <c r="M8226" i="4"/>
  <c r="L8227" i="4"/>
  <c r="M8227" i="4"/>
  <c r="L8228" i="4"/>
  <c r="M8228" i="4"/>
  <c r="L8229" i="4"/>
  <c r="M8229" i="4"/>
  <c r="L8230" i="4"/>
  <c r="M8230" i="4"/>
  <c r="L8231" i="4"/>
  <c r="M8231" i="4"/>
  <c r="L8232" i="4"/>
  <c r="M8232" i="4"/>
  <c r="L8233" i="4"/>
  <c r="M8233" i="4"/>
  <c r="L8234" i="4"/>
  <c r="M8234" i="4"/>
  <c r="L8235" i="4"/>
  <c r="M8235" i="4"/>
  <c r="L8236" i="4"/>
  <c r="M8236" i="4"/>
  <c r="L8237" i="4"/>
  <c r="M8237" i="4"/>
  <c r="L8238" i="4"/>
  <c r="M8238" i="4"/>
  <c r="L8239" i="4"/>
  <c r="M8239" i="4"/>
  <c r="L8240" i="4"/>
  <c r="M8240" i="4"/>
  <c r="L8241" i="4"/>
  <c r="M8241" i="4"/>
  <c r="L8242" i="4"/>
  <c r="M8242" i="4"/>
  <c r="L8243" i="4"/>
  <c r="M8243" i="4"/>
  <c r="L8244" i="4"/>
  <c r="M8244" i="4"/>
  <c r="L8245" i="4"/>
  <c r="M8245" i="4"/>
  <c r="L8246" i="4"/>
  <c r="M8246" i="4"/>
  <c r="L8247" i="4"/>
  <c r="M8247" i="4"/>
  <c r="L8248" i="4"/>
  <c r="M8248" i="4"/>
  <c r="L8249" i="4"/>
  <c r="M8249" i="4"/>
  <c r="L8250" i="4"/>
  <c r="M8250" i="4"/>
  <c r="L8251" i="4"/>
  <c r="M8251" i="4"/>
  <c r="L8252" i="4"/>
  <c r="M8252" i="4"/>
  <c r="L8253" i="4"/>
  <c r="M8253" i="4"/>
  <c r="L8254" i="4"/>
  <c r="M8254" i="4"/>
  <c r="L8255" i="4"/>
  <c r="M8255" i="4"/>
  <c r="L8256" i="4"/>
  <c r="M8256" i="4"/>
  <c r="L8257" i="4"/>
  <c r="M8257" i="4"/>
  <c r="L8258" i="4"/>
  <c r="M8258" i="4"/>
  <c r="L8259" i="4"/>
  <c r="M8259" i="4"/>
  <c r="L8260" i="4"/>
  <c r="M8260" i="4"/>
  <c r="L8261" i="4"/>
  <c r="M8261" i="4"/>
  <c r="L8262" i="4"/>
  <c r="M8262" i="4"/>
  <c r="L8263" i="4"/>
  <c r="M8263" i="4"/>
  <c r="L8264" i="4"/>
  <c r="M8264" i="4"/>
  <c r="L8265" i="4"/>
  <c r="M8265" i="4"/>
  <c r="L8266" i="4"/>
  <c r="M8266" i="4"/>
  <c r="L8267" i="4"/>
  <c r="M8267" i="4"/>
  <c r="L8268" i="4"/>
  <c r="M8268" i="4"/>
  <c r="L8269" i="4"/>
  <c r="M8269" i="4"/>
  <c r="L8270" i="4"/>
  <c r="M8270" i="4"/>
  <c r="L8271" i="4"/>
  <c r="M8271" i="4"/>
  <c r="L8272" i="4"/>
  <c r="M8272" i="4"/>
  <c r="L8273" i="4"/>
  <c r="M8273" i="4"/>
  <c r="L8274" i="4"/>
  <c r="M8274" i="4"/>
  <c r="L8275" i="4"/>
  <c r="M8275" i="4"/>
  <c r="L8276" i="4"/>
  <c r="M8276" i="4"/>
  <c r="L8277" i="4"/>
  <c r="M8277" i="4"/>
  <c r="L8278" i="4"/>
  <c r="M8278" i="4"/>
  <c r="L8279" i="4"/>
  <c r="M8279" i="4"/>
  <c r="L8280" i="4"/>
  <c r="M8280" i="4"/>
  <c r="L8281" i="4"/>
  <c r="M8281" i="4"/>
  <c r="L8282" i="4"/>
  <c r="M8282" i="4"/>
  <c r="L8283" i="4"/>
  <c r="M8283" i="4"/>
  <c r="L8284" i="4"/>
  <c r="M8284" i="4"/>
  <c r="L8285" i="4"/>
  <c r="M8285" i="4"/>
  <c r="L8286" i="4"/>
  <c r="M8286" i="4"/>
  <c r="L8287" i="4"/>
  <c r="M8287" i="4"/>
  <c r="L8288" i="4"/>
  <c r="M8288" i="4"/>
  <c r="L8289" i="4"/>
  <c r="M8289" i="4"/>
  <c r="L8290" i="4"/>
  <c r="M8290" i="4"/>
  <c r="L8291" i="4"/>
  <c r="M8291" i="4"/>
  <c r="L8292" i="4"/>
  <c r="M8292" i="4"/>
  <c r="L8293" i="4"/>
  <c r="M8293" i="4"/>
  <c r="L8294" i="4"/>
  <c r="M8294" i="4"/>
  <c r="L8295" i="4"/>
  <c r="M8295" i="4"/>
  <c r="L8296" i="4"/>
  <c r="M8296" i="4"/>
  <c r="L8297" i="4"/>
  <c r="M8297" i="4"/>
  <c r="L8298" i="4"/>
  <c r="M8298" i="4"/>
  <c r="L8299" i="4"/>
  <c r="M8299" i="4"/>
  <c r="L8300" i="4"/>
  <c r="M8300" i="4"/>
  <c r="L8301" i="4"/>
  <c r="M8301" i="4"/>
  <c r="L8302" i="4"/>
  <c r="M8302" i="4"/>
  <c r="L8303" i="4"/>
  <c r="M8303" i="4"/>
  <c r="L8304" i="4"/>
  <c r="M8304" i="4"/>
  <c r="L8305" i="4"/>
  <c r="M8305" i="4"/>
  <c r="L8306" i="4"/>
  <c r="M8306" i="4"/>
  <c r="L8307" i="4"/>
  <c r="M8307" i="4"/>
  <c r="L8308" i="4"/>
  <c r="M8308" i="4"/>
  <c r="L8309" i="4"/>
  <c r="M8309" i="4"/>
  <c r="L8310" i="4"/>
  <c r="M8310" i="4"/>
  <c r="L8311" i="4"/>
  <c r="M8311" i="4"/>
  <c r="L8312" i="4"/>
  <c r="M8312" i="4"/>
  <c r="L8313" i="4"/>
  <c r="M8313" i="4"/>
  <c r="L8314" i="4"/>
  <c r="M8314" i="4"/>
  <c r="L8315" i="4"/>
  <c r="M8315" i="4"/>
  <c r="L8316" i="4"/>
  <c r="M8316" i="4"/>
  <c r="L8317" i="4"/>
  <c r="M8317" i="4"/>
  <c r="L8318" i="4"/>
  <c r="M8318" i="4"/>
  <c r="L8319" i="4"/>
  <c r="M8319" i="4"/>
  <c r="L8320" i="4"/>
  <c r="M8320" i="4"/>
  <c r="L8321" i="4"/>
  <c r="M8321" i="4"/>
  <c r="L8322" i="4"/>
  <c r="M8322" i="4"/>
  <c r="L8323" i="4"/>
  <c r="M8323" i="4"/>
  <c r="L8324" i="4"/>
  <c r="M8324" i="4"/>
  <c r="L8325" i="4"/>
  <c r="M8325" i="4"/>
  <c r="L8326" i="4"/>
  <c r="M8326" i="4"/>
  <c r="L8327" i="4"/>
  <c r="M8327" i="4"/>
  <c r="L8328" i="4"/>
  <c r="M8328" i="4"/>
  <c r="L8329" i="4"/>
  <c r="M8329" i="4"/>
  <c r="L8330" i="4"/>
  <c r="M8330" i="4"/>
  <c r="L8331" i="4"/>
  <c r="M8331" i="4"/>
  <c r="L8332" i="4"/>
  <c r="M8332" i="4"/>
  <c r="L8333" i="4"/>
  <c r="M8333" i="4"/>
  <c r="L8334" i="4"/>
  <c r="M8334" i="4"/>
  <c r="L8335" i="4"/>
  <c r="M8335" i="4"/>
  <c r="L8336" i="4"/>
  <c r="M8336" i="4"/>
  <c r="L8337" i="4"/>
  <c r="M8337" i="4"/>
  <c r="L8338" i="4"/>
  <c r="M8338" i="4"/>
  <c r="L8339" i="4"/>
  <c r="M8339" i="4"/>
  <c r="L8340" i="4"/>
  <c r="M8340" i="4"/>
  <c r="L8341" i="4"/>
  <c r="M8341" i="4"/>
  <c r="L8342" i="4"/>
  <c r="M8342" i="4"/>
  <c r="L8343" i="4"/>
  <c r="M8343" i="4"/>
  <c r="L8344" i="4"/>
  <c r="M8344" i="4"/>
  <c r="L8345" i="4"/>
  <c r="M8345" i="4"/>
  <c r="L8346" i="4"/>
  <c r="M8346" i="4"/>
  <c r="L8347" i="4"/>
  <c r="M8347" i="4"/>
  <c r="L8348" i="4"/>
  <c r="M8348" i="4"/>
  <c r="L8349" i="4"/>
  <c r="M8349" i="4"/>
  <c r="L8350" i="4"/>
  <c r="M8350" i="4"/>
  <c r="L8351" i="4"/>
  <c r="M8351" i="4"/>
  <c r="L8352" i="4"/>
  <c r="M8352" i="4"/>
  <c r="L8353" i="4"/>
  <c r="M8353" i="4"/>
  <c r="L8354" i="4"/>
  <c r="M8354" i="4"/>
  <c r="L8355" i="4"/>
  <c r="M8355" i="4"/>
  <c r="L8356" i="4"/>
  <c r="M8356" i="4"/>
  <c r="L8357" i="4"/>
  <c r="M8357" i="4"/>
  <c r="L8358" i="4"/>
  <c r="M8358" i="4"/>
  <c r="L8359" i="4"/>
  <c r="M8359" i="4"/>
  <c r="L8360" i="4"/>
  <c r="M8360" i="4"/>
  <c r="L8361" i="4"/>
  <c r="M8361" i="4"/>
  <c r="L8362" i="4"/>
  <c r="M8362" i="4"/>
  <c r="L8363" i="4"/>
  <c r="M8363" i="4"/>
  <c r="L8364" i="4"/>
  <c r="M8364" i="4"/>
  <c r="L8365" i="4"/>
  <c r="M8365" i="4"/>
  <c r="L8366" i="4"/>
  <c r="M8366" i="4"/>
  <c r="L8367" i="4"/>
  <c r="M8367" i="4"/>
  <c r="L8368" i="4"/>
  <c r="M8368" i="4"/>
  <c r="L8369" i="4"/>
  <c r="M8369" i="4"/>
  <c r="L8370" i="4"/>
  <c r="M8370" i="4"/>
  <c r="L8371" i="4"/>
  <c r="M8371" i="4"/>
  <c r="L8372" i="4"/>
  <c r="M8372" i="4"/>
  <c r="L8373" i="4"/>
  <c r="M8373" i="4"/>
  <c r="L8374" i="4"/>
  <c r="M8374" i="4"/>
  <c r="L8375" i="4"/>
  <c r="M8375" i="4"/>
  <c r="L8376" i="4"/>
  <c r="M8376" i="4"/>
  <c r="L8377" i="4"/>
  <c r="M8377" i="4"/>
  <c r="L8378" i="4"/>
  <c r="M8378" i="4"/>
  <c r="L8379" i="4"/>
  <c r="M8379" i="4"/>
  <c r="L8380" i="4"/>
  <c r="M8380" i="4"/>
  <c r="L8381" i="4"/>
  <c r="M8381" i="4"/>
  <c r="L8382" i="4"/>
  <c r="M8382" i="4"/>
  <c r="L8383" i="4"/>
  <c r="M8383" i="4"/>
  <c r="L8384" i="4"/>
  <c r="M8384" i="4"/>
  <c r="L8385" i="4"/>
  <c r="M8385" i="4"/>
  <c r="L8386" i="4"/>
  <c r="M8386" i="4"/>
  <c r="L8387" i="4"/>
  <c r="M8387" i="4"/>
  <c r="L8388" i="4"/>
  <c r="M8388" i="4"/>
  <c r="L8389" i="4"/>
  <c r="M8389" i="4"/>
  <c r="L8390" i="4"/>
  <c r="M8390" i="4"/>
  <c r="L8391" i="4"/>
  <c r="M8391" i="4"/>
  <c r="L8392" i="4"/>
  <c r="M8392" i="4"/>
  <c r="L8393" i="4"/>
  <c r="M8393" i="4"/>
  <c r="L8394" i="4"/>
  <c r="M8394" i="4"/>
  <c r="L8395" i="4"/>
  <c r="M8395" i="4"/>
  <c r="L8396" i="4"/>
  <c r="M8396" i="4"/>
  <c r="L8397" i="4"/>
  <c r="M8397" i="4"/>
  <c r="L8398" i="4"/>
  <c r="M8398" i="4"/>
  <c r="L8399" i="4"/>
  <c r="M8399" i="4"/>
  <c r="L8400" i="4"/>
  <c r="M8400" i="4"/>
  <c r="L8401" i="4"/>
  <c r="M8401" i="4"/>
  <c r="L8402" i="4"/>
  <c r="M8402" i="4"/>
  <c r="L8403" i="4"/>
  <c r="M8403" i="4"/>
  <c r="L8404" i="4"/>
  <c r="M8404" i="4"/>
  <c r="L8405" i="4"/>
  <c r="M8405" i="4"/>
  <c r="L8406" i="4"/>
  <c r="M8406" i="4"/>
  <c r="L8407" i="4"/>
  <c r="M8407" i="4"/>
  <c r="L8408" i="4"/>
  <c r="M8408" i="4"/>
  <c r="L8409" i="4"/>
  <c r="M8409" i="4"/>
  <c r="L8410" i="4"/>
  <c r="M8410" i="4"/>
  <c r="L8411" i="4"/>
  <c r="M8411" i="4"/>
  <c r="L8412" i="4"/>
  <c r="M8412" i="4"/>
  <c r="L8413" i="4"/>
  <c r="M8413" i="4"/>
  <c r="L8414" i="4"/>
  <c r="M8414" i="4"/>
  <c r="L8415" i="4"/>
  <c r="M8415" i="4"/>
  <c r="L8416" i="4"/>
  <c r="M8416" i="4"/>
  <c r="L8417" i="4"/>
  <c r="M8417" i="4"/>
  <c r="L8418" i="4"/>
  <c r="M8418" i="4"/>
  <c r="L8419" i="4"/>
  <c r="M8419" i="4"/>
  <c r="L8420" i="4"/>
  <c r="M8420" i="4"/>
  <c r="L8421" i="4"/>
  <c r="M8421" i="4"/>
  <c r="L8422" i="4"/>
  <c r="M8422" i="4"/>
  <c r="L8423" i="4"/>
  <c r="M8423" i="4"/>
  <c r="L8424" i="4"/>
  <c r="M8424" i="4"/>
  <c r="L8425" i="4"/>
  <c r="M8425" i="4"/>
  <c r="L8426" i="4"/>
  <c r="M8426" i="4"/>
  <c r="L8427" i="4"/>
  <c r="M8427" i="4"/>
  <c r="L8428" i="4"/>
  <c r="M8428" i="4"/>
  <c r="L8429" i="4"/>
  <c r="M8429" i="4"/>
  <c r="L8430" i="4"/>
  <c r="M8430" i="4"/>
  <c r="L8431" i="4"/>
  <c r="M8431" i="4"/>
  <c r="L8432" i="4"/>
  <c r="M8432" i="4"/>
  <c r="L8433" i="4"/>
  <c r="M8433" i="4"/>
  <c r="L8434" i="4"/>
  <c r="M8434" i="4"/>
  <c r="L8435" i="4"/>
  <c r="M8435" i="4"/>
  <c r="L8436" i="4"/>
  <c r="M8436" i="4"/>
  <c r="L8437" i="4"/>
  <c r="M8437" i="4"/>
  <c r="L8438" i="4"/>
  <c r="M8438" i="4"/>
  <c r="L8439" i="4"/>
  <c r="M8439" i="4"/>
  <c r="L8440" i="4"/>
  <c r="M8440" i="4"/>
  <c r="L8441" i="4"/>
  <c r="M8441" i="4"/>
  <c r="L8442" i="4"/>
  <c r="M8442" i="4"/>
  <c r="L8443" i="4"/>
  <c r="M8443" i="4"/>
  <c r="L8444" i="4"/>
  <c r="M8444" i="4"/>
  <c r="L8445" i="4"/>
  <c r="M8445" i="4"/>
  <c r="L8446" i="4"/>
  <c r="M8446" i="4"/>
  <c r="L8447" i="4"/>
  <c r="M8447" i="4"/>
  <c r="L8448" i="4"/>
  <c r="M8448" i="4"/>
  <c r="L8449" i="4"/>
  <c r="M8449" i="4"/>
  <c r="L8450" i="4"/>
  <c r="M8450" i="4"/>
  <c r="L8451" i="4"/>
  <c r="M8451" i="4"/>
  <c r="L8452" i="4"/>
  <c r="M8452" i="4"/>
  <c r="L8453" i="4"/>
  <c r="M8453" i="4"/>
  <c r="L8454" i="4"/>
  <c r="M8454" i="4"/>
  <c r="L8455" i="4"/>
  <c r="M8455" i="4"/>
  <c r="L8456" i="4"/>
  <c r="M8456" i="4"/>
  <c r="L8457" i="4"/>
  <c r="M8457" i="4"/>
  <c r="L8458" i="4"/>
  <c r="M8458" i="4"/>
  <c r="L8459" i="4"/>
  <c r="M8459" i="4"/>
  <c r="L8460" i="4"/>
  <c r="M8460" i="4"/>
  <c r="L8461" i="4"/>
  <c r="M8461" i="4"/>
  <c r="L8462" i="4"/>
  <c r="M8462" i="4"/>
  <c r="L8463" i="4"/>
  <c r="M8463" i="4"/>
  <c r="L8464" i="4"/>
  <c r="M8464" i="4"/>
  <c r="L8465" i="4"/>
  <c r="M8465" i="4"/>
  <c r="L8466" i="4"/>
  <c r="M8466" i="4"/>
  <c r="L8467" i="4"/>
  <c r="M8467" i="4"/>
  <c r="L8468" i="4"/>
  <c r="M8468" i="4"/>
  <c r="L8469" i="4"/>
  <c r="M8469" i="4"/>
  <c r="L8470" i="4"/>
  <c r="M8470" i="4"/>
  <c r="L8471" i="4"/>
  <c r="M8471" i="4"/>
  <c r="L8472" i="4"/>
  <c r="M8472" i="4"/>
  <c r="L8473" i="4"/>
  <c r="M8473" i="4"/>
  <c r="L8474" i="4"/>
  <c r="M8474" i="4"/>
  <c r="L8475" i="4"/>
  <c r="M8475" i="4"/>
  <c r="L8476" i="4"/>
  <c r="M8476" i="4"/>
  <c r="L8477" i="4"/>
  <c r="M8477" i="4"/>
  <c r="L8478" i="4"/>
  <c r="M8478" i="4"/>
  <c r="L8479" i="4"/>
  <c r="M8479" i="4"/>
  <c r="L8480" i="4"/>
  <c r="M8480" i="4"/>
  <c r="L8481" i="4"/>
  <c r="M8481" i="4"/>
  <c r="L8482" i="4"/>
  <c r="M8482" i="4"/>
  <c r="L8483" i="4"/>
  <c r="M8483" i="4"/>
  <c r="L8484" i="4"/>
  <c r="M8484" i="4"/>
  <c r="L8485" i="4"/>
  <c r="M8485" i="4"/>
  <c r="L8486" i="4"/>
  <c r="M8486" i="4"/>
  <c r="L8487" i="4"/>
  <c r="M8487" i="4"/>
  <c r="L8488" i="4"/>
  <c r="M8488" i="4"/>
  <c r="L8489" i="4"/>
  <c r="M8489" i="4"/>
  <c r="L8490" i="4"/>
  <c r="M8490" i="4"/>
  <c r="L8491" i="4"/>
  <c r="M8491" i="4"/>
  <c r="L8492" i="4"/>
  <c r="M8492" i="4"/>
  <c r="L8493" i="4"/>
  <c r="M8493" i="4"/>
  <c r="L8494" i="4"/>
  <c r="M8494" i="4"/>
  <c r="L8495" i="4"/>
  <c r="M8495" i="4"/>
  <c r="L8496" i="4"/>
  <c r="M8496" i="4"/>
  <c r="L8497" i="4"/>
  <c r="M8497" i="4"/>
  <c r="L8498" i="4"/>
  <c r="M8498" i="4"/>
  <c r="L8499" i="4"/>
  <c r="M8499" i="4"/>
  <c r="L8500" i="4"/>
  <c r="M8500" i="4"/>
  <c r="L8501" i="4"/>
  <c r="M8501" i="4"/>
  <c r="L8502" i="4"/>
  <c r="M8502" i="4"/>
  <c r="L8503" i="4"/>
  <c r="M8503" i="4"/>
  <c r="L8504" i="4"/>
  <c r="M8504" i="4"/>
  <c r="L8505" i="4"/>
  <c r="M8505" i="4"/>
  <c r="L8506" i="4"/>
  <c r="M8506" i="4"/>
  <c r="L8507" i="4"/>
  <c r="M8507" i="4"/>
  <c r="L8508" i="4"/>
  <c r="M8508" i="4"/>
  <c r="L8509" i="4"/>
  <c r="M8509" i="4"/>
  <c r="L8510" i="4"/>
  <c r="M8510" i="4"/>
  <c r="L8511" i="4"/>
  <c r="M8511" i="4"/>
  <c r="L8512" i="4"/>
  <c r="M8512" i="4"/>
  <c r="L8513" i="4"/>
  <c r="M8513" i="4"/>
  <c r="L8514" i="4"/>
  <c r="M8514" i="4"/>
  <c r="L8515" i="4"/>
  <c r="M8515" i="4"/>
  <c r="L8516" i="4"/>
  <c r="M8516" i="4"/>
  <c r="L8517" i="4"/>
  <c r="M8517" i="4"/>
  <c r="L8518" i="4"/>
  <c r="M8518" i="4"/>
  <c r="L8519" i="4"/>
  <c r="M8519" i="4"/>
  <c r="L8520" i="4"/>
  <c r="M8520" i="4"/>
  <c r="L8521" i="4"/>
  <c r="M8521" i="4"/>
  <c r="L8522" i="4"/>
  <c r="M8522" i="4"/>
  <c r="L8523" i="4"/>
  <c r="M8523" i="4"/>
  <c r="L8524" i="4"/>
  <c r="M8524" i="4"/>
  <c r="L8525" i="4"/>
  <c r="M8525" i="4"/>
  <c r="L8526" i="4"/>
  <c r="M8526" i="4"/>
  <c r="L8527" i="4"/>
  <c r="M8527" i="4"/>
  <c r="L8528" i="4"/>
  <c r="M8528" i="4"/>
  <c r="L8529" i="4"/>
  <c r="M8529" i="4"/>
  <c r="L8530" i="4"/>
  <c r="M8530" i="4"/>
  <c r="L8531" i="4"/>
  <c r="M8531" i="4"/>
  <c r="L8532" i="4"/>
  <c r="M8532" i="4"/>
  <c r="L8533" i="4"/>
  <c r="M8533" i="4"/>
  <c r="L8534" i="4"/>
  <c r="M8534" i="4"/>
  <c r="L8535" i="4"/>
  <c r="M8535" i="4"/>
  <c r="L8536" i="4"/>
  <c r="M8536" i="4"/>
  <c r="L8537" i="4"/>
  <c r="M8537" i="4"/>
  <c r="L8538" i="4"/>
  <c r="M8538" i="4"/>
  <c r="L8539" i="4"/>
  <c r="M8539" i="4"/>
  <c r="L8540" i="4"/>
  <c r="M8540" i="4"/>
  <c r="L8541" i="4"/>
  <c r="M8541" i="4"/>
  <c r="L8542" i="4"/>
  <c r="M8542" i="4"/>
  <c r="L8543" i="4"/>
  <c r="M8543" i="4"/>
  <c r="L8544" i="4"/>
  <c r="M8544" i="4"/>
  <c r="L8545" i="4"/>
  <c r="M8545" i="4"/>
  <c r="L8546" i="4"/>
  <c r="M8546" i="4"/>
  <c r="L8547" i="4"/>
  <c r="M8547" i="4"/>
  <c r="L8548" i="4"/>
  <c r="M8548" i="4"/>
  <c r="L8549" i="4"/>
  <c r="M8549" i="4"/>
  <c r="L8550" i="4"/>
  <c r="M8550" i="4"/>
  <c r="L8551" i="4"/>
  <c r="M8551" i="4"/>
  <c r="L8552" i="4"/>
  <c r="M8552" i="4"/>
  <c r="L8553" i="4"/>
  <c r="M8553" i="4"/>
  <c r="L8554" i="4"/>
  <c r="M8554" i="4"/>
  <c r="L8555" i="4"/>
  <c r="M8555" i="4"/>
  <c r="L8556" i="4"/>
  <c r="M8556" i="4"/>
  <c r="L8557" i="4"/>
  <c r="M8557" i="4"/>
  <c r="L8558" i="4"/>
  <c r="M8558" i="4"/>
  <c r="L8559" i="4"/>
  <c r="M8559" i="4"/>
  <c r="L8560" i="4"/>
  <c r="M8560" i="4"/>
  <c r="L8561" i="4"/>
  <c r="M8561" i="4"/>
  <c r="L8562" i="4"/>
  <c r="M8562" i="4"/>
  <c r="L8563" i="4"/>
  <c r="M8563" i="4"/>
  <c r="L8564" i="4"/>
  <c r="M8564" i="4"/>
  <c r="L8565" i="4"/>
  <c r="M8565" i="4"/>
  <c r="L8566" i="4"/>
  <c r="M8566" i="4"/>
  <c r="L8567" i="4"/>
  <c r="M8567" i="4"/>
  <c r="L8568" i="4"/>
  <c r="M8568" i="4"/>
  <c r="L8569" i="4"/>
  <c r="M8569" i="4"/>
  <c r="L8570" i="4"/>
  <c r="M8570" i="4"/>
  <c r="L8571" i="4"/>
  <c r="M8571" i="4"/>
  <c r="L8572" i="4"/>
  <c r="M8572" i="4"/>
  <c r="L8573" i="4"/>
  <c r="M8573" i="4"/>
  <c r="L8574" i="4"/>
  <c r="M8574" i="4"/>
  <c r="L8575" i="4"/>
  <c r="M8575" i="4"/>
  <c r="L8576" i="4"/>
  <c r="M8576" i="4"/>
  <c r="L8577" i="4"/>
  <c r="M8577" i="4"/>
  <c r="L8578" i="4"/>
  <c r="M8578" i="4"/>
  <c r="L8579" i="4"/>
  <c r="M8579" i="4"/>
  <c r="L8580" i="4"/>
  <c r="M8580" i="4"/>
  <c r="L8581" i="4"/>
  <c r="M8581" i="4"/>
  <c r="L8582" i="4"/>
  <c r="M8582" i="4"/>
  <c r="L8583" i="4"/>
  <c r="M8583" i="4"/>
  <c r="L8584" i="4"/>
  <c r="M8584" i="4"/>
  <c r="L8585" i="4"/>
  <c r="M8585" i="4"/>
  <c r="L8586" i="4"/>
  <c r="M8586" i="4"/>
  <c r="L8587" i="4"/>
  <c r="M8587" i="4"/>
  <c r="L8588" i="4"/>
  <c r="M8588" i="4"/>
  <c r="L8589" i="4"/>
  <c r="M8589" i="4"/>
  <c r="L8590" i="4"/>
  <c r="M8590" i="4"/>
  <c r="L8591" i="4"/>
  <c r="M8591" i="4"/>
  <c r="L8592" i="4"/>
  <c r="M8592" i="4"/>
  <c r="L8593" i="4"/>
  <c r="M8593" i="4"/>
  <c r="L8594" i="4"/>
  <c r="M8594" i="4"/>
  <c r="L8595" i="4"/>
  <c r="M8595" i="4"/>
  <c r="L8596" i="4"/>
  <c r="M8596" i="4"/>
  <c r="L8597" i="4"/>
  <c r="M8597" i="4"/>
  <c r="L8598" i="4"/>
  <c r="M8598" i="4"/>
  <c r="L8599" i="4"/>
  <c r="M8599" i="4"/>
  <c r="L8600" i="4"/>
  <c r="M8600" i="4"/>
  <c r="L8601" i="4"/>
  <c r="M8601" i="4"/>
  <c r="L8602" i="4"/>
  <c r="M8602" i="4"/>
  <c r="L8603" i="4"/>
  <c r="M8603" i="4"/>
  <c r="L8604" i="4"/>
  <c r="M8604" i="4"/>
  <c r="L8605" i="4"/>
  <c r="M8605" i="4"/>
  <c r="L8606" i="4"/>
  <c r="M8606" i="4"/>
  <c r="L8607" i="4"/>
  <c r="M8607" i="4"/>
  <c r="L8608" i="4"/>
  <c r="M8608" i="4"/>
  <c r="L8609" i="4"/>
  <c r="M8609" i="4"/>
  <c r="L8610" i="4"/>
  <c r="M8610" i="4"/>
  <c r="L8611" i="4"/>
  <c r="M8611" i="4"/>
  <c r="L8612" i="4"/>
  <c r="M8612" i="4"/>
  <c r="L8613" i="4"/>
  <c r="M8613" i="4"/>
  <c r="L8614" i="4"/>
  <c r="M8614" i="4"/>
  <c r="L8615" i="4"/>
  <c r="M8615" i="4"/>
  <c r="L8616" i="4"/>
  <c r="M8616" i="4"/>
  <c r="L8617" i="4"/>
  <c r="M8617" i="4"/>
  <c r="L8618" i="4"/>
  <c r="M8618" i="4"/>
  <c r="L8619" i="4"/>
  <c r="M8619" i="4"/>
  <c r="L8620" i="4"/>
  <c r="M8620" i="4"/>
  <c r="L8621" i="4"/>
  <c r="M8621" i="4"/>
  <c r="L8622" i="4"/>
  <c r="M8622" i="4"/>
  <c r="L8623" i="4"/>
  <c r="M8623" i="4"/>
  <c r="L8624" i="4"/>
  <c r="M8624" i="4"/>
  <c r="L8625" i="4"/>
  <c r="M8625" i="4"/>
  <c r="L8626" i="4"/>
  <c r="M8626" i="4"/>
  <c r="L8627" i="4"/>
  <c r="M8627" i="4"/>
  <c r="L8628" i="4"/>
  <c r="M8628" i="4"/>
  <c r="L8629" i="4"/>
  <c r="M8629" i="4"/>
  <c r="L8630" i="4"/>
  <c r="M8630" i="4"/>
  <c r="L8631" i="4"/>
  <c r="M8631" i="4"/>
  <c r="L8632" i="4"/>
  <c r="M8632" i="4"/>
  <c r="L8633" i="4"/>
  <c r="M8633" i="4"/>
  <c r="L8634" i="4"/>
  <c r="M8634" i="4"/>
  <c r="L8635" i="4"/>
  <c r="M8635" i="4"/>
  <c r="L8636" i="4"/>
  <c r="M8636" i="4"/>
  <c r="L8637" i="4"/>
  <c r="M8637" i="4"/>
  <c r="L8638" i="4"/>
  <c r="M8638" i="4"/>
  <c r="L8639" i="4"/>
  <c r="M8639" i="4"/>
  <c r="L8640" i="4"/>
  <c r="M8640" i="4"/>
  <c r="L8641" i="4"/>
  <c r="M8641" i="4"/>
  <c r="L8642" i="4"/>
  <c r="M8642" i="4"/>
  <c r="L8643" i="4"/>
  <c r="M8643" i="4"/>
  <c r="L8644" i="4"/>
  <c r="M8644" i="4"/>
  <c r="L8645" i="4"/>
  <c r="M8645" i="4"/>
  <c r="L8646" i="4"/>
  <c r="M8646" i="4"/>
  <c r="L8647" i="4"/>
  <c r="M8647" i="4"/>
  <c r="L8648" i="4"/>
  <c r="M8648" i="4"/>
  <c r="L8649" i="4"/>
  <c r="M8649" i="4"/>
  <c r="L8650" i="4"/>
  <c r="M8650" i="4"/>
  <c r="L8651" i="4"/>
  <c r="M8651" i="4"/>
  <c r="L8652" i="4"/>
  <c r="M8652" i="4"/>
  <c r="L8653" i="4"/>
  <c r="M8653" i="4"/>
  <c r="L8654" i="4"/>
  <c r="M8654" i="4"/>
  <c r="L8655" i="4"/>
  <c r="M8655" i="4"/>
  <c r="L8656" i="4"/>
  <c r="M8656" i="4"/>
  <c r="L8657" i="4"/>
  <c r="M8657" i="4"/>
  <c r="L8658" i="4"/>
  <c r="M8658" i="4"/>
  <c r="L8659" i="4"/>
  <c r="M8659" i="4"/>
  <c r="L8660" i="4"/>
  <c r="M8660" i="4"/>
  <c r="L8661" i="4"/>
  <c r="M8661" i="4"/>
  <c r="L8662" i="4"/>
  <c r="M8662" i="4"/>
  <c r="L8663" i="4"/>
  <c r="M8663" i="4"/>
  <c r="L8664" i="4"/>
  <c r="M8664" i="4"/>
  <c r="L8665" i="4"/>
  <c r="M8665" i="4"/>
  <c r="L8666" i="4"/>
  <c r="M8666" i="4"/>
  <c r="L8667" i="4"/>
  <c r="M8667" i="4"/>
  <c r="L8668" i="4"/>
  <c r="M8668" i="4"/>
  <c r="L8669" i="4"/>
  <c r="M8669" i="4"/>
  <c r="L8670" i="4"/>
  <c r="M8670" i="4"/>
  <c r="L8671" i="4"/>
  <c r="M8671" i="4"/>
  <c r="L8672" i="4"/>
  <c r="M8672" i="4"/>
  <c r="L8673" i="4"/>
  <c r="M8673" i="4"/>
  <c r="L8674" i="4"/>
  <c r="M8674" i="4"/>
  <c r="L8675" i="4"/>
  <c r="M8675" i="4"/>
  <c r="L8676" i="4"/>
  <c r="M8676" i="4"/>
  <c r="L8677" i="4"/>
  <c r="M8677" i="4"/>
  <c r="L8678" i="4"/>
  <c r="M8678" i="4"/>
  <c r="L8679" i="4"/>
  <c r="M8679" i="4"/>
  <c r="L8680" i="4"/>
  <c r="M8680" i="4"/>
  <c r="L8681" i="4"/>
  <c r="M8681" i="4"/>
  <c r="L8682" i="4"/>
  <c r="M8682" i="4"/>
  <c r="L8683" i="4"/>
  <c r="M8683" i="4"/>
  <c r="L8684" i="4"/>
  <c r="M8684" i="4"/>
  <c r="L8685" i="4"/>
  <c r="M8685" i="4"/>
  <c r="L8686" i="4"/>
  <c r="M8686" i="4"/>
  <c r="L8687" i="4"/>
  <c r="M8687" i="4"/>
  <c r="L8688" i="4"/>
  <c r="M8688" i="4"/>
  <c r="L8689" i="4"/>
  <c r="M8689" i="4"/>
  <c r="L8690" i="4"/>
  <c r="M8690" i="4"/>
  <c r="L8691" i="4"/>
  <c r="M8691" i="4"/>
  <c r="L8692" i="4"/>
  <c r="M8692" i="4"/>
  <c r="L8693" i="4"/>
  <c r="M8693" i="4"/>
  <c r="L8694" i="4"/>
  <c r="M8694" i="4"/>
  <c r="L8695" i="4"/>
  <c r="M8695" i="4"/>
  <c r="L8696" i="4"/>
  <c r="M8696" i="4"/>
  <c r="L8697" i="4"/>
  <c r="M8697" i="4"/>
  <c r="L8698" i="4"/>
  <c r="M8698" i="4"/>
  <c r="L8699" i="4"/>
  <c r="M8699" i="4"/>
  <c r="L8700" i="4"/>
  <c r="M8700" i="4"/>
  <c r="L8701" i="4"/>
  <c r="M8701" i="4"/>
  <c r="L8702" i="4"/>
  <c r="M8702" i="4"/>
  <c r="L8703" i="4"/>
  <c r="M8703" i="4"/>
  <c r="L8704" i="4"/>
  <c r="M8704" i="4"/>
  <c r="L8705" i="4"/>
  <c r="M8705" i="4"/>
  <c r="L8706" i="4"/>
  <c r="M8706" i="4"/>
  <c r="L8707" i="4"/>
  <c r="M8707" i="4"/>
  <c r="L8708" i="4"/>
  <c r="M8708" i="4"/>
  <c r="L8709" i="4"/>
  <c r="M8709" i="4"/>
  <c r="L8710" i="4"/>
  <c r="M8710" i="4"/>
  <c r="L8711" i="4"/>
  <c r="M8711" i="4"/>
  <c r="L8712" i="4"/>
  <c r="M8712" i="4"/>
  <c r="L8713" i="4"/>
  <c r="M8713" i="4"/>
  <c r="L8714" i="4"/>
  <c r="M8714" i="4"/>
  <c r="L8715" i="4"/>
  <c r="M8715" i="4"/>
  <c r="L8716" i="4"/>
  <c r="M8716" i="4"/>
  <c r="L8717" i="4"/>
  <c r="M8717" i="4"/>
  <c r="L8718" i="4"/>
  <c r="M8718" i="4"/>
  <c r="L8719" i="4"/>
  <c r="M8719" i="4"/>
  <c r="L8720" i="4"/>
  <c r="M8720" i="4"/>
  <c r="L8721" i="4"/>
  <c r="M8721" i="4"/>
  <c r="L8722" i="4"/>
  <c r="M8722" i="4"/>
  <c r="L8723" i="4"/>
  <c r="M8723" i="4"/>
  <c r="L8724" i="4"/>
  <c r="M8724" i="4"/>
  <c r="L8725" i="4"/>
  <c r="M8725" i="4"/>
  <c r="L8726" i="4"/>
  <c r="M8726" i="4"/>
  <c r="L8727" i="4"/>
  <c r="M8727" i="4"/>
  <c r="L8728" i="4"/>
  <c r="M8728" i="4"/>
  <c r="L8729" i="4"/>
  <c r="M8729" i="4"/>
  <c r="L8730" i="4"/>
  <c r="M8730" i="4"/>
  <c r="L8731" i="4"/>
  <c r="M8731" i="4"/>
  <c r="L8732" i="4"/>
  <c r="M8732" i="4"/>
  <c r="L8733" i="4"/>
  <c r="M8733" i="4"/>
  <c r="L8734" i="4"/>
  <c r="M8734" i="4"/>
  <c r="L8735" i="4"/>
  <c r="M8735" i="4"/>
  <c r="L8736" i="4"/>
  <c r="M8736" i="4"/>
  <c r="L8737" i="4"/>
  <c r="M8737" i="4"/>
  <c r="L8738" i="4"/>
  <c r="M8738" i="4"/>
  <c r="L8739" i="4"/>
  <c r="M8739" i="4"/>
  <c r="L8740" i="4"/>
  <c r="M8740" i="4"/>
  <c r="L8741" i="4"/>
  <c r="M8741" i="4"/>
  <c r="L8742" i="4"/>
  <c r="M8742" i="4"/>
  <c r="L8743" i="4"/>
  <c r="M8743" i="4"/>
  <c r="L8744" i="4"/>
  <c r="M8744" i="4"/>
  <c r="L8745" i="4"/>
  <c r="M8745" i="4"/>
  <c r="L8746" i="4"/>
  <c r="M8746" i="4"/>
  <c r="L8747" i="4"/>
  <c r="M8747" i="4"/>
  <c r="L8748" i="4"/>
  <c r="M8748" i="4"/>
  <c r="L8749" i="4"/>
  <c r="M8749" i="4"/>
  <c r="L8750" i="4"/>
  <c r="M8750" i="4"/>
  <c r="L8751" i="4"/>
  <c r="M8751" i="4"/>
  <c r="L8752" i="4"/>
  <c r="M8752" i="4"/>
  <c r="L8753" i="4"/>
  <c r="M8753" i="4"/>
  <c r="L8754" i="4"/>
  <c r="M8754" i="4"/>
  <c r="L8755" i="4"/>
  <c r="M8755" i="4"/>
  <c r="L8756" i="4"/>
  <c r="M8756" i="4"/>
  <c r="L8757" i="4"/>
  <c r="M8757" i="4"/>
  <c r="L8758" i="4"/>
  <c r="M8758" i="4"/>
  <c r="L8759" i="4"/>
  <c r="M8759" i="4"/>
  <c r="L8760" i="4"/>
  <c r="M8760" i="4"/>
  <c r="L8761" i="4"/>
  <c r="M8761" i="4"/>
  <c r="L8762" i="4"/>
  <c r="M8762" i="4"/>
  <c r="L8763" i="4"/>
  <c r="M8763" i="4"/>
  <c r="L8764" i="4"/>
  <c r="M8764" i="4"/>
  <c r="L8765" i="4"/>
  <c r="M8765" i="4"/>
  <c r="L8766" i="4"/>
  <c r="M8766" i="4"/>
  <c r="L8767" i="4"/>
  <c r="M8767" i="4"/>
  <c r="L8768" i="4"/>
  <c r="M8768" i="4"/>
  <c r="L8769" i="4"/>
  <c r="M8769" i="4"/>
  <c r="L8770" i="4"/>
  <c r="M8770" i="4"/>
  <c r="L8771" i="4"/>
  <c r="M8771" i="4"/>
  <c r="L8772" i="4"/>
  <c r="M8772" i="4"/>
  <c r="L8773" i="4"/>
  <c r="M8773" i="4"/>
  <c r="L8774" i="4"/>
  <c r="M8774" i="4"/>
  <c r="L8775" i="4"/>
  <c r="M8775" i="4"/>
  <c r="L8776" i="4"/>
  <c r="M8776" i="4"/>
  <c r="L8777" i="4"/>
  <c r="M8777" i="4"/>
  <c r="L8778" i="4"/>
  <c r="M8778" i="4"/>
  <c r="L8779" i="4"/>
  <c r="M8779" i="4"/>
  <c r="L8780" i="4"/>
  <c r="M8780" i="4"/>
  <c r="L8781" i="4"/>
  <c r="M8781" i="4"/>
  <c r="L8782" i="4"/>
  <c r="M8782" i="4"/>
  <c r="L8783" i="4"/>
  <c r="M8783" i="4"/>
  <c r="L8784" i="4"/>
  <c r="M8784" i="4"/>
  <c r="L8785" i="4"/>
  <c r="M8785" i="4"/>
  <c r="L8786" i="4"/>
  <c r="M8786" i="4"/>
  <c r="L8787" i="4"/>
  <c r="M8787" i="4"/>
  <c r="L8788" i="4"/>
  <c r="M8788" i="4"/>
  <c r="L8789" i="4"/>
  <c r="M8789" i="4"/>
  <c r="L8790" i="4"/>
  <c r="M8790" i="4"/>
  <c r="L8791" i="4"/>
  <c r="M8791" i="4"/>
  <c r="L8792" i="4"/>
  <c r="M8792" i="4"/>
  <c r="L8793" i="4"/>
  <c r="M8793" i="4"/>
  <c r="L8794" i="4"/>
  <c r="M8794" i="4"/>
  <c r="L8795" i="4"/>
  <c r="M8795" i="4"/>
  <c r="L8796" i="4"/>
  <c r="M8796" i="4"/>
  <c r="L8797" i="4"/>
  <c r="M8797" i="4"/>
  <c r="L8798" i="4"/>
  <c r="M8798" i="4"/>
  <c r="L8799" i="4"/>
  <c r="M8799" i="4"/>
  <c r="L8800" i="4"/>
  <c r="M8800" i="4"/>
  <c r="L8801" i="4"/>
  <c r="M8801" i="4"/>
  <c r="L8802" i="4"/>
  <c r="M8802" i="4"/>
  <c r="L8803" i="4"/>
  <c r="M8803" i="4"/>
  <c r="L8804" i="4"/>
  <c r="M8804" i="4"/>
  <c r="L8805" i="4"/>
  <c r="M8805" i="4"/>
  <c r="L8806" i="4"/>
  <c r="M8806" i="4"/>
  <c r="L8807" i="4"/>
  <c r="M8807" i="4"/>
  <c r="L8808" i="4"/>
  <c r="M8808" i="4"/>
  <c r="L8809" i="4"/>
  <c r="M8809" i="4"/>
  <c r="L8810" i="4"/>
  <c r="M8810" i="4"/>
  <c r="L8811" i="4"/>
  <c r="M8811" i="4"/>
  <c r="L8812" i="4"/>
  <c r="M8812" i="4"/>
  <c r="L8813" i="4"/>
  <c r="M8813" i="4"/>
  <c r="L8814" i="4"/>
  <c r="M8814" i="4"/>
  <c r="L8815" i="4"/>
  <c r="M8815" i="4"/>
  <c r="L8816" i="4"/>
  <c r="M8816" i="4"/>
  <c r="L8817" i="4"/>
  <c r="M8817" i="4"/>
  <c r="L8818" i="4"/>
  <c r="M8818" i="4"/>
  <c r="L8819" i="4"/>
  <c r="M8819" i="4"/>
  <c r="L8820" i="4"/>
  <c r="M8820" i="4"/>
  <c r="L8821" i="4"/>
  <c r="M8821" i="4"/>
  <c r="L8822" i="4"/>
  <c r="M8822" i="4"/>
  <c r="L8823" i="4"/>
  <c r="M8823" i="4"/>
  <c r="L8824" i="4"/>
  <c r="M8824" i="4"/>
  <c r="L8825" i="4"/>
  <c r="M8825" i="4"/>
  <c r="L8826" i="4"/>
  <c r="M8826" i="4"/>
  <c r="L8827" i="4"/>
  <c r="M8827" i="4"/>
  <c r="L8828" i="4"/>
  <c r="M8828" i="4"/>
  <c r="L8829" i="4"/>
  <c r="M8829" i="4"/>
  <c r="L8830" i="4"/>
  <c r="M8830" i="4"/>
  <c r="L8831" i="4"/>
  <c r="M8831" i="4"/>
  <c r="L8832" i="4"/>
  <c r="M8832" i="4"/>
  <c r="L8833" i="4"/>
  <c r="M8833" i="4"/>
  <c r="L8834" i="4"/>
  <c r="M8834" i="4"/>
  <c r="L8835" i="4"/>
  <c r="M8835" i="4"/>
  <c r="L8836" i="4"/>
  <c r="M8836" i="4"/>
  <c r="L8837" i="4"/>
  <c r="M8837" i="4"/>
  <c r="L8838" i="4"/>
  <c r="M8838" i="4"/>
  <c r="L8839" i="4"/>
  <c r="M8839" i="4"/>
  <c r="L8840" i="4"/>
  <c r="M8840" i="4"/>
  <c r="L8841" i="4"/>
  <c r="M8841" i="4"/>
  <c r="L8842" i="4"/>
  <c r="M8842" i="4"/>
  <c r="L8843" i="4"/>
  <c r="M8843" i="4"/>
  <c r="L8844" i="4"/>
  <c r="M8844" i="4"/>
  <c r="L8845" i="4"/>
  <c r="M8845" i="4"/>
  <c r="L8846" i="4"/>
  <c r="M8846" i="4"/>
  <c r="L8847" i="4"/>
  <c r="M8847" i="4"/>
  <c r="L8848" i="4"/>
  <c r="M8848" i="4"/>
  <c r="L8849" i="4"/>
  <c r="M8849" i="4"/>
  <c r="L8850" i="4"/>
  <c r="M8850" i="4"/>
  <c r="L8851" i="4"/>
  <c r="M8851" i="4"/>
  <c r="L8852" i="4"/>
  <c r="M8852" i="4"/>
  <c r="L8853" i="4"/>
  <c r="M8853" i="4"/>
  <c r="L8854" i="4"/>
  <c r="M8854" i="4"/>
  <c r="L8855" i="4"/>
  <c r="M8855" i="4"/>
  <c r="L8856" i="4"/>
  <c r="M8856" i="4"/>
  <c r="L8857" i="4"/>
  <c r="M8857" i="4"/>
  <c r="L8858" i="4"/>
  <c r="M8858" i="4"/>
  <c r="L8859" i="4"/>
  <c r="M8859" i="4"/>
  <c r="L8860" i="4"/>
  <c r="M8860" i="4"/>
  <c r="L8861" i="4"/>
  <c r="M8861" i="4"/>
  <c r="L8862" i="4"/>
  <c r="M8862" i="4"/>
  <c r="L8863" i="4"/>
  <c r="M8863" i="4"/>
  <c r="L8864" i="4"/>
  <c r="M8864" i="4"/>
  <c r="L8865" i="4"/>
  <c r="M8865" i="4"/>
  <c r="L8866" i="4"/>
  <c r="M8866" i="4"/>
  <c r="L8867" i="4"/>
  <c r="M8867" i="4"/>
  <c r="L8868" i="4"/>
  <c r="M8868" i="4"/>
  <c r="L8869" i="4"/>
  <c r="M8869" i="4"/>
  <c r="L8870" i="4"/>
  <c r="M8870" i="4"/>
  <c r="L8871" i="4"/>
  <c r="M8871" i="4"/>
  <c r="L8872" i="4"/>
  <c r="M8872" i="4"/>
  <c r="L8873" i="4"/>
  <c r="M8873" i="4"/>
  <c r="L8874" i="4"/>
  <c r="M8874" i="4"/>
  <c r="L8875" i="4"/>
  <c r="M8875" i="4"/>
  <c r="L8876" i="4"/>
  <c r="M8876" i="4"/>
  <c r="L8877" i="4"/>
  <c r="M8877" i="4"/>
  <c r="L8878" i="4"/>
  <c r="M8878" i="4"/>
  <c r="L8879" i="4"/>
  <c r="M8879" i="4"/>
  <c r="L8880" i="4"/>
  <c r="M8880" i="4"/>
  <c r="L8881" i="4"/>
  <c r="M8881" i="4"/>
  <c r="L8882" i="4"/>
  <c r="M8882" i="4"/>
  <c r="L8883" i="4"/>
  <c r="M8883" i="4"/>
  <c r="L8884" i="4"/>
  <c r="M8884" i="4"/>
  <c r="L8885" i="4"/>
  <c r="M8885" i="4"/>
  <c r="L8886" i="4"/>
  <c r="M8886" i="4"/>
  <c r="L8887" i="4"/>
  <c r="M8887" i="4"/>
  <c r="L8888" i="4"/>
  <c r="M8888" i="4"/>
  <c r="L8889" i="4"/>
  <c r="M8889" i="4"/>
  <c r="L8890" i="4"/>
  <c r="M8890" i="4"/>
  <c r="L8891" i="4"/>
  <c r="M8891" i="4"/>
  <c r="L8892" i="4"/>
  <c r="M8892" i="4"/>
  <c r="L8893" i="4"/>
  <c r="M8893" i="4"/>
  <c r="L8894" i="4"/>
  <c r="M8894" i="4"/>
  <c r="L8895" i="4"/>
  <c r="M8895" i="4"/>
  <c r="L8896" i="4"/>
  <c r="M8896" i="4"/>
  <c r="L8897" i="4"/>
  <c r="M8897" i="4"/>
  <c r="L8898" i="4"/>
  <c r="M8898" i="4"/>
  <c r="L8899" i="4"/>
  <c r="M8899" i="4"/>
  <c r="L8900" i="4"/>
  <c r="M8900" i="4"/>
  <c r="L8901" i="4"/>
  <c r="M8901" i="4"/>
  <c r="L8902" i="4"/>
  <c r="M8902" i="4"/>
  <c r="L8903" i="4"/>
  <c r="M8903" i="4"/>
  <c r="L8904" i="4"/>
  <c r="M8904" i="4"/>
  <c r="L8905" i="4"/>
  <c r="M8905" i="4"/>
  <c r="L8906" i="4"/>
  <c r="M8906" i="4"/>
  <c r="L8907" i="4"/>
  <c r="M8907" i="4"/>
  <c r="L8908" i="4"/>
  <c r="M8908" i="4"/>
  <c r="L8909" i="4"/>
  <c r="M8909" i="4"/>
  <c r="L8910" i="4"/>
  <c r="M8910" i="4"/>
  <c r="L8911" i="4"/>
  <c r="M8911" i="4"/>
  <c r="L8912" i="4"/>
  <c r="M8912" i="4"/>
  <c r="L8913" i="4"/>
  <c r="M8913" i="4"/>
  <c r="L8914" i="4"/>
  <c r="M8914" i="4"/>
  <c r="L8915" i="4"/>
  <c r="M8915" i="4"/>
  <c r="L8916" i="4"/>
  <c r="M8916" i="4"/>
  <c r="L8917" i="4"/>
  <c r="M8917" i="4"/>
  <c r="L8918" i="4"/>
  <c r="M8918" i="4"/>
  <c r="L8919" i="4"/>
  <c r="M8919" i="4"/>
  <c r="L8920" i="4"/>
  <c r="M8920" i="4"/>
  <c r="L8921" i="4"/>
  <c r="M8921" i="4"/>
  <c r="L8922" i="4"/>
  <c r="M8922" i="4"/>
  <c r="L8923" i="4"/>
  <c r="M8923" i="4"/>
  <c r="L8924" i="4"/>
  <c r="M8924" i="4"/>
  <c r="L8925" i="4"/>
  <c r="M8925" i="4"/>
  <c r="L8926" i="4"/>
  <c r="M8926" i="4"/>
  <c r="L8927" i="4"/>
  <c r="M8927" i="4"/>
  <c r="L8928" i="4"/>
  <c r="M8928" i="4"/>
  <c r="L8929" i="4"/>
  <c r="M8929" i="4"/>
  <c r="L8930" i="4"/>
  <c r="M8930" i="4"/>
  <c r="L8931" i="4"/>
  <c r="M8931" i="4"/>
  <c r="L8932" i="4"/>
  <c r="M8932" i="4"/>
  <c r="L8933" i="4"/>
  <c r="M8933" i="4"/>
  <c r="L8934" i="4"/>
  <c r="M8934" i="4"/>
  <c r="L8935" i="4"/>
  <c r="M8935" i="4"/>
  <c r="L8936" i="4"/>
  <c r="M8936" i="4"/>
  <c r="L8937" i="4"/>
  <c r="M8937" i="4"/>
  <c r="L8938" i="4"/>
  <c r="M8938" i="4"/>
  <c r="L8939" i="4"/>
  <c r="M8939" i="4"/>
  <c r="L8940" i="4"/>
  <c r="M8940" i="4"/>
  <c r="L8941" i="4"/>
  <c r="M8941" i="4"/>
  <c r="L8942" i="4"/>
  <c r="M8942" i="4"/>
  <c r="L8943" i="4"/>
  <c r="M8943" i="4"/>
  <c r="L8944" i="4"/>
  <c r="M8944" i="4"/>
  <c r="L8945" i="4"/>
  <c r="M8945" i="4"/>
  <c r="L8946" i="4"/>
  <c r="M8946" i="4"/>
  <c r="L8947" i="4"/>
  <c r="M8947" i="4"/>
  <c r="L8948" i="4"/>
  <c r="M8948" i="4"/>
  <c r="L8949" i="4"/>
  <c r="M8949" i="4"/>
  <c r="L8950" i="4"/>
  <c r="M8950" i="4"/>
  <c r="L8951" i="4"/>
  <c r="M8951" i="4"/>
  <c r="L8952" i="4"/>
  <c r="M8952" i="4"/>
  <c r="L8953" i="4"/>
  <c r="M8953" i="4"/>
  <c r="L8954" i="4"/>
  <c r="M8954" i="4"/>
  <c r="L8955" i="4"/>
  <c r="M8955" i="4"/>
  <c r="L8956" i="4"/>
  <c r="M8956" i="4"/>
  <c r="L8957" i="4"/>
  <c r="M8957" i="4"/>
  <c r="L8958" i="4"/>
  <c r="M8958" i="4"/>
  <c r="L8959" i="4"/>
  <c r="M8959" i="4"/>
  <c r="L8960" i="4"/>
  <c r="M8960" i="4"/>
  <c r="L8961" i="4"/>
  <c r="M8961" i="4"/>
  <c r="L8962" i="4"/>
  <c r="M8962" i="4"/>
  <c r="L8963" i="4"/>
  <c r="M8963" i="4"/>
  <c r="L8964" i="4"/>
  <c r="M8964" i="4"/>
  <c r="L8965" i="4"/>
  <c r="M8965" i="4"/>
  <c r="L8966" i="4"/>
  <c r="M8966" i="4"/>
  <c r="L8967" i="4"/>
  <c r="M8967" i="4"/>
  <c r="L8968" i="4"/>
  <c r="M8968" i="4"/>
  <c r="L8969" i="4"/>
  <c r="M8969" i="4"/>
  <c r="L8970" i="4"/>
  <c r="M8970" i="4"/>
  <c r="L8971" i="4"/>
  <c r="M8971" i="4"/>
  <c r="L8972" i="4"/>
  <c r="M8972" i="4"/>
  <c r="L8973" i="4"/>
  <c r="M8973" i="4"/>
  <c r="L8974" i="4"/>
  <c r="M8974" i="4"/>
  <c r="L8975" i="4"/>
  <c r="M8975" i="4"/>
  <c r="L8976" i="4"/>
  <c r="M8976" i="4"/>
  <c r="L8977" i="4"/>
  <c r="M8977" i="4"/>
  <c r="L8978" i="4"/>
  <c r="M8978" i="4"/>
  <c r="L8979" i="4"/>
  <c r="M8979" i="4"/>
  <c r="L8980" i="4"/>
  <c r="M8980" i="4"/>
  <c r="L8981" i="4"/>
  <c r="M8981" i="4"/>
  <c r="L8982" i="4"/>
  <c r="M8982" i="4"/>
  <c r="L8983" i="4"/>
  <c r="M8983" i="4"/>
  <c r="L8984" i="4"/>
  <c r="M8984" i="4"/>
  <c r="L8985" i="4"/>
  <c r="M8985" i="4"/>
  <c r="L8986" i="4"/>
  <c r="M8986" i="4"/>
  <c r="L8987" i="4"/>
  <c r="M8987" i="4"/>
  <c r="L8988" i="4"/>
  <c r="M8988" i="4"/>
  <c r="L8989" i="4"/>
  <c r="M8989" i="4"/>
  <c r="L8990" i="4"/>
  <c r="M8990" i="4"/>
  <c r="L8991" i="4"/>
  <c r="M8991" i="4"/>
  <c r="L8992" i="4"/>
  <c r="M8992" i="4"/>
  <c r="L8993" i="4"/>
  <c r="M8993" i="4"/>
  <c r="L8994" i="4"/>
  <c r="M8994" i="4"/>
  <c r="L8995" i="4"/>
  <c r="M8995" i="4"/>
  <c r="L8996" i="4"/>
  <c r="M8996" i="4"/>
  <c r="L8997" i="4"/>
  <c r="M8997" i="4"/>
  <c r="L8998" i="4"/>
  <c r="M8998" i="4"/>
  <c r="L8999" i="4"/>
  <c r="M8999" i="4"/>
  <c r="L9000" i="4"/>
  <c r="M9000" i="4"/>
  <c r="L9001" i="4"/>
  <c r="M9001" i="4"/>
  <c r="L9002" i="4"/>
  <c r="M9002" i="4"/>
  <c r="L9003" i="4"/>
  <c r="M9003" i="4"/>
  <c r="L9004" i="4"/>
  <c r="M9004" i="4"/>
  <c r="L9005" i="4"/>
  <c r="M9005" i="4"/>
  <c r="L9006" i="4"/>
  <c r="M9006" i="4"/>
  <c r="L9007" i="4"/>
  <c r="M9007" i="4"/>
  <c r="L9008" i="4"/>
  <c r="M9008" i="4"/>
  <c r="L9009" i="4"/>
  <c r="M9009" i="4"/>
  <c r="L9010" i="4"/>
  <c r="M9010" i="4"/>
  <c r="L9011" i="4"/>
  <c r="M9011" i="4"/>
  <c r="L9012" i="4"/>
  <c r="M9012" i="4"/>
  <c r="L9013" i="4"/>
  <c r="M9013" i="4"/>
  <c r="L9014" i="4"/>
  <c r="M9014" i="4"/>
  <c r="L9015" i="4"/>
  <c r="M9015" i="4"/>
  <c r="L9016" i="4"/>
  <c r="M9016" i="4"/>
  <c r="L9017" i="4"/>
  <c r="M9017" i="4"/>
  <c r="L9018" i="4"/>
  <c r="M9018" i="4"/>
  <c r="L9019" i="4"/>
  <c r="M9019" i="4"/>
  <c r="L9020" i="4"/>
  <c r="M9020" i="4"/>
  <c r="L9021" i="4"/>
  <c r="M9021" i="4"/>
  <c r="L9022" i="4"/>
  <c r="M9022" i="4"/>
  <c r="L9023" i="4"/>
  <c r="M9023" i="4"/>
  <c r="L9024" i="4"/>
  <c r="M9024" i="4"/>
  <c r="L9025" i="4"/>
  <c r="M9025" i="4"/>
  <c r="L9026" i="4"/>
  <c r="M9026" i="4"/>
  <c r="L9027" i="4"/>
  <c r="M9027" i="4"/>
  <c r="L9028" i="4"/>
  <c r="M9028" i="4"/>
  <c r="L9029" i="4"/>
  <c r="M9029" i="4"/>
  <c r="L9030" i="4"/>
  <c r="M9030" i="4"/>
  <c r="L9031" i="4"/>
  <c r="M9031" i="4"/>
  <c r="L9032" i="4"/>
  <c r="M9032" i="4"/>
  <c r="L9033" i="4"/>
  <c r="M9033" i="4"/>
  <c r="L9034" i="4"/>
  <c r="M9034" i="4"/>
  <c r="L9035" i="4"/>
  <c r="M9035" i="4"/>
  <c r="L9036" i="4"/>
  <c r="M9036" i="4"/>
  <c r="L9037" i="4"/>
  <c r="M9037" i="4"/>
  <c r="L9038" i="4"/>
  <c r="M9038" i="4"/>
  <c r="L9039" i="4"/>
  <c r="M9039" i="4"/>
  <c r="L9040" i="4"/>
  <c r="M9040" i="4"/>
  <c r="L9041" i="4"/>
  <c r="M9041" i="4"/>
  <c r="L9042" i="4"/>
  <c r="M9042" i="4"/>
  <c r="L9043" i="4"/>
  <c r="M9043" i="4"/>
  <c r="L9044" i="4"/>
  <c r="M9044" i="4"/>
  <c r="L9045" i="4"/>
  <c r="M9045" i="4"/>
  <c r="L9046" i="4"/>
  <c r="M9046" i="4"/>
  <c r="L9047" i="4"/>
  <c r="M9047" i="4"/>
  <c r="L9048" i="4"/>
  <c r="M9048" i="4"/>
  <c r="L9049" i="4"/>
  <c r="M9049" i="4"/>
  <c r="L9050" i="4"/>
  <c r="M9050" i="4"/>
  <c r="L9051" i="4"/>
  <c r="M9051" i="4"/>
  <c r="L9052" i="4"/>
  <c r="M9052" i="4"/>
  <c r="L9053" i="4"/>
  <c r="M9053" i="4"/>
  <c r="L9054" i="4"/>
  <c r="M9054" i="4"/>
  <c r="L9055" i="4"/>
  <c r="M9055" i="4"/>
  <c r="L9056" i="4"/>
  <c r="M9056" i="4"/>
  <c r="L9057" i="4"/>
  <c r="M9057" i="4"/>
  <c r="L9058" i="4"/>
  <c r="M9058" i="4"/>
  <c r="L9059" i="4"/>
  <c r="M9059" i="4"/>
  <c r="L9060" i="4"/>
  <c r="M9060" i="4"/>
  <c r="L9061" i="4"/>
  <c r="M9061" i="4"/>
  <c r="L9062" i="4"/>
  <c r="M9062" i="4"/>
  <c r="L9063" i="4"/>
  <c r="M9063" i="4"/>
  <c r="L9064" i="4"/>
  <c r="M9064" i="4"/>
  <c r="L9065" i="4"/>
  <c r="M9065" i="4"/>
  <c r="L9066" i="4"/>
  <c r="M9066" i="4"/>
  <c r="L9067" i="4"/>
  <c r="M9067" i="4"/>
  <c r="L9068" i="4"/>
  <c r="M9068" i="4"/>
  <c r="L9069" i="4"/>
  <c r="M9069" i="4"/>
  <c r="L9070" i="4"/>
  <c r="M9070" i="4"/>
  <c r="L9071" i="4"/>
  <c r="M9071" i="4"/>
  <c r="L9072" i="4"/>
  <c r="M9072" i="4"/>
  <c r="L9073" i="4"/>
  <c r="M9073" i="4"/>
  <c r="L9074" i="4"/>
  <c r="M9074" i="4"/>
  <c r="L9075" i="4"/>
  <c r="M9075" i="4"/>
  <c r="L9076" i="4"/>
  <c r="M9076" i="4"/>
  <c r="L9077" i="4"/>
  <c r="M9077" i="4"/>
  <c r="L9078" i="4"/>
  <c r="M9078" i="4"/>
  <c r="L9079" i="4"/>
  <c r="M9079" i="4"/>
  <c r="L9080" i="4"/>
  <c r="M9080" i="4"/>
  <c r="L9081" i="4"/>
  <c r="M9081" i="4"/>
  <c r="L9082" i="4"/>
  <c r="M9082" i="4"/>
  <c r="L9083" i="4"/>
  <c r="M9083" i="4"/>
  <c r="L9084" i="4"/>
  <c r="M9084" i="4"/>
  <c r="L9085" i="4"/>
  <c r="M9085" i="4"/>
  <c r="L9086" i="4"/>
  <c r="M9086" i="4"/>
  <c r="L9087" i="4"/>
  <c r="M9087" i="4"/>
  <c r="L9088" i="4"/>
  <c r="M9088" i="4"/>
  <c r="L9089" i="4"/>
  <c r="M9089" i="4"/>
  <c r="L9090" i="4"/>
  <c r="M9090" i="4"/>
  <c r="L9091" i="4"/>
  <c r="M9091" i="4"/>
  <c r="L9092" i="4"/>
  <c r="M9092" i="4"/>
  <c r="L9093" i="4"/>
  <c r="M9093" i="4"/>
  <c r="L9094" i="4"/>
  <c r="M9094" i="4"/>
  <c r="L9095" i="4"/>
  <c r="M9095" i="4"/>
  <c r="L9096" i="4"/>
  <c r="M9096" i="4"/>
  <c r="L9097" i="4"/>
  <c r="M9097" i="4"/>
  <c r="L9098" i="4"/>
  <c r="M9098" i="4"/>
  <c r="L9099" i="4"/>
  <c r="M9099" i="4"/>
  <c r="L9100" i="4"/>
  <c r="M9100" i="4"/>
  <c r="L9101" i="4"/>
  <c r="M9101" i="4"/>
  <c r="L9102" i="4"/>
  <c r="M9102" i="4"/>
  <c r="L9103" i="4"/>
  <c r="M9103" i="4"/>
  <c r="L9104" i="4"/>
  <c r="M9104" i="4"/>
  <c r="L9105" i="4"/>
  <c r="M9105" i="4"/>
  <c r="L9106" i="4"/>
  <c r="M9106" i="4"/>
  <c r="L9107" i="4"/>
  <c r="M9107" i="4"/>
  <c r="L9108" i="4"/>
  <c r="M9108" i="4"/>
  <c r="L9109" i="4"/>
  <c r="M9109" i="4"/>
  <c r="L9110" i="4"/>
  <c r="M9110" i="4"/>
  <c r="L9111" i="4"/>
  <c r="M9111" i="4"/>
  <c r="L9112" i="4"/>
  <c r="M9112" i="4"/>
  <c r="L9113" i="4"/>
  <c r="M9113" i="4"/>
  <c r="L9114" i="4"/>
  <c r="M9114" i="4"/>
  <c r="L9115" i="4"/>
  <c r="M9115" i="4"/>
  <c r="L9116" i="4"/>
  <c r="M9116" i="4"/>
  <c r="L9117" i="4"/>
  <c r="M9117" i="4"/>
  <c r="L9118" i="4"/>
  <c r="M9118" i="4"/>
  <c r="L9119" i="4"/>
  <c r="M9119" i="4"/>
  <c r="L9120" i="4"/>
  <c r="M9120" i="4"/>
  <c r="L9121" i="4"/>
  <c r="M9121" i="4"/>
  <c r="L9122" i="4"/>
  <c r="M9122" i="4"/>
  <c r="L9123" i="4"/>
  <c r="M9123" i="4"/>
  <c r="L9124" i="4"/>
  <c r="M9124" i="4"/>
  <c r="L9125" i="4"/>
  <c r="M9125" i="4"/>
  <c r="L9126" i="4"/>
  <c r="M9126" i="4"/>
  <c r="L9127" i="4"/>
  <c r="M9127" i="4"/>
  <c r="L9128" i="4"/>
  <c r="M9128" i="4"/>
  <c r="L9129" i="4"/>
  <c r="M9129" i="4"/>
  <c r="L9130" i="4"/>
  <c r="M9130" i="4"/>
  <c r="L9131" i="4"/>
  <c r="M9131" i="4"/>
  <c r="L9132" i="4"/>
  <c r="M9132" i="4"/>
  <c r="L9133" i="4"/>
  <c r="M9133" i="4"/>
  <c r="L9134" i="4"/>
  <c r="M9134" i="4"/>
  <c r="L9135" i="4"/>
  <c r="M9135" i="4"/>
  <c r="L9136" i="4"/>
  <c r="M9136" i="4"/>
  <c r="L9137" i="4"/>
  <c r="M9137" i="4"/>
  <c r="L9138" i="4"/>
  <c r="M9138" i="4"/>
  <c r="L9139" i="4"/>
  <c r="M9139" i="4"/>
  <c r="L9140" i="4"/>
  <c r="M9140" i="4"/>
  <c r="L9141" i="4"/>
  <c r="M9141" i="4"/>
  <c r="L9142" i="4"/>
  <c r="M9142" i="4"/>
  <c r="L9143" i="4"/>
  <c r="M9143" i="4"/>
  <c r="L9144" i="4"/>
  <c r="M9144" i="4"/>
  <c r="L9145" i="4"/>
  <c r="M9145" i="4"/>
  <c r="L9146" i="4"/>
  <c r="M9146" i="4"/>
  <c r="L9147" i="4"/>
  <c r="M9147" i="4"/>
  <c r="L9148" i="4"/>
  <c r="M9148" i="4"/>
  <c r="L9149" i="4"/>
  <c r="M9149" i="4"/>
  <c r="L9150" i="4"/>
  <c r="M9150" i="4"/>
  <c r="L9151" i="4"/>
  <c r="M9151" i="4"/>
  <c r="L9152" i="4"/>
  <c r="M9152" i="4"/>
  <c r="L9153" i="4"/>
  <c r="M9153" i="4"/>
  <c r="L9154" i="4"/>
  <c r="M9154" i="4"/>
  <c r="L9155" i="4"/>
  <c r="M9155" i="4"/>
  <c r="L9156" i="4"/>
  <c r="M9156" i="4"/>
  <c r="L9157" i="4"/>
  <c r="M9157" i="4"/>
  <c r="L9158" i="4"/>
  <c r="M9158" i="4"/>
  <c r="L9159" i="4"/>
  <c r="M9159" i="4"/>
  <c r="L9160" i="4"/>
  <c r="M9160" i="4"/>
  <c r="L9161" i="4"/>
  <c r="M9161" i="4"/>
  <c r="L9162" i="4"/>
  <c r="M9162" i="4"/>
  <c r="L9163" i="4"/>
  <c r="M9163" i="4"/>
  <c r="L9164" i="4"/>
  <c r="M9164" i="4"/>
  <c r="L9165" i="4"/>
  <c r="M9165" i="4"/>
  <c r="L9166" i="4"/>
  <c r="M9166" i="4"/>
  <c r="L9167" i="4"/>
  <c r="M9167" i="4"/>
  <c r="L9168" i="4"/>
  <c r="M9168" i="4"/>
  <c r="L9169" i="4"/>
  <c r="M9169" i="4"/>
  <c r="L9170" i="4"/>
  <c r="M9170" i="4"/>
  <c r="L9171" i="4"/>
  <c r="M9171" i="4"/>
  <c r="L9172" i="4"/>
  <c r="M9172" i="4"/>
  <c r="L9173" i="4"/>
  <c r="M9173" i="4"/>
  <c r="L9174" i="4"/>
  <c r="M9174" i="4"/>
  <c r="L9175" i="4"/>
  <c r="M9175" i="4"/>
  <c r="L9176" i="4"/>
  <c r="M9176" i="4"/>
  <c r="L9177" i="4"/>
  <c r="M9177" i="4"/>
  <c r="L9178" i="4"/>
  <c r="M9178" i="4"/>
  <c r="L9179" i="4"/>
  <c r="M9179" i="4"/>
  <c r="L9180" i="4"/>
  <c r="M9180" i="4"/>
  <c r="L9181" i="4"/>
  <c r="M9181" i="4"/>
  <c r="L9182" i="4"/>
  <c r="M9182" i="4"/>
  <c r="L9183" i="4"/>
  <c r="M9183" i="4"/>
  <c r="L9184" i="4"/>
  <c r="M9184" i="4"/>
  <c r="L9185" i="4"/>
  <c r="M9185" i="4"/>
  <c r="L9186" i="4"/>
  <c r="M9186" i="4"/>
  <c r="L9187" i="4"/>
  <c r="M9187" i="4"/>
  <c r="L9188" i="4"/>
  <c r="M9188" i="4"/>
  <c r="L9189" i="4"/>
  <c r="M9189" i="4"/>
  <c r="L9190" i="4"/>
  <c r="M9190" i="4"/>
  <c r="L9191" i="4"/>
  <c r="M9191" i="4"/>
  <c r="L9192" i="4"/>
  <c r="M9192" i="4"/>
  <c r="L9193" i="4"/>
  <c r="M9193" i="4"/>
  <c r="L9194" i="4"/>
  <c r="M9194" i="4"/>
  <c r="L9195" i="4"/>
  <c r="M9195" i="4"/>
  <c r="L9196" i="4"/>
  <c r="M9196" i="4"/>
  <c r="L9197" i="4"/>
  <c r="M9197" i="4"/>
  <c r="L9198" i="4"/>
  <c r="M9198" i="4"/>
  <c r="L9199" i="4"/>
  <c r="M9199" i="4"/>
  <c r="L9200" i="4"/>
  <c r="M9200" i="4"/>
  <c r="L9201" i="4"/>
  <c r="M9201" i="4"/>
  <c r="L9202" i="4"/>
  <c r="M9202" i="4"/>
  <c r="L9203" i="4"/>
  <c r="M9203" i="4"/>
  <c r="L9204" i="4"/>
  <c r="M9204" i="4"/>
  <c r="L9205" i="4"/>
  <c r="M9205" i="4"/>
  <c r="L9206" i="4"/>
  <c r="M9206" i="4"/>
  <c r="L9207" i="4"/>
  <c r="M9207" i="4"/>
  <c r="L9208" i="4"/>
  <c r="M9208" i="4"/>
  <c r="L9209" i="4"/>
  <c r="M9209" i="4"/>
  <c r="L9210" i="4"/>
  <c r="M9210" i="4"/>
  <c r="L9211" i="4"/>
  <c r="M9211" i="4"/>
  <c r="L9212" i="4"/>
  <c r="M9212" i="4"/>
  <c r="L9213" i="4"/>
  <c r="M9213" i="4"/>
  <c r="L9214" i="4"/>
  <c r="M9214" i="4"/>
  <c r="L9215" i="4"/>
  <c r="M9215" i="4"/>
  <c r="L9216" i="4"/>
  <c r="M9216" i="4"/>
  <c r="L9217" i="4"/>
  <c r="M9217" i="4"/>
  <c r="L9218" i="4"/>
  <c r="M9218" i="4"/>
  <c r="L9219" i="4"/>
  <c r="M9219" i="4"/>
  <c r="L9220" i="4"/>
  <c r="M9220" i="4"/>
  <c r="L9221" i="4"/>
  <c r="M9221" i="4"/>
  <c r="L9222" i="4"/>
  <c r="M9222" i="4"/>
  <c r="L9223" i="4"/>
  <c r="M9223" i="4"/>
  <c r="L9224" i="4"/>
  <c r="M9224" i="4"/>
  <c r="L9225" i="4"/>
  <c r="M9225" i="4"/>
  <c r="L9226" i="4"/>
  <c r="M9226" i="4"/>
  <c r="L9227" i="4"/>
  <c r="M9227" i="4"/>
  <c r="L9228" i="4"/>
  <c r="M9228" i="4"/>
  <c r="L9229" i="4"/>
  <c r="M9229" i="4"/>
  <c r="L9230" i="4"/>
  <c r="M9230" i="4"/>
  <c r="L9231" i="4"/>
  <c r="M9231" i="4"/>
  <c r="L9232" i="4"/>
  <c r="M9232" i="4"/>
  <c r="L9233" i="4"/>
  <c r="M9233" i="4"/>
  <c r="L9234" i="4"/>
  <c r="M9234" i="4"/>
  <c r="L9235" i="4"/>
  <c r="M9235" i="4"/>
  <c r="L9236" i="4"/>
  <c r="M9236" i="4"/>
  <c r="L9237" i="4"/>
  <c r="M9237" i="4"/>
  <c r="L9238" i="4"/>
  <c r="M9238" i="4"/>
  <c r="L9239" i="4"/>
  <c r="M9239" i="4"/>
  <c r="L9240" i="4"/>
  <c r="M9240" i="4"/>
  <c r="L9241" i="4"/>
  <c r="M9241" i="4"/>
  <c r="L9242" i="4"/>
  <c r="M9242" i="4"/>
  <c r="L9243" i="4"/>
  <c r="M9243" i="4"/>
  <c r="L9244" i="4"/>
  <c r="M9244" i="4"/>
  <c r="L9245" i="4"/>
  <c r="M9245" i="4"/>
  <c r="L9246" i="4"/>
  <c r="M9246" i="4"/>
  <c r="L9247" i="4"/>
  <c r="M9247" i="4"/>
  <c r="L9248" i="4"/>
  <c r="M9248" i="4"/>
  <c r="L9249" i="4"/>
  <c r="M9249" i="4"/>
  <c r="L9250" i="4"/>
  <c r="M9250" i="4"/>
  <c r="L9251" i="4"/>
  <c r="M9251" i="4"/>
  <c r="L9252" i="4"/>
  <c r="M9252" i="4"/>
  <c r="L9253" i="4"/>
  <c r="M9253" i="4"/>
  <c r="L9254" i="4"/>
  <c r="M9254" i="4"/>
  <c r="L9255" i="4"/>
  <c r="M9255" i="4"/>
  <c r="L9256" i="4"/>
  <c r="M9256" i="4"/>
  <c r="L9257" i="4"/>
  <c r="M9257" i="4"/>
  <c r="L9258" i="4"/>
  <c r="M9258" i="4"/>
  <c r="L9259" i="4"/>
  <c r="M9259" i="4"/>
  <c r="L9260" i="4"/>
  <c r="M9260" i="4"/>
  <c r="L9261" i="4"/>
  <c r="M9261" i="4"/>
  <c r="L9262" i="4"/>
  <c r="M9262" i="4"/>
  <c r="L9263" i="4"/>
  <c r="M9263" i="4"/>
  <c r="L9264" i="4"/>
  <c r="M9264" i="4"/>
  <c r="L9265" i="4"/>
  <c r="M9265" i="4"/>
  <c r="L9266" i="4"/>
  <c r="M9266" i="4"/>
  <c r="L9267" i="4"/>
  <c r="M9267" i="4"/>
  <c r="L9268" i="4"/>
  <c r="M9268" i="4"/>
  <c r="L9269" i="4"/>
  <c r="M9269" i="4"/>
  <c r="L9270" i="4"/>
  <c r="M9270" i="4"/>
  <c r="L9271" i="4"/>
  <c r="M9271" i="4"/>
  <c r="L9272" i="4"/>
  <c r="M9272" i="4"/>
  <c r="L9273" i="4"/>
  <c r="M9273" i="4"/>
  <c r="L9274" i="4"/>
  <c r="M9274" i="4"/>
  <c r="L9275" i="4"/>
  <c r="M9275" i="4"/>
  <c r="L9276" i="4"/>
  <c r="M9276" i="4"/>
  <c r="L9277" i="4"/>
  <c r="M9277" i="4"/>
  <c r="L9278" i="4"/>
  <c r="M9278" i="4"/>
  <c r="L9279" i="4"/>
  <c r="M9279" i="4"/>
  <c r="L9280" i="4"/>
  <c r="M9280" i="4"/>
  <c r="L9281" i="4"/>
  <c r="M9281" i="4"/>
  <c r="L9282" i="4"/>
  <c r="M9282" i="4"/>
  <c r="L9283" i="4"/>
  <c r="M9283" i="4"/>
  <c r="L9284" i="4"/>
  <c r="M9284" i="4"/>
  <c r="L9285" i="4"/>
  <c r="M9285" i="4"/>
  <c r="L9286" i="4"/>
  <c r="M9286" i="4"/>
  <c r="L9287" i="4"/>
  <c r="M9287" i="4"/>
  <c r="L9288" i="4"/>
  <c r="M9288" i="4"/>
  <c r="L9289" i="4"/>
  <c r="M9289" i="4"/>
  <c r="L9290" i="4"/>
  <c r="M9290" i="4"/>
  <c r="L9291" i="4"/>
  <c r="M9291" i="4"/>
  <c r="L9292" i="4"/>
  <c r="M9292" i="4"/>
  <c r="L9293" i="4"/>
  <c r="M9293" i="4"/>
  <c r="L9294" i="4"/>
  <c r="M9294" i="4"/>
  <c r="L9295" i="4"/>
  <c r="M9295" i="4"/>
  <c r="L9296" i="4"/>
  <c r="M9296" i="4"/>
  <c r="L9297" i="4"/>
  <c r="M9297" i="4"/>
  <c r="L9298" i="4"/>
  <c r="M9298" i="4"/>
  <c r="L9299" i="4"/>
  <c r="M9299" i="4"/>
  <c r="L9300" i="4"/>
  <c r="M9300" i="4"/>
  <c r="L9301" i="4"/>
  <c r="M9301" i="4"/>
  <c r="L9302" i="4"/>
  <c r="M9302" i="4"/>
  <c r="L9303" i="4"/>
  <c r="M9303" i="4"/>
  <c r="L9304" i="4"/>
  <c r="M9304" i="4"/>
  <c r="L9305" i="4"/>
  <c r="M9305" i="4"/>
  <c r="L9306" i="4"/>
  <c r="M9306" i="4"/>
  <c r="L9307" i="4"/>
  <c r="M9307" i="4"/>
  <c r="L9308" i="4"/>
  <c r="M9308" i="4"/>
  <c r="L9309" i="4"/>
  <c r="M9309" i="4"/>
  <c r="L9310" i="4"/>
  <c r="M9310" i="4"/>
  <c r="L9311" i="4"/>
  <c r="M9311" i="4"/>
  <c r="L9312" i="4"/>
  <c r="M9312" i="4"/>
  <c r="L9313" i="4"/>
  <c r="M9313" i="4"/>
  <c r="L9314" i="4"/>
  <c r="M9314" i="4"/>
  <c r="L9315" i="4"/>
  <c r="M9315" i="4"/>
  <c r="L9316" i="4"/>
  <c r="M9316" i="4"/>
  <c r="L9317" i="4"/>
  <c r="M9317" i="4"/>
  <c r="L9318" i="4"/>
  <c r="M9318" i="4"/>
  <c r="L9319" i="4"/>
  <c r="M9319" i="4"/>
  <c r="L9320" i="4"/>
  <c r="M9320" i="4"/>
  <c r="L9321" i="4"/>
  <c r="M9321" i="4"/>
  <c r="L9322" i="4"/>
  <c r="M9322" i="4"/>
  <c r="L9323" i="4"/>
  <c r="M9323" i="4"/>
  <c r="L9324" i="4"/>
  <c r="M9324" i="4"/>
  <c r="L9325" i="4"/>
  <c r="M9325" i="4"/>
  <c r="L9326" i="4"/>
  <c r="M9326" i="4"/>
  <c r="L9327" i="4"/>
  <c r="M9327" i="4"/>
  <c r="L9328" i="4"/>
  <c r="M9328" i="4"/>
  <c r="L9329" i="4"/>
  <c r="M9329" i="4"/>
  <c r="L9330" i="4"/>
  <c r="M9330" i="4"/>
  <c r="L9331" i="4"/>
  <c r="M9331" i="4"/>
  <c r="L9332" i="4"/>
  <c r="M9332" i="4"/>
  <c r="L9333" i="4"/>
  <c r="M9333" i="4"/>
  <c r="L9334" i="4"/>
  <c r="M9334" i="4"/>
  <c r="L9335" i="4"/>
  <c r="M9335" i="4"/>
  <c r="L9336" i="4"/>
  <c r="M9336" i="4"/>
  <c r="L9337" i="4"/>
  <c r="M9337" i="4"/>
  <c r="L9338" i="4"/>
  <c r="M9338" i="4"/>
  <c r="L9339" i="4"/>
  <c r="M9339" i="4"/>
  <c r="L9340" i="4"/>
  <c r="M9340" i="4"/>
  <c r="L9341" i="4"/>
  <c r="M9341" i="4"/>
  <c r="L9342" i="4"/>
  <c r="M9342" i="4"/>
  <c r="L9343" i="4"/>
  <c r="M9343" i="4"/>
  <c r="L9344" i="4"/>
  <c r="M9344" i="4"/>
  <c r="L9345" i="4"/>
  <c r="M9345" i="4"/>
  <c r="L9346" i="4"/>
  <c r="M9346" i="4"/>
  <c r="L9347" i="4"/>
  <c r="M9347" i="4"/>
  <c r="L9348" i="4"/>
  <c r="M9348" i="4"/>
  <c r="L9349" i="4"/>
  <c r="M9349" i="4"/>
  <c r="L9350" i="4"/>
  <c r="M9350" i="4"/>
  <c r="L9351" i="4"/>
  <c r="M9351" i="4"/>
  <c r="L9352" i="4"/>
  <c r="M9352" i="4"/>
  <c r="L9353" i="4"/>
  <c r="M9353" i="4"/>
  <c r="L9354" i="4"/>
  <c r="M9354" i="4"/>
  <c r="L9355" i="4"/>
  <c r="M9355" i="4"/>
  <c r="L9356" i="4"/>
  <c r="M9356" i="4"/>
  <c r="L9357" i="4"/>
  <c r="M9357" i="4"/>
  <c r="L9358" i="4"/>
  <c r="M9358" i="4"/>
  <c r="L9359" i="4"/>
  <c r="M9359" i="4"/>
  <c r="L9360" i="4"/>
  <c r="M9360" i="4"/>
  <c r="L9361" i="4"/>
  <c r="M9361" i="4"/>
  <c r="L9362" i="4"/>
  <c r="M9362" i="4"/>
  <c r="L9363" i="4"/>
  <c r="M9363" i="4"/>
  <c r="L9364" i="4"/>
  <c r="M9364" i="4"/>
  <c r="L9365" i="4"/>
  <c r="M9365" i="4"/>
  <c r="L9366" i="4"/>
  <c r="M9366" i="4"/>
  <c r="L9367" i="4"/>
  <c r="M9367" i="4"/>
  <c r="L9368" i="4"/>
  <c r="M9368" i="4"/>
  <c r="L9369" i="4"/>
  <c r="M9369" i="4"/>
  <c r="L9370" i="4"/>
  <c r="M9370" i="4"/>
  <c r="L9371" i="4"/>
  <c r="M9371" i="4"/>
  <c r="L9372" i="4"/>
  <c r="M9372" i="4"/>
  <c r="L9373" i="4"/>
  <c r="M9373" i="4"/>
  <c r="L9374" i="4"/>
  <c r="M9374" i="4"/>
  <c r="L9375" i="4"/>
  <c r="M9375" i="4"/>
  <c r="L9376" i="4"/>
  <c r="M9376" i="4"/>
  <c r="L9377" i="4"/>
  <c r="M9377" i="4"/>
  <c r="L9378" i="4"/>
  <c r="M9378" i="4"/>
  <c r="L9379" i="4"/>
  <c r="M9379" i="4"/>
  <c r="L9380" i="4"/>
  <c r="M9380" i="4"/>
  <c r="L9381" i="4"/>
  <c r="M9381" i="4"/>
  <c r="L9382" i="4"/>
  <c r="M9382" i="4"/>
  <c r="L9383" i="4"/>
  <c r="M9383" i="4"/>
  <c r="L9384" i="4"/>
  <c r="M9384" i="4"/>
  <c r="L9385" i="4"/>
  <c r="M9385" i="4"/>
  <c r="L9386" i="4"/>
  <c r="M9386" i="4"/>
  <c r="L9387" i="4"/>
  <c r="M9387" i="4"/>
  <c r="L9388" i="4"/>
  <c r="M9388" i="4"/>
  <c r="L9389" i="4"/>
  <c r="M9389" i="4"/>
  <c r="L9390" i="4"/>
  <c r="M9390" i="4"/>
  <c r="L9391" i="4"/>
  <c r="M9391" i="4"/>
  <c r="L9392" i="4"/>
  <c r="M9392" i="4"/>
  <c r="L9393" i="4"/>
  <c r="M9393" i="4"/>
  <c r="L9394" i="4"/>
  <c r="M9394" i="4"/>
  <c r="L9395" i="4"/>
  <c r="M9395" i="4"/>
  <c r="L9396" i="4"/>
  <c r="M9396" i="4"/>
  <c r="L9397" i="4"/>
  <c r="M9397" i="4"/>
  <c r="L9398" i="4"/>
  <c r="M9398" i="4"/>
  <c r="L9399" i="4"/>
  <c r="M9399" i="4"/>
  <c r="L9400" i="4"/>
  <c r="M9400" i="4"/>
  <c r="L9401" i="4"/>
  <c r="M9401" i="4"/>
  <c r="L9402" i="4"/>
  <c r="M9402" i="4"/>
  <c r="L9403" i="4"/>
  <c r="M9403" i="4"/>
  <c r="L9404" i="4"/>
  <c r="M9404" i="4"/>
  <c r="L9405" i="4"/>
  <c r="M9405" i="4"/>
  <c r="L9406" i="4"/>
  <c r="M9406" i="4"/>
  <c r="L9407" i="4"/>
  <c r="M9407" i="4"/>
  <c r="L9408" i="4"/>
  <c r="M9408" i="4"/>
  <c r="L9409" i="4"/>
  <c r="M9409" i="4"/>
  <c r="L9410" i="4"/>
  <c r="M9410" i="4"/>
  <c r="L9411" i="4"/>
  <c r="M9411" i="4"/>
  <c r="L9412" i="4"/>
  <c r="M9412" i="4"/>
  <c r="L9413" i="4"/>
  <c r="M9413" i="4"/>
  <c r="L9414" i="4"/>
  <c r="M9414" i="4"/>
  <c r="L9415" i="4"/>
  <c r="M9415" i="4"/>
  <c r="L9416" i="4"/>
  <c r="M9416" i="4"/>
  <c r="L9417" i="4"/>
  <c r="M9417" i="4"/>
  <c r="L9418" i="4"/>
  <c r="M9418" i="4"/>
  <c r="L9419" i="4"/>
  <c r="M9419" i="4"/>
  <c r="L9420" i="4"/>
  <c r="M9420" i="4"/>
  <c r="L9421" i="4"/>
  <c r="M9421" i="4"/>
  <c r="L9422" i="4"/>
  <c r="M9422" i="4"/>
  <c r="L9423" i="4"/>
  <c r="M9423" i="4"/>
  <c r="L9424" i="4"/>
  <c r="M9424" i="4"/>
  <c r="L9425" i="4"/>
  <c r="M9425" i="4"/>
  <c r="L9426" i="4"/>
  <c r="M9426" i="4"/>
  <c r="L9427" i="4"/>
  <c r="M9427" i="4"/>
  <c r="L9428" i="4"/>
  <c r="M9428" i="4"/>
  <c r="L9429" i="4"/>
  <c r="M9429" i="4"/>
  <c r="L9430" i="4"/>
  <c r="M9430" i="4"/>
  <c r="L9431" i="4"/>
  <c r="M9431" i="4"/>
  <c r="L9432" i="4"/>
  <c r="M9432" i="4"/>
  <c r="L9433" i="4"/>
  <c r="M9433" i="4"/>
  <c r="L9434" i="4"/>
  <c r="M9434" i="4"/>
  <c r="L9435" i="4"/>
  <c r="M9435" i="4"/>
  <c r="L9436" i="4"/>
  <c r="M9436" i="4"/>
  <c r="L9437" i="4"/>
  <c r="M9437" i="4"/>
  <c r="L9438" i="4"/>
  <c r="M9438" i="4"/>
  <c r="L9439" i="4"/>
  <c r="M9439" i="4"/>
  <c r="L9440" i="4"/>
  <c r="M9440" i="4"/>
  <c r="L9441" i="4"/>
  <c r="M9441" i="4"/>
  <c r="L9442" i="4"/>
  <c r="M9442" i="4"/>
  <c r="L9443" i="4"/>
  <c r="M9443" i="4"/>
  <c r="L9444" i="4"/>
  <c r="M9444" i="4"/>
  <c r="L9445" i="4"/>
  <c r="M9445" i="4"/>
  <c r="L9446" i="4"/>
  <c r="M9446" i="4"/>
  <c r="L9447" i="4"/>
  <c r="M9447" i="4"/>
  <c r="L9448" i="4"/>
  <c r="M9448" i="4"/>
  <c r="L9449" i="4"/>
  <c r="M9449" i="4"/>
  <c r="L9450" i="4"/>
  <c r="M9450" i="4"/>
  <c r="L9451" i="4"/>
  <c r="M9451" i="4"/>
  <c r="L9452" i="4"/>
  <c r="M9452" i="4"/>
  <c r="L9453" i="4"/>
  <c r="M9453" i="4"/>
  <c r="L9454" i="4"/>
  <c r="M9454" i="4"/>
  <c r="L9455" i="4"/>
  <c r="M9455" i="4"/>
  <c r="L9456" i="4"/>
  <c r="M9456" i="4"/>
  <c r="L9457" i="4"/>
  <c r="M9457" i="4"/>
  <c r="L9458" i="4"/>
  <c r="M9458" i="4"/>
  <c r="L9459" i="4"/>
  <c r="M9459" i="4"/>
  <c r="L9460" i="4"/>
  <c r="M9460" i="4"/>
  <c r="L9461" i="4"/>
  <c r="M9461" i="4"/>
  <c r="L9462" i="4"/>
  <c r="M9462" i="4"/>
  <c r="L9463" i="4"/>
  <c r="M9463" i="4"/>
  <c r="L9464" i="4"/>
  <c r="M9464" i="4"/>
  <c r="L9465" i="4"/>
  <c r="M9465" i="4"/>
  <c r="L9466" i="4"/>
  <c r="M9466" i="4"/>
  <c r="L9467" i="4"/>
  <c r="M9467" i="4"/>
  <c r="L9468" i="4"/>
  <c r="M9468" i="4"/>
  <c r="L9469" i="4"/>
  <c r="M9469" i="4"/>
  <c r="L9470" i="4"/>
  <c r="M9470" i="4"/>
  <c r="L9471" i="4"/>
  <c r="M9471" i="4"/>
  <c r="L9472" i="4"/>
  <c r="M9472" i="4"/>
  <c r="L9473" i="4"/>
  <c r="M9473" i="4"/>
  <c r="L9474" i="4"/>
  <c r="M9474" i="4"/>
  <c r="L9475" i="4"/>
  <c r="M9475" i="4"/>
  <c r="L9476" i="4"/>
  <c r="M9476" i="4"/>
  <c r="L9477" i="4"/>
  <c r="M9477" i="4"/>
  <c r="L9478" i="4"/>
  <c r="M9478" i="4"/>
  <c r="L9479" i="4"/>
  <c r="M9479" i="4"/>
  <c r="L9480" i="4"/>
  <c r="M9480" i="4"/>
  <c r="L9481" i="4"/>
  <c r="M9481" i="4"/>
  <c r="L9482" i="4"/>
  <c r="M9482" i="4"/>
  <c r="L9483" i="4"/>
  <c r="M9483" i="4"/>
  <c r="L9484" i="4"/>
  <c r="M9484" i="4"/>
  <c r="L9485" i="4"/>
  <c r="M9485" i="4"/>
  <c r="L9486" i="4"/>
  <c r="M9486" i="4"/>
  <c r="L9487" i="4"/>
  <c r="M9487" i="4"/>
  <c r="L9488" i="4"/>
  <c r="M9488" i="4"/>
  <c r="L9489" i="4"/>
  <c r="M9489" i="4"/>
  <c r="L9490" i="4"/>
  <c r="M9490" i="4"/>
  <c r="L9491" i="4"/>
  <c r="M9491" i="4"/>
  <c r="L9492" i="4"/>
  <c r="M9492" i="4"/>
  <c r="L9493" i="4"/>
  <c r="M9493" i="4"/>
  <c r="L9494" i="4"/>
  <c r="M9494" i="4"/>
  <c r="L9495" i="4"/>
  <c r="M9495" i="4"/>
  <c r="L9496" i="4"/>
  <c r="M9496" i="4"/>
  <c r="L9497" i="4"/>
  <c r="M9497" i="4"/>
  <c r="L9498" i="4"/>
  <c r="M9498" i="4"/>
  <c r="L9499" i="4"/>
  <c r="M9499" i="4"/>
  <c r="L9500" i="4"/>
  <c r="M9500" i="4"/>
  <c r="L9501" i="4"/>
  <c r="M9501" i="4"/>
  <c r="L9502" i="4"/>
  <c r="M9502" i="4"/>
  <c r="L9503" i="4"/>
  <c r="M9503" i="4"/>
  <c r="L9504" i="4"/>
  <c r="M9504" i="4"/>
  <c r="L9505" i="4"/>
  <c r="M9505" i="4"/>
  <c r="L9506" i="4"/>
  <c r="M9506" i="4"/>
  <c r="L9507" i="4"/>
  <c r="M9507" i="4"/>
  <c r="L9508" i="4"/>
  <c r="M9508" i="4"/>
  <c r="L9509" i="4"/>
  <c r="M9509" i="4"/>
  <c r="L9510" i="4"/>
  <c r="M9510" i="4"/>
  <c r="L9511" i="4"/>
  <c r="M9511" i="4"/>
  <c r="L9512" i="4"/>
  <c r="M9512" i="4"/>
  <c r="L9513" i="4"/>
  <c r="M9513" i="4"/>
  <c r="L9514" i="4"/>
  <c r="M9514" i="4"/>
  <c r="L9515" i="4"/>
  <c r="M9515" i="4"/>
  <c r="L9516" i="4"/>
  <c r="M9516" i="4"/>
  <c r="L9517" i="4"/>
  <c r="M9517" i="4"/>
  <c r="L9518" i="4"/>
  <c r="M9518" i="4"/>
  <c r="L9519" i="4"/>
  <c r="M9519" i="4"/>
  <c r="L9520" i="4"/>
  <c r="M9520" i="4"/>
  <c r="L9521" i="4"/>
  <c r="M9521" i="4"/>
  <c r="L9522" i="4"/>
  <c r="M9522" i="4"/>
  <c r="L9523" i="4"/>
  <c r="M9523" i="4"/>
  <c r="L9524" i="4"/>
  <c r="M9524" i="4"/>
  <c r="L9525" i="4"/>
  <c r="M9525" i="4"/>
  <c r="L9526" i="4"/>
  <c r="M9526" i="4"/>
  <c r="L9527" i="4"/>
  <c r="M9527" i="4"/>
  <c r="L9528" i="4"/>
  <c r="M9528" i="4"/>
  <c r="L9529" i="4"/>
  <c r="M9529" i="4"/>
  <c r="L9530" i="4"/>
  <c r="M9530" i="4"/>
  <c r="L9531" i="4"/>
  <c r="M9531" i="4"/>
  <c r="L9532" i="4"/>
  <c r="M9532" i="4"/>
  <c r="L9533" i="4"/>
  <c r="M9533" i="4"/>
  <c r="L9534" i="4"/>
  <c r="M9534" i="4"/>
  <c r="L9535" i="4"/>
  <c r="M9535" i="4"/>
  <c r="L9536" i="4"/>
  <c r="M9536" i="4"/>
  <c r="L9537" i="4"/>
  <c r="M9537" i="4"/>
  <c r="L9538" i="4"/>
  <c r="M9538" i="4"/>
  <c r="L9539" i="4"/>
  <c r="M9539" i="4"/>
  <c r="L9540" i="4"/>
  <c r="M9540" i="4"/>
  <c r="L9541" i="4"/>
  <c r="M9541" i="4"/>
  <c r="L9542" i="4"/>
  <c r="M9542" i="4"/>
  <c r="L9543" i="4"/>
  <c r="M9543" i="4"/>
  <c r="L9544" i="4"/>
  <c r="M9544" i="4"/>
  <c r="L9545" i="4"/>
  <c r="M9545" i="4"/>
  <c r="L9546" i="4"/>
  <c r="M9546" i="4"/>
  <c r="L9547" i="4"/>
  <c r="M9547" i="4"/>
  <c r="L9548" i="4"/>
  <c r="M9548" i="4"/>
  <c r="L9549" i="4"/>
  <c r="M9549" i="4"/>
  <c r="L9550" i="4"/>
  <c r="M9550" i="4"/>
  <c r="L9551" i="4"/>
  <c r="M9551" i="4"/>
  <c r="L9552" i="4"/>
  <c r="M9552" i="4"/>
  <c r="L9553" i="4"/>
  <c r="M9553" i="4"/>
  <c r="L9554" i="4"/>
  <c r="M9554" i="4"/>
  <c r="L9555" i="4"/>
  <c r="M9555" i="4"/>
  <c r="L9556" i="4"/>
  <c r="M9556" i="4"/>
  <c r="L9557" i="4"/>
  <c r="M9557" i="4"/>
  <c r="L9558" i="4"/>
  <c r="M9558" i="4"/>
  <c r="L9559" i="4"/>
  <c r="M9559" i="4"/>
  <c r="L9560" i="4"/>
  <c r="M9560" i="4"/>
  <c r="L9561" i="4"/>
  <c r="M9561" i="4"/>
  <c r="L9562" i="4"/>
  <c r="M9562" i="4"/>
  <c r="L9563" i="4"/>
  <c r="M9563" i="4"/>
  <c r="L9564" i="4"/>
  <c r="M9564" i="4"/>
  <c r="L9565" i="4"/>
  <c r="M9565" i="4"/>
  <c r="L9566" i="4"/>
  <c r="M9566" i="4"/>
  <c r="L9567" i="4"/>
  <c r="M9567" i="4"/>
  <c r="L9568" i="4"/>
  <c r="M9568" i="4"/>
  <c r="L9569" i="4"/>
  <c r="M9569" i="4"/>
  <c r="L9570" i="4"/>
  <c r="M9570" i="4"/>
  <c r="L9571" i="4"/>
  <c r="M9571" i="4"/>
  <c r="L9572" i="4"/>
  <c r="M9572" i="4"/>
  <c r="L9573" i="4"/>
  <c r="M9573" i="4"/>
  <c r="L9574" i="4"/>
  <c r="M9574" i="4"/>
  <c r="L9575" i="4"/>
  <c r="M9575" i="4"/>
  <c r="L9576" i="4"/>
  <c r="M9576" i="4"/>
  <c r="L9577" i="4"/>
  <c r="M9577" i="4"/>
  <c r="L9578" i="4"/>
  <c r="M9578" i="4"/>
  <c r="L9579" i="4"/>
  <c r="M9579" i="4"/>
  <c r="L9580" i="4"/>
  <c r="M9580" i="4"/>
  <c r="L9581" i="4"/>
  <c r="M9581" i="4"/>
  <c r="L9582" i="4"/>
  <c r="M9582" i="4"/>
  <c r="L9583" i="4"/>
  <c r="M9583" i="4"/>
  <c r="L9584" i="4"/>
  <c r="M9584" i="4"/>
  <c r="L9585" i="4"/>
  <c r="M9585" i="4"/>
  <c r="L9586" i="4"/>
  <c r="M9586" i="4"/>
  <c r="L9587" i="4"/>
  <c r="M9587" i="4"/>
  <c r="L9588" i="4"/>
  <c r="M9588" i="4"/>
  <c r="L9589" i="4"/>
  <c r="M9589" i="4"/>
  <c r="L9590" i="4"/>
  <c r="M9590" i="4"/>
  <c r="L9591" i="4"/>
  <c r="M9591" i="4"/>
  <c r="L9592" i="4"/>
  <c r="M9592" i="4"/>
  <c r="L9593" i="4"/>
  <c r="M9593" i="4"/>
  <c r="L9594" i="4"/>
  <c r="M9594" i="4"/>
  <c r="L9595" i="4"/>
  <c r="M9595" i="4"/>
  <c r="L9596" i="4"/>
  <c r="M9596" i="4"/>
  <c r="L9597" i="4"/>
  <c r="M9597" i="4"/>
  <c r="L9598" i="4"/>
  <c r="M9598" i="4"/>
  <c r="L9599" i="4"/>
  <c r="M9599" i="4"/>
  <c r="L9600" i="4"/>
  <c r="M9600" i="4"/>
  <c r="L9601" i="4"/>
  <c r="M9601" i="4"/>
  <c r="L9602" i="4"/>
  <c r="M9602" i="4"/>
  <c r="L9603" i="4"/>
  <c r="M9603" i="4"/>
  <c r="L9604" i="4"/>
  <c r="M9604" i="4"/>
  <c r="L9605" i="4"/>
  <c r="M9605" i="4"/>
  <c r="L9606" i="4"/>
  <c r="M9606" i="4"/>
  <c r="L9607" i="4"/>
  <c r="M9607" i="4"/>
  <c r="L9608" i="4"/>
  <c r="M9608" i="4"/>
  <c r="L9609" i="4"/>
  <c r="M9609" i="4"/>
  <c r="L9610" i="4"/>
  <c r="M9610" i="4"/>
  <c r="L9611" i="4"/>
  <c r="M9611" i="4"/>
  <c r="L9612" i="4"/>
  <c r="M9612" i="4"/>
  <c r="L9613" i="4"/>
  <c r="M9613" i="4"/>
  <c r="L9614" i="4"/>
  <c r="M9614" i="4"/>
  <c r="L9615" i="4"/>
  <c r="M9615" i="4"/>
  <c r="L9616" i="4"/>
  <c r="M9616" i="4"/>
  <c r="L9617" i="4"/>
  <c r="M9617" i="4"/>
  <c r="L9618" i="4"/>
  <c r="M9618" i="4"/>
  <c r="L9619" i="4"/>
  <c r="M9619" i="4"/>
  <c r="L9620" i="4"/>
  <c r="M9620" i="4"/>
  <c r="L9621" i="4"/>
  <c r="M9621" i="4"/>
  <c r="L9622" i="4"/>
  <c r="M9622" i="4"/>
  <c r="L9623" i="4"/>
  <c r="M9623" i="4"/>
  <c r="L9624" i="4"/>
  <c r="M9624" i="4"/>
  <c r="L9625" i="4"/>
  <c r="M9625" i="4"/>
  <c r="L9626" i="4"/>
  <c r="M9626" i="4"/>
  <c r="L9627" i="4"/>
  <c r="M9627" i="4"/>
  <c r="L9628" i="4"/>
  <c r="M9628" i="4"/>
  <c r="L9629" i="4"/>
  <c r="M9629" i="4"/>
  <c r="L9630" i="4"/>
  <c r="M9630" i="4"/>
  <c r="L9631" i="4"/>
  <c r="M9631" i="4"/>
  <c r="L9632" i="4"/>
  <c r="M9632" i="4"/>
  <c r="L9633" i="4"/>
  <c r="M9633" i="4"/>
  <c r="L9634" i="4"/>
  <c r="M9634" i="4"/>
  <c r="L9635" i="4"/>
  <c r="M9635" i="4"/>
  <c r="L9636" i="4"/>
  <c r="M9636" i="4"/>
  <c r="L9637" i="4"/>
  <c r="M9637" i="4"/>
  <c r="L9638" i="4"/>
  <c r="M9638" i="4"/>
  <c r="L9639" i="4"/>
  <c r="M9639" i="4"/>
  <c r="L9640" i="4"/>
  <c r="M9640" i="4"/>
  <c r="L9641" i="4"/>
  <c r="M9641" i="4"/>
  <c r="L9642" i="4"/>
  <c r="M9642" i="4"/>
  <c r="L9643" i="4"/>
  <c r="M9643" i="4"/>
  <c r="L9644" i="4"/>
  <c r="M9644" i="4"/>
  <c r="L9645" i="4"/>
  <c r="M9645" i="4"/>
  <c r="L9646" i="4"/>
  <c r="M9646" i="4"/>
  <c r="L9647" i="4"/>
  <c r="M9647" i="4"/>
  <c r="L9648" i="4"/>
  <c r="M9648" i="4"/>
  <c r="L9649" i="4"/>
  <c r="M9649" i="4"/>
  <c r="L9650" i="4"/>
  <c r="M9650" i="4"/>
  <c r="L9651" i="4"/>
  <c r="M9651" i="4"/>
  <c r="L9652" i="4"/>
  <c r="M9652" i="4"/>
  <c r="L9653" i="4"/>
  <c r="M9653" i="4"/>
  <c r="L9654" i="4"/>
  <c r="M9654" i="4"/>
  <c r="L9655" i="4"/>
  <c r="M9655" i="4"/>
  <c r="L9656" i="4"/>
  <c r="M9656" i="4"/>
  <c r="L9657" i="4"/>
  <c r="M9657" i="4"/>
  <c r="L9658" i="4"/>
  <c r="M9658" i="4"/>
  <c r="L9659" i="4"/>
  <c r="M9659" i="4"/>
  <c r="L9660" i="4"/>
  <c r="M9660" i="4"/>
  <c r="L9661" i="4"/>
  <c r="M9661" i="4"/>
  <c r="L9662" i="4"/>
  <c r="M9662" i="4"/>
  <c r="L9663" i="4"/>
  <c r="M9663" i="4"/>
  <c r="L9664" i="4"/>
  <c r="M9664" i="4"/>
  <c r="L9665" i="4"/>
  <c r="M9665" i="4"/>
  <c r="L9666" i="4"/>
  <c r="M9666" i="4"/>
  <c r="L9667" i="4"/>
  <c r="M9667" i="4"/>
  <c r="L9668" i="4"/>
  <c r="M9668" i="4"/>
  <c r="L9669" i="4"/>
  <c r="M9669" i="4"/>
  <c r="L9670" i="4"/>
  <c r="M9670" i="4"/>
  <c r="L9671" i="4"/>
  <c r="M9671" i="4"/>
  <c r="L9672" i="4"/>
  <c r="M9672" i="4"/>
  <c r="L9673" i="4"/>
  <c r="M9673" i="4"/>
  <c r="L9674" i="4"/>
  <c r="M9674" i="4"/>
  <c r="L9675" i="4"/>
  <c r="M9675" i="4"/>
  <c r="L9676" i="4"/>
  <c r="M9676" i="4"/>
  <c r="L9677" i="4"/>
  <c r="M9677" i="4"/>
  <c r="L9678" i="4"/>
  <c r="M9678" i="4"/>
  <c r="L9679" i="4"/>
  <c r="M9679" i="4"/>
  <c r="L9680" i="4"/>
  <c r="M9680" i="4"/>
  <c r="L9681" i="4"/>
  <c r="M9681" i="4"/>
  <c r="L9682" i="4"/>
  <c r="M9682" i="4"/>
  <c r="L9683" i="4"/>
  <c r="M9683" i="4"/>
  <c r="L9684" i="4"/>
  <c r="M9684" i="4"/>
  <c r="L9685" i="4"/>
  <c r="M9685" i="4"/>
  <c r="L9686" i="4"/>
  <c r="M9686" i="4"/>
  <c r="L9687" i="4"/>
  <c r="M9687" i="4"/>
  <c r="L9688" i="4"/>
  <c r="M9688" i="4"/>
  <c r="L9689" i="4"/>
  <c r="M9689" i="4"/>
  <c r="L9690" i="4"/>
  <c r="M9690" i="4"/>
  <c r="L9691" i="4"/>
  <c r="M9691" i="4"/>
  <c r="L9692" i="4"/>
  <c r="M9692" i="4"/>
  <c r="L9693" i="4"/>
  <c r="M9693" i="4"/>
  <c r="L9694" i="4"/>
  <c r="M9694" i="4"/>
  <c r="L9695" i="4"/>
  <c r="M9695" i="4"/>
  <c r="L9696" i="4"/>
  <c r="M9696" i="4"/>
  <c r="L9697" i="4"/>
  <c r="M9697" i="4"/>
  <c r="L9698" i="4"/>
  <c r="M9698" i="4"/>
  <c r="L9699" i="4"/>
  <c r="M9699" i="4"/>
  <c r="L9700" i="4"/>
  <c r="M9700" i="4"/>
  <c r="L9701" i="4"/>
  <c r="M9701" i="4"/>
  <c r="L9702" i="4"/>
  <c r="M9702" i="4"/>
  <c r="L9703" i="4"/>
  <c r="M9703" i="4"/>
  <c r="L9704" i="4"/>
  <c r="M9704" i="4"/>
  <c r="L9705" i="4"/>
  <c r="M9705" i="4"/>
  <c r="L9706" i="4"/>
  <c r="M9706" i="4"/>
  <c r="L9707" i="4"/>
  <c r="M9707" i="4"/>
  <c r="L9708" i="4"/>
  <c r="M9708" i="4"/>
  <c r="L9709" i="4"/>
  <c r="M9709" i="4"/>
  <c r="L9710" i="4"/>
  <c r="M9710" i="4"/>
  <c r="L9711" i="4"/>
  <c r="M9711" i="4"/>
  <c r="L9712" i="4"/>
  <c r="M9712" i="4"/>
  <c r="L9713" i="4"/>
  <c r="M9713" i="4"/>
  <c r="L9714" i="4"/>
  <c r="M9714" i="4"/>
  <c r="L9715" i="4"/>
  <c r="M9715" i="4"/>
  <c r="L9716" i="4"/>
  <c r="M9716" i="4"/>
  <c r="L9717" i="4"/>
  <c r="M9717" i="4"/>
  <c r="L9718" i="4"/>
  <c r="M9718" i="4"/>
  <c r="L9719" i="4"/>
  <c r="M9719" i="4"/>
  <c r="L9720" i="4"/>
  <c r="M9720" i="4"/>
  <c r="L9721" i="4"/>
  <c r="M9721" i="4"/>
  <c r="L9722" i="4"/>
  <c r="M9722" i="4"/>
  <c r="L9723" i="4"/>
  <c r="M9723" i="4"/>
  <c r="L9724" i="4"/>
  <c r="M9724" i="4"/>
  <c r="L9725" i="4"/>
  <c r="M9725" i="4"/>
  <c r="L9726" i="4"/>
  <c r="M9726" i="4"/>
  <c r="L9727" i="4"/>
  <c r="M9727" i="4"/>
  <c r="L9728" i="4"/>
  <c r="M9728" i="4"/>
  <c r="L9729" i="4"/>
  <c r="M9729" i="4"/>
  <c r="L9730" i="4"/>
  <c r="M9730" i="4"/>
  <c r="L9731" i="4"/>
  <c r="M9731" i="4"/>
  <c r="L9732" i="4"/>
  <c r="M9732" i="4"/>
  <c r="L9733" i="4"/>
  <c r="M9733" i="4"/>
  <c r="L9734" i="4"/>
  <c r="M9734" i="4"/>
  <c r="L9735" i="4"/>
  <c r="M9735" i="4"/>
  <c r="L9736" i="4"/>
  <c r="M9736" i="4"/>
  <c r="L9737" i="4"/>
  <c r="M9737" i="4"/>
  <c r="L9738" i="4"/>
  <c r="M9738" i="4"/>
  <c r="L9739" i="4"/>
  <c r="M9739" i="4"/>
  <c r="L9740" i="4"/>
  <c r="M9740" i="4"/>
  <c r="L9741" i="4"/>
  <c r="M9741" i="4"/>
  <c r="L9742" i="4"/>
  <c r="M9742" i="4"/>
  <c r="L9743" i="4"/>
  <c r="M9743" i="4"/>
  <c r="L9744" i="4"/>
  <c r="M9744" i="4"/>
  <c r="L9745" i="4"/>
  <c r="M9745" i="4"/>
  <c r="L9746" i="4"/>
  <c r="M9746" i="4"/>
  <c r="L9747" i="4"/>
  <c r="M9747" i="4"/>
  <c r="L9748" i="4"/>
  <c r="M9748" i="4"/>
  <c r="L9749" i="4"/>
  <c r="M9749" i="4"/>
  <c r="L9750" i="4"/>
  <c r="M9750" i="4"/>
  <c r="L9751" i="4"/>
  <c r="M9751" i="4"/>
  <c r="L9752" i="4"/>
  <c r="M9752" i="4"/>
  <c r="L9753" i="4"/>
  <c r="M9753" i="4"/>
  <c r="L9754" i="4"/>
  <c r="M9754" i="4"/>
  <c r="L9755" i="4"/>
  <c r="M9755" i="4"/>
  <c r="L9756" i="4"/>
  <c r="M9756" i="4"/>
  <c r="L9757" i="4"/>
  <c r="M9757" i="4"/>
  <c r="L9758" i="4"/>
  <c r="M9758" i="4"/>
  <c r="L9759" i="4"/>
  <c r="M9759" i="4"/>
  <c r="L9760" i="4"/>
  <c r="M9760" i="4"/>
  <c r="L9761" i="4"/>
  <c r="M9761" i="4"/>
  <c r="L9762" i="4"/>
  <c r="M9762" i="4"/>
  <c r="L9763" i="4"/>
  <c r="M9763" i="4"/>
  <c r="L9764" i="4"/>
  <c r="M9764" i="4"/>
  <c r="L9765" i="4"/>
  <c r="M9765" i="4"/>
  <c r="L9766" i="4"/>
  <c r="M9766" i="4"/>
  <c r="L9767" i="4"/>
  <c r="M9767" i="4"/>
  <c r="L9768" i="4"/>
  <c r="M9768" i="4"/>
  <c r="L9769" i="4"/>
  <c r="M9769" i="4"/>
  <c r="L9770" i="4"/>
  <c r="M9770" i="4"/>
  <c r="L9771" i="4"/>
  <c r="M9771" i="4"/>
  <c r="L9772" i="4"/>
  <c r="M9772" i="4"/>
  <c r="L9773" i="4"/>
  <c r="M9773" i="4"/>
  <c r="L9774" i="4"/>
  <c r="M9774" i="4"/>
  <c r="L9775" i="4"/>
  <c r="M9775" i="4"/>
  <c r="L9776" i="4"/>
  <c r="M9776" i="4"/>
  <c r="L9777" i="4"/>
  <c r="M9777" i="4"/>
  <c r="L9778" i="4"/>
  <c r="M9778" i="4"/>
  <c r="L9779" i="4"/>
  <c r="M9779" i="4"/>
  <c r="L9780" i="4"/>
  <c r="M9780" i="4"/>
  <c r="L9781" i="4"/>
  <c r="M9781" i="4"/>
  <c r="L9782" i="4"/>
  <c r="M9782" i="4"/>
  <c r="L9783" i="4"/>
  <c r="M9783" i="4"/>
  <c r="L9784" i="4"/>
  <c r="M9784" i="4"/>
  <c r="L9785" i="4"/>
  <c r="M9785" i="4"/>
  <c r="L9786" i="4"/>
  <c r="M9786" i="4"/>
  <c r="L9787" i="4"/>
  <c r="M9787" i="4"/>
  <c r="L9788" i="4"/>
  <c r="M9788" i="4"/>
  <c r="L9789" i="4"/>
  <c r="M9789" i="4"/>
  <c r="L9790" i="4"/>
  <c r="M9790" i="4"/>
  <c r="L9791" i="4"/>
  <c r="M9791" i="4"/>
  <c r="L9792" i="4"/>
  <c r="M9792" i="4"/>
  <c r="L9793" i="4"/>
  <c r="M9793" i="4"/>
  <c r="L9794" i="4"/>
  <c r="M9794" i="4"/>
  <c r="L9795" i="4"/>
  <c r="M9795" i="4"/>
  <c r="L9796" i="4"/>
  <c r="M9796" i="4"/>
  <c r="L9797" i="4"/>
  <c r="M9797" i="4"/>
  <c r="L9798" i="4"/>
  <c r="M9798" i="4"/>
  <c r="L9799" i="4"/>
  <c r="M9799" i="4"/>
  <c r="L9800" i="4"/>
  <c r="M9800" i="4"/>
  <c r="L9801" i="4"/>
  <c r="M9801" i="4"/>
  <c r="L9802" i="4"/>
  <c r="M9802" i="4"/>
  <c r="L9803" i="4"/>
  <c r="M9803" i="4"/>
  <c r="L9804" i="4"/>
  <c r="M9804" i="4"/>
  <c r="L9805" i="4"/>
  <c r="M9805" i="4"/>
  <c r="L9806" i="4"/>
  <c r="M9806" i="4"/>
  <c r="L9807" i="4"/>
  <c r="M9807" i="4"/>
  <c r="L9808" i="4"/>
  <c r="M9808" i="4"/>
  <c r="L9809" i="4"/>
  <c r="M9809" i="4"/>
  <c r="L9810" i="4"/>
  <c r="M9810" i="4"/>
  <c r="L9811" i="4"/>
  <c r="M9811" i="4"/>
  <c r="L9812" i="4"/>
  <c r="M9812" i="4"/>
  <c r="L9813" i="4"/>
  <c r="M9813" i="4"/>
  <c r="L9814" i="4"/>
  <c r="M9814" i="4"/>
  <c r="L9815" i="4"/>
  <c r="M9815" i="4"/>
  <c r="L9816" i="4"/>
  <c r="M9816" i="4"/>
  <c r="L9817" i="4"/>
  <c r="M9817" i="4"/>
  <c r="L9818" i="4"/>
  <c r="M9818" i="4"/>
  <c r="L9819" i="4"/>
  <c r="M9819" i="4"/>
  <c r="L9820" i="4"/>
  <c r="M9820" i="4"/>
  <c r="L9821" i="4"/>
  <c r="M9821" i="4"/>
  <c r="L9822" i="4"/>
  <c r="M9822" i="4"/>
  <c r="L9823" i="4"/>
  <c r="M9823" i="4"/>
  <c r="L9824" i="4"/>
  <c r="M9824" i="4"/>
  <c r="L9825" i="4"/>
  <c r="M9825" i="4"/>
  <c r="L9826" i="4"/>
  <c r="M9826" i="4"/>
  <c r="L9827" i="4"/>
  <c r="M9827" i="4"/>
  <c r="L9828" i="4"/>
  <c r="M9828" i="4"/>
  <c r="L9829" i="4"/>
  <c r="M9829" i="4"/>
  <c r="L9830" i="4"/>
  <c r="M9830" i="4"/>
  <c r="L9831" i="4"/>
  <c r="M9831" i="4"/>
  <c r="L9832" i="4"/>
  <c r="M9832" i="4"/>
  <c r="L9833" i="4"/>
  <c r="M9833" i="4"/>
  <c r="L9834" i="4"/>
  <c r="M9834" i="4"/>
  <c r="L9835" i="4"/>
  <c r="M9835" i="4"/>
  <c r="L9836" i="4"/>
  <c r="M9836" i="4"/>
  <c r="L9837" i="4"/>
  <c r="M9837" i="4"/>
  <c r="L9838" i="4"/>
  <c r="M9838" i="4"/>
  <c r="L9839" i="4"/>
  <c r="M9839" i="4"/>
  <c r="L9840" i="4"/>
  <c r="M9840" i="4"/>
  <c r="L9841" i="4"/>
  <c r="M9841" i="4"/>
  <c r="L9842" i="4"/>
  <c r="M9842" i="4"/>
  <c r="L9843" i="4"/>
  <c r="M9843" i="4"/>
  <c r="L9844" i="4"/>
  <c r="M9844" i="4"/>
  <c r="L9845" i="4"/>
  <c r="M9845" i="4"/>
  <c r="L9846" i="4"/>
  <c r="M9846" i="4"/>
  <c r="L9847" i="4"/>
  <c r="M9847" i="4"/>
  <c r="L9848" i="4"/>
  <c r="M9848" i="4"/>
  <c r="L9849" i="4"/>
  <c r="M9849" i="4"/>
  <c r="L9850" i="4"/>
  <c r="M9850" i="4"/>
  <c r="L9851" i="4"/>
  <c r="M9851" i="4"/>
  <c r="L9852" i="4"/>
  <c r="M9852" i="4"/>
  <c r="L9853" i="4"/>
  <c r="M9853" i="4"/>
  <c r="L9854" i="4"/>
  <c r="M9854" i="4"/>
  <c r="L9855" i="4"/>
  <c r="M9855" i="4"/>
  <c r="L9856" i="4"/>
  <c r="M9856" i="4"/>
  <c r="L9857" i="4"/>
  <c r="M9857" i="4"/>
  <c r="L9858" i="4"/>
  <c r="M9858" i="4"/>
  <c r="L9859" i="4"/>
  <c r="M9859" i="4"/>
  <c r="L9860" i="4"/>
  <c r="M9860" i="4"/>
  <c r="L9861" i="4"/>
  <c r="M9861" i="4"/>
  <c r="L9862" i="4"/>
  <c r="M9862" i="4"/>
  <c r="L9863" i="4"/>
  <c r="M9863" i="4"/>
  <c r="L9864" i="4"/>
  <c r="M9864" i="4"/>
  <c r="L9865" i="4"/>
  <c r="M9865" i="4"/>
  <c r="L9866" i="4"/>
  <c r="M9866" i="4"/>
  <c r="L9867" i="4"/>
  <c r="M9867" i="4"/>
  <c r="L9868" i="4"/>
  <c r="M9868" i="4"/>
  <c r="L9869" i="4"/>
  <c r="M9869" i="4"/>
  <c r="L9870" i="4"/>
  <c r="M9870" i="4"/>
  <c r="L9871" i="4"/>
  <c r="M9871" i="4"/>
  <c r="L9872" i="4"/>
  <c r="M9872" i="4"/>
  <c r="L9873" i="4"/>
  <c r="M9873" i="4"/>
  <c r="L9874" i="4"/>
  <c r="M9874" i="4"/>
  <c r="L9875" i="4"/>
  <c r="M9875" i="4"/>
  <c r="L9876" i="4"/>
  <c r="M9876" i="4"/>
  <c r="L9877" i="4"/>
  <c r="M9877" i="4"/>
  <c r="L9878" i="4"/>
  <c r="M9878" i="4"/>
  <c r="L9879" i="4"/>
  <c r="M9879" i="4"/>
  <c r="L9880" i="4"/>
  <c r="M9880" i="4"/>
  <c r="L9881" i="4"/>
  <c r="M9881" i="4"/>
  <c r="L9882" i="4"/>
  <c r="M9882" i="4"/>
  <c r="L9883" i="4"/>
  <c r="M9883" i="4"/>
  <c r="L9884" i="4"/>
  <c r="M9884" i="4"/>
  <c r="L9885" i="4"/>
  <c r="M9885" i="4"/>
  <c r="L9886" i="4"/>
  <c r="M9886" i="4"/>
  <c r="L9887" i="4"/>
  <c r="M9887" i="4"/>
  <c r="L9888" i="4"/>
  <c r="M9888" i="4"/>
  <c r="L9889" i="4"/>
  <c r="M9889" i="4"/>
  <c r="L9890" i="4"/>
  <c r="M9890" i="4"/>
  <c r="L9891" i="4"/>
  <c r="M9891" i="4"/>
  <c r="L9892" i="4"/>
  <c r="M9892" i="4"/>
  <c r="L9893" i="4"/>
  <c r="M9893" i="4"/>
  <c r="L9894" i="4"/>
  <c r="M9894" i="4"/>
  <c r="L9895" i="4"/>
  <c r="M9895" i="4"/>
  <c r="L9896" i="4"/>
  <c r="M9896" i="4"/>
  <c r="L9897" i="4"/>
  <c r="M9897" i="4"/>
  <c r="L9898" i="4"/>
  <c r="M9898" i="4"/>
  <c r="L9899" i="4"/>
  <c r="M9899" i="4"/>
  <c r="L9900" i="4"/>
  <c r="M9900" i="4"/>
  <c r="L9901" i="4"/>
  <c r="M9901" i="4"/>
  <c r="L9902" i="4"/>
  <c r="M9902" i="4"/>
  <c r="L9903" i="4"/>
  <c r="M9903" i="4"/>
  <c r="L9904" i="4"/>
  <c r="M9904" i="4"/>
  <c r="L9905" i="4"/>
  <c r="M9905" i="4"/>
  <c r="L9906" i="4"/>
  <c r="M9906" i="4"/>
  <c r="L9907" i="4"/>
  <c r="M9907" i="4"/>
  <c r="L9908" i="4"/>
  <c r="M9908" i="4"/>
  <c r="L9909" i="4"/>
  <c r="M9909" i="4"/>
  <c r="L9910" i="4"/>
  <c r="M9910" i="4"/>
  <c r="L9911" i="4"/>
  <c r="M9911" i="4"/>
  <c r="L9912" i="4"/>
  <c r="M9912" i="4"/>
  <c r="L9913" i="4"/>
  <c r="M9913" i="4"/>
  <c r="L9914" i="4"/>
  <c r="M9914" i="4"/>
  <c r="L9915" i="4"/>
  <c r="M9915" i="4"/>
  <c r="L9916" i="4"/>
  <c r="M9916" i="4"/>
  <c r="L9917" i="4"/>
  <c r="M9917" i="4"/>
  <c r="L9918" i="4"/>
  <c r="M9918" i="4"/>
  <c r="L9919" i="4"/>
  <c r="M9919" i="4"/>
  <c r="L9920" i="4"/>
  <c r="M9920" i="4"/>
  <c r="L9921" i="4"/>
  <c r="M9921" i="4"/>
  <c r="L9922" i="4"/>
  <c r="M9922" i="4"/>
  <c r="L9923" i="4"/>
  <c r="M9923" i="4"/>
  <c r="L9924" i="4"/>
  <c r="M9924" i="4"/>
  <c r="L9925" i="4"/>
  <c r="M9925" i="4"/>
  <c r="L9926" i="4"/>
  <c r="M9926" i="4"/>
  <c r="L9927" i="4"/>
  <c r="M9927" i="4"/>
  <c r="L9928" i="4"/>
  <c r="M9928" i="4"/>
  <c r="L9929" i="4"/>
  <c r="M9929" i="4"/>
  <c r="L9930" i="4"/>
  <c r="M9930" i="4"/>
  <c r="L9931" i="4"/>
  <c r="M9931" i="4"/>
  <c r="L9932" i="4"/>
  <c r="M9932" i="4"/>
  <c r="L9933" i="4"/>
  <c r="M9933" i="4"/>
  <c r="L9934" i="4"/>
  <c r="M9934" i="4"/>
  <c r="L9935" i="4"/>
  <c r="M9935" i="4"/>
  <c r="L9936" i="4"/>
  <c r="M9936" i="4"/>
  <c r="L9937" i="4"/>
  <c r="M9937" i="4"/>
  <c r="L9938" i="4"/>
  <c r="M9938" i="4"/>
  <c r="L9939" i="4"/>
  <c r="M9939" i="4"/>
  <c r="L9940" i="4"/>
  <c r="M9940" i="4"/>
  <c r="L9941" i="4"/>
  <c r="M9941" i="4"/>
  <c r="L9942" i="4"/>
  <c r="M9942" i="4"/>
  <c r="L9943" i="4"/>
  <c r="M9943" i="4"/>
  <c r="L9944" i="4"/>
  <c r="M9944" i="4"/>
  <c r="L9945" i="4"/>
  <c r="M9945" i="4"/>
  <c r="L9946" i="4"/>
  <c r="M9946" i="4"/>
  <c r="L9947" i="4"/>
  <c r="M9947" i="4"/>
  <c r="L9948" i="4"/>
  <c r="M9948" i="4"/>
  <c r="L9949" i="4"/>
  <c r="M9949" i="4"/>
  <c r="L9950" i="4"/>
  <c r="M9950" i="4"/>
  <c r="L9951" i="4"/>
  <c r="M9951" i="4"/>
  <c r="L9952" i="4"/>
  <c r="M9952" i="4"/>
  <c r="L9953" i="4"/>
  <c r="M9953" i="4"/>
  <c r="L9954" i="4"/>
  <c r="M9954" i="4"/>
  <c r="L9955" i="4"/>
  <c r="M9955" i="4"/>
  <c r="L9956" i="4"/>
  <c r="M9956" i="4"/>
  <c r="L9957" i="4"/>
  <c r="M9957" i="4"/>
  <c r="L9958" i="4"/>
  <c r="M9958" i="4"/>
  <c r="L9959" i="4"/>
  <c r="M9959" i="4"/>
  <c r="L9960" i="4"/>
  <c r="M9960" i="4"/>
  <c r="L9961" i="4"/>
  <c r="M9961" i="4"/>
  <c r="L9962" i="4"/>
  <c r="M9962" i="4"/>
  <c r="L9963" i="4"/>
  <c r="M9963" i="4"/>
  <c r="L9964" i="4"/>
  <c r="M9964" i="4"/>
  <c r="L9965" i="4"/>
  <c r="M9965" i="4"/>
  <c r="L9966" i="4"/>
  <c r="M9966" i="4"/>
  <c r="L9967" i="4"/>
  <c r="M9967" i="4"/>
  <c r="L9968" i="4"/>
  <c r="M9968" i="4"/>
  <c r="L9969" i="4"/>
  <c r="M9969" i="4"/>
  <c r="L9970" i="4"/>
  <c r="M9970" i="4"/>
  <c r="L9971" i="4"/>
  <c r="M9971" i="4"/>
  <c r="L9972" i="4"/>
  <c r="M9972" i="4"/>
  <c r="L9973" i="4"/>
  <c r="M9973" i="4"/>
  <c r="L9974" i="4"/>
  <c r="M9974" i="4"/>
  <c r="L9975" i="4"/>
  <c r="M9975" i="4"/>
  <c r="L9976" i="4"/>
  <c r="M9976" i="4"/>
  <c r="L9977" i="4"/>
  <c r="M9977" i="4"/>
  <c r="L9978" i="4"/>
  <c r="M9978" i="4"/>
  <c r="L9979" i="4"/>
  <c r="M9979" i="4"/>
  <c r="L9980" i="4"/>
  <c r="M9980" i="4"/>
  <c r="L9981" i="4"/>
  <c r="M9981" i="4"/>
  <c r="L9982" i="4"/>
  <c r="M9982" i="4"/>
  <c r="L9983" i="4"/>
  <c r="M9983" i="4"/>
  <c r="L9984" i="4"/>
  <c r="M9984" i="4"/>
  <c r="L9985" i="4"/>
  <c r="M9985" i="4"/>
  <c r="L9986" i="4"/>
  <c r="M9986" i="4"/>
  <c r="L9987" i="4"/>
  <c r="M9987" i="4"/>
  <c r="L9988" i="4"/>
  <c r="M9988" i="4"/>
  <c r="L9989" i="4"/>
  <c r="M9989" i="4"/>
  <c r="L9990" i="4"/>
  <c r="M9990" i="4"/>
  <c r="L9991" i="4"/>
  <c r="M9991" i="4"/>
  <c r="L9992" i="4"/>
  <c r="M9992" i="4"/>
  <c r="L9993" i="4"/>
  <c r="M9993" i="4"/>
  <c r="L9994" i="4"/>
  <c r="M9994" i="4"/>
  <c r="L9995" i="4"/>
  <c r="M9995" i="4"/>
  <c r="L9996" i="4"/>
  <c r="M9996" i="4"/>
  <c r="L9997" i="4"/>
  <c r="M9997" i="4"/>
  <c r="L9998" i="4"/>
  <c r="M9998" i="4"/>
  <c r="L9999" i="4"/>
  <c r="M9999" i="4"/>
  <c r="L10000" i="4"/>
  <c r="M10000" i="4"/>
  <c r="L10001" i="4"/>
  <c r="M10001" i="4"/>
  <c r="L10002" i="4"/>
  <c r="M10002" i="4"/>
  <c r="L10003" i="4"/>
  <c r="M10003" i="4"/>
  <c r="L10004" i="4"/>
  <c r="M10004" i="4"/>
  <c r="L10005" i="4"/>
  <c r="M10005" i="4"/>
  <c r="L10006" i="4"/>
  <c r="M10006" i="4"/>
  <c r="L10007" i="4"/>
  <c r="M10007" i="4"/>
  <c r="L10008" i="4"/>
  <c r="M10008" i="4"/>
  <c r="L10009" i="4"/>
  <c r="M10009" i="4"/>
  <c r="L10010" i="4"/>
  <c r="M10010" i="4"/>
  <c r="L10011" i="4"/>
  <c r="M10011" i="4"/>
  <c r="L10012" i="4"/>
  <c r="M10012" i="4"/>
  <c r="L10013" i="4"/>
  <c r="M10013" i="4"/>
  <c r="L10014" i="4"/>
  <c r="M10014" i="4"/>
  <c r="L10015" i="4"/>
  <c r="M10015" i="4"/>
  <c r="L10016" i="4"/>
  <c r="M10016" i="4"/>
  <c r="L10017" i="4"/>
  <c r="M10017" i="4"/>
  <c r="L10018" i="4"/>
  <c r="M10018" i="4"/>
  <c r="L10019" i="4"/>
  <c r="M10019" i="4"/>
  <c r="L10020" i="4"/>
  <c r="M10020" i="4"/>
  <c r="L10021" i="4"/>
  <c r="M10021" i="4"/>
  <c r="L10022" i="4"/>
  <c r="M10022" i="4"/>
  <c r="L10023" i="4"/>
  <c r="M10023" i="4"/>
  <c r="L10024" i="4"/>
  <c r="M10024" i="4"/>
  <c r="L10025" i="4"/>
  <c r="M10025" i="4"/>
  <c r="L10026" i="4"/>
  <c r="M10026" i="4"/>
  <c r="L10027" i="4"/>
  <c r="M10027" i="4"/>
  <c r="L10028" i="4"/>
  <c r="M10028" i="4"/>
  <c r="L10029" i="4"/>
  <c r="M10029" i="4"/>
  <c r="L10030" i="4"/>
  <c r="M10030" i="4"/>
  <c r="L10031" i="4"/>
  <c r="M10031" i="4"/>
  <c r="L10032" i="4"/>
  <c r="M10032" i="4"/>
  <c r="L10033" i="4"/>
  <c r="M10033" i="4"/>
  <c r="L10034" i="4"/>
  <c r="M10034" i="4"/>
  <c r="L10035" i="4"/>
  <c r="M10035" i="4"/>
  <c r="L10036" i="4"/>
  <c r="M10036" i="4"/>
  <c r="L10037" i="4"/>
  <c r="M10037" i="4"/>
  <c r="L10038" i="4"/>
  <c r="M10038" i="4"/>
  <c r="L10039" i="4"/>
  <c r="M10039" i="4"/>
  <c r="L10040" i="4"/>
  <c r="M10040" i="4"/>
  <c r="L10041" i="4"/>
  <c r="M10041" i="4"/>
  <c r="L10042" i="4"/>
  <c r="M10042" i="4"/>
  <c r="L10043" i="4"/>
  <c r="M10043" i="4"/>
  <c r="L10044" i="4"/>
  <c r="M10044" i="4"/>
  <c r="L10045" i="4"/>
  <c r="M10045" i="4"/>
  <c r="L10046" i="4"/>
  <c r="M10046" i="4"/>
  <c r="L10047" i="4"/>
  <c r="M10047" i="4"/>
  <c r="L10048" i="4"/>
  <c r="M10048" i="4"/>
  <c r="L10049" i="4"/>
  <c r="M10049" i="4"/>
  <c r="L10050" i="4"/>
  <c r="M10050" i="4"/>
  <c r="L10051" i="4"/>
  <c r="M10051" i="4"/>
  <c r="L10052" i="4"/>
  <c r="M10052" i="4"/>
  <c r="L10053" i="4"/>
  <c r="M10053" i="4"/>
  <c r="L10054" i="4"/>
  <c r="M10054" i="4"/>
  <c r="L10055" i="4"/>
  <c r="M10055" i="4"/>
  <c r="L10056" i="4"/>
  <c r="M10056" i="4"/>
  <c r="L10057" i="4"/>
  <c r="M10057" i="4"/>
  <c r="L10058" i="4"/>
  <c r="M10058" i="4"/>
  <c r="L10059" i="4"/>
  <c r="M10059" i="4"/>
  <c r="L10060" i="4"/>
  <c r="M10060" i="4"/>
  <c r="L10061" i="4"/>
  <c r="M10061" i="4"/>
  <c r="L10062" i="4"/>
  <c r="M10062" i="4"/>
  <c r="L10063" i="4"/>
  <c r="M10063" i="4"/>
  <c r="L10064" i="4"/>
  <c r="M10064" i="4"/>
  <c r="L10065" i="4"/>
  <c r="M10065" i="4"/>
  <c r="L10066" i="4"/>
  <c r="M10066" i="4"/>
  <c r="L10067" i="4"/>
  <c r="M10067" i="4"/>
  <c r="L10068" i="4"/>
  <c r="M10068" i="4"/>
  <c r="L10069" i="4"/>
  <c r="M10069" i="4"/>
  <c r="L10070" i="4"/>
  <c r="M10070" i="4"/>
  <c r="L10071" i="4"/>
  <c r="M10071" i="4"/>
  <c r="L10072" i="4"/>
  <c r="M10072" i="4"/>
  <c r="L10073" i="4"/>
  <c r="M10073" i="4"/>
  <c r="L10074" i="4"/>
  <c r="M10074" i="4"/>
  <c r="L10075" i="4"/>
  <c r="M10075" i="4"/>
  <c r="L10076" i="4"/>
  <c r="M10076" i="4"/>
  <c r="L10077" i="4"/>
  <c r="M10077" i="4"/>
  <c r="L10078" i="4"/>
  <c r="M10078" i="4"/>
  <c r="L10079" i="4"/>
  <c r="M10079" i="4"/>
  <c r="L10080" i="4"/>
  <c r="M10080" i="4"/>
  <c r="L10081" i="4"/>
  <c r="M10081" i="4"/>
  <c r="L10082" i="4"/>
  <c r="M10082" i="4"/>
  <c r="L10083" i="4"/>
  <c r="M10083" i="4"/>
  <c r="L10084" i="4"/>
  <c r="M10084" i="4"/>
  <c r="L10085" i="4"/>
  <c r="M10085" i="4"/>
  <c r="L10086" i="4"/>
  <c r="M10086" i="4"/>
  <c r="L10087" i="4"/>
  <c r="M10087" i="4"/>
  <c r="L10088" i="4"/>
  <c r="M10088" i="4"/>
  <c r="L10089" i="4"/>
  <c r="M10089" i="4"/>
  <c r="L10090" i="4"/>
  <c r="M10090" i="4"/>
  <c r="L10091" i="4"/>
  <c r="M10091" i="4"/>
  <c r="L10092" i="4"/>
  <c r="M10092" i="4"/>
  <c r="L10093" i="4"/>
  <c r="M10093" i="4"/>
  <c r="L10094" i="4"/>
  <c r="M10094" i="4"/>
  <c r="L10095" i="4"/>
  <c r="M10095" i="4"/>
  <c r="L10096" i="4"/>
  <c r="M10096" i="4"/>
  <c r="L10097" i="4"/>
  <c r="M10097" i="4"/>
  <c r="L10098" i="4"/>
  <c r="M10098" i="4"/>
  <c r="L10099" i="4"/>
  <c r="M10099" i="4"/>
  <c r="L10100" i="4"/>
  <c r="M10100" i="4"/>
  <c r="L10101" i="4"/>
  <c r="M10101" i="4"/>
  <c r="L10102" i="4"/>
  <c r="M10102" i="4"/>
  <c r="L10103" i="4"/>
  <c r="M10103" i="4"/>
  <c r="L10104" i="4"/>
  <c r="M10104" i="4"/>
  <c r="L10105" i="4"/>
  <c r="M10105" i="4"/>
  <c r="L10106" i="4"/>
  <c r="M10106" i="4"/>
  <c r="L10107" i="4"/>
  <c r="M10107" i="4"/>
  <c r="L10108" i="4"/>
  <c r="M10108" i="4"/>
  <c r="L10109" i="4"/>
  <c r="M10109" i="4"/>
  <c r="L10110" i="4"/>
  <c r="M10110" i="4"/>
  <c r="L10111" i="4"/>
  <c r="M10111" i="4"/>
  <c r="L10112" i="4"/>
  <c r="M10112" i="4"/>
  <c r="L10113" i="4"/>
  <c r="M10113" i="4"/>
  <c r="L10114" i="4"/>
  <c r="M10114" i="4"/>
  <c r="L10115" i="4"/>
  <c r="M10115" i="4"/>
  <c r="L10116" i="4"/>
  <c r="M10116" i="4"/>
  <c r="L10117" i="4"/>
  <c r="M10117" i="4"/>
  <c r="L10118" i="4"/>
  <c r="M10118" i="4"/>
  <c r="L10119" i="4"/>
  <c r="M10119" i="4"/>
  <c r="L10120" i="4"/>
  <c r="M10120" i="4"/>
  <c r="L10121" i="4"/>
  <c r="M10121" i="4"/>
  <c r="L10122" i="4"/>
  <c r="M10122" i="4"/>
  <c r="L10123" i="4"/>
  <c r="M10123" i="4"/>
  <c r="L10124" i="4"/>
  <c r="M10124" i="4"/>
  <c r="L10125" i="4"/>
  <c r="M10125" i="4"/>
  <c r="L10126" i="4"/>
  <c r="M10126" i="4"/>
  <c r="L10127" i="4"/>
  <c r="M10127" i="4"/>
  <c r="L10128" i="4"/>
  <c r="M10128" i="4"/>
  <c r="L10129" i="4"/>
  <c r="M10129" i="4"/>
  <c r="L10130" i="4"/>
  <c r="M10130" i="4"/>
  <c r="L10131" i="4"/>
  <c r="M10131" i="4"/>
  <c r="L10132" i="4"/>
  <c r="M10132" i="4"/>
  <c r="L10133" i="4"/>
  <c r="M10133" i="4"/>
  <c r="L10134" i="4"/>
  <c r="M10134" i="4"/>
  <c r="L10135" i="4"/>
  <c r="M10135" i="4"/>
  <c r="L10136" i="4"/>
  <c r="M10136" i="4"/>
  <c r="L10137" i="4"/>
  <c r="M10137" i="4"/>
  <c r="L10138" i="4"/>
  <c r="M10138" i="4"/>
  <c r="L10139" i="4"/>
  <c r="M10139" i="4"/>
  <c r="L10140" i="4"/>
  <c r="M10140" i="4"/>
  <c r="L10141" i="4"/>
  <c r="M10141" i="4"/>
  <c r="L10142" i="4"/>
  <c r="M10142" i="4"/>
  <c r="L10143" i="4"/>
  <c r="M10143" i="4"/>
  <c r="L10144" i="4"/>
  <c r="M10144" i="4"/>
  <c r="L10145" i="4"/>
  <c r="M10145" i="4"/>
  <c r="L10146" i="4"/>
  <c r="M10146" i="4"/>
  <c r="L10147" i="4"/>
  <c r="M10147" i="4"/>
  <c r="L10148" i="4"/>
  <c r="M10148" i="4"/>
  <c r="L10149" i="4"/>
  <c r="M10149" i="4"/>
  <c r="L10150" i="4"/>
  <c r="M10150" i="4"/>
  <c r="L10151" i="4"/>
  <c r="M10151" i="4"/>
  <c r="L10152" i="4"/>
  <c r="M10152" i="4"/>
  <c r="L10153" i="4"/>
  <c r="M10153" i="4"/>
  <c r="L10154" i="4"/>
  <c r="M10154" i="4"/>
  <c r="L10155" i="4"/>
  <c r="M10155" i="4"/>
  <c r="L10156" i="4"/>
  <c r="M10156" i="4"/>
  <c r="L10157" i="4"/>
  <c r="M10157" i="4"/>
  <c r="L10158" i="4"/>
  <c r="M10158" i="4"/>
  <c r="L10159" i="4"/>
  <c r="M10159" i="4"/>
  <c r="L10160" i="4"/>
  <c r="M10160" i="4"/>
  <c r="L10161" i="4"/>
  <c r="M10161" i="4"/>
  <c r="L10162" i="4"/>
  <c r="M10162" i="4"/>
  <c r="L10163" i="4"/>
  <c r="M10163" i="4"/>
  <c r="L10164" i="4"/>
  <c r="M10164" i="4"/>
  <c r="L10165" i="4"/>
  <c r="M10165" i="4"/>
  <c r="L10166" i="4"/>
  <c r="M10166" i="4"/>
  <c r="L10167" i="4"/>
  <c r="M10167" i="4"/>
  <c r="L10168" i="4"/>
  <c r="M10168" i="4"/>
  <c r="L10169" i="4"/>
  <c r="M10169" i="4"/>
  <c r="L10170" i="4"/>
  <c r="M10170" i="4"/>
  <c r="L10171" i="4"/>
  <c r="M10171" i="4"/>
  <c r="L10172" i="4"/>
  <c r="M10172" i="4"/>
  <c r="L10173" i="4"/>
  <c r="M10173" i="4"/>
  <c r="L10174" i="4"/>
  <c r="M10174" i="4"/>
  <c r="L10175" i="4"/>
  <c r="M10175" i="4"/>
  <c r="L10176" i="4"/>
  <c r="M10176" i="4"/>
  <c r="L10177" i="4"/>
  <c r="M10177" i="4"/>
  <c r="L10178" i="4"/>
  <c r="M10178" i="4"/>
  <c r="L10179" i="4"/>
  <c r="M10179" i="4"/>
  <c r="L10180" i="4"/>
  <c r="M10180" i="4"/>
  <c r="L10181" i="4"/>
  <c r="M10181" i="4"/>
  <c r="L10182" i="4"/>
  <c r="M10182" i="4"/>
  <c r="L10183" i="4"/>
  <c r="M10183" i="4"/>
  <c r="L10184" i="4"/>
  <c r="M10184" i="4"/>
  <c r="L10185" i="4"/>
  <c r="M10185" i="4"/>
  <c r="L10186" i="4"/>
  <c r="M10186" i="4"/>
  <c r="L10187" i="4"/>
  <c r="M10187" i="4"/>
  <c r="L10188" i="4"/>
  <c r="M10188" i="4"/>
  <c r="L10189" i="4"/>
  <c r="M10189" i="4"/>
  <c r="L10190" i="4"/>
  <c r="M10190" i="4"/>
  <c r="L10191" i="4"/>
  <c r="M10191" i="4"/>
  <c r="L10192" i="4"/>
  <c r="M10192" i="4"/>
  <c r="L10193" i="4"/>
  <c r="M10193" i="4"/>
  <c r="L10194" i="4"/>
  <c r="M10194" i="4"/>
  <c r="L10195" i="4"/>
  <c r="M10195" i="4"/>
  <c r="L10196" i="4"/>
  <c r="M10196" i="4"/>
  <c r="L10197" i="4"/>
  <c r="M10197" i="4"/>
  <c r="L10198" i="4"/>
  <c r="M10198" i="4"/>
  <c r="L10199" i="4"/>
  <c r="M10199" i="4"/>
  <c r="L10200" i="4"/>
  <c r="M10200" i="4"/>
  <c r="L10201" i="4"/>
  <c r="M10201" i="4"/>
  <c r="L10202" i="4"/>
  <c r="M10202" i="4"/>
  <c r="L10203" i="4"/>
  <c r="M10203" i="4"/>
  <c r="L10204" i="4"/>
  <c r="M10204" i="4"/>
  <c r="L10205" i="4"/>
  <c r="M10205" i="4"/>
  <c r="L10206" i="4"/>
  <c r="M10206" i="4"/>
  <c r="L10207" i="4"/>
  <c r="M10207" i="4"/>
  <c r="L10208" i="4"/>
  <c r="M10208" i="4"/>
  <c r="L10209" i="4"/>
  <c r="M10209" i="4"/>
  <c r="L10210" i="4"/>
  <c r="M10210" i="4"/>
  <c r="L10211" i="4"/>
  <c r="M10211" i="4"/>
  <c r="L10212" i="4"/>
  <c r="M10212" i="4"/>
  <c r="L10213" i="4"/>
  <c r="M10213" i="4"/>
  <c r="L10214" i="4"/>
  <c r="M10214" i="4"/>
  <c r="L10215" i="4"/>
  <c r="M10215" i="4"/>
  <c r="L10216" i="4"/>
  <c r="M10216" i="4"/>
  <c r="L10217" i="4"/>
  <c r="M10217" i="4"/>
  <c r="L10218" i="4"/>
  <c r="M10218" i="4"/>
  <c r="L10219" i="4"/>
  <c r="M10219" i="4"/>
  <c r="L10220" i="4"/>
  <c r="M10220" i="4"/>
  <c r="L10221" i="4"/>
  <c r="M10221" i="4"/>
  <c r="L10222" i="4"/>
  <c r="M10222" i="4"/>
  <c r="L10223" i="4"/>
  <c r="M10223" i="4"/>
  <c r="L10224" i="4"/>
  <c r="M10224" i="4"/>
  <c r="L10225" i="4"/>
  <c r="M10225" i="4"/>
  <c r="L10226" i="4"/>
  <c r="M10226" i="4"/>
  <c r="L10227" i="4"/>
  <c r="M10227" i="4"/>
  <c r="L10228" i="4"/>
  <c r="M10228" i="4"/>
  <c r="L10229" i="4"/>
  <c r="M10229" i="4"/>
  <c r="L10230" i="4"/>
  <c r="M10230" i="4"/>
  <c r="L10231" i="4"/>
  <c r="M10231" i="4"/>
  <c r="L10232" i="4"/>
  <c r="M10232" i="4"/>
  <c r="L10233" i="4"/>
  <c r="M10233" i="4"/>
  <c r="L10234" i="4"/>
  <c r="M10234" i="4"/>
  <c r="L10235" i="4"/>
  <c r="M10235" i="4"/>
  <c r="L10236" i="4"/>
  <c r="M10236" i="4"/>
  <c r="L10237" i="4"/>
  <c r="M10237" i="4"/>
  <c r="L10238" i="4"/>
  <c r="M10238" i="4"/>
  <c r="L10239" i="4"/>
  <c r="M10239" i="4"/>
  <c r="L10240" i="4"/>
  <c r="M10240" i="4"/>
  <c r="L10241" i="4"/>
  <c r="M10241" i="4"/>
  <c r="L10242" i="4"/>
  <c r="M10242" i="4"/>
  <c r="L10243" i="4"/>
  <c r="M10243" i="4"/>
  <c r="L10244" i="4"/>
  <c r="M10244" i="4"/>
  <c r="L10245" i="4"/>
  <c r="M10245" i="4"/>
  <c r="L10246" i="4"/>
  <c r="M10246" i="4"/>
  <c r="L10247" i="4"/>
  <c r="M10247" i="4"/>
  <c r="L10248" i="4"/>
  <c r="M10248" i="4"/>
  <c r="L10249" i="4"/>
  <c r="M10249" i="4"/>
  <c r="L10250" i="4"/>
  <c r="M10250" i="4"/>
  <c r="L10251" i="4"/>
  <c r="M10251" i="4"/>
  <c r="L10252" i="4"/>
  <c r="M10252" i="4"/>
  <c r="L10253" i="4"/>
  <c r="M10253" i="4"/>
  <c r="L10254" i="4"/>
  <c r="M10254" i="4"/>
  <c r="L10255" i="4"/>
  <c r="M10255" i="4"/>
  <c r="L10256" i="4"/>
  <c r="M10256" i="4"/>
  <c r="L10257" i="4"/>
  <c r="M10257" i="4"/>
  <c r="L10258" i="4"/>
  <c r="M10258" i="4"/>
  <c r="L10259" i="4"/>
  <c r="M10259" i="4"/>
  <c r="L10260" i="4"/>
  <c r="M10260" i="4"/>
  <c r="L10261" i="4"/>
  <c r="M10261" i="4"/>
  <c r="L10262" i="4"/>
  <c r="M10262" i="4"/>
  <c r="L10263" i="4"/>
  <c r="M10263" i="4"/>
  <c r="L10264" i="4"/>
  <c r="M10264" i="4"/>
  <c r="L10265" i="4"/>
  <c r="M10265" i="4"/>
  <c r="L10266" i="4"/>
  <c r="M10266" i="4"/>
  <c r="L10267" i="4"/>
  <c r="M10267" i="4"/>
  <c r="L10268" i="4"/>
  <c r="M10268" i="4"/>
  <c r="L10269" i="4"/>
  <c r="M10269" i="4"/>
  <c r="L10270" i="4"/>
  <c r="M10270" i="4"/>
  <c r="L10271" i="4"/>
  <c r="M10271" i="4"/>
  <c r="L10272" i="4"/>
  <c r="M10272" i="4"/>
  <c r="L10273" i="4"/>
  <c r="M10273" i="4"/>
  <c r="L10274" i="4"/>
  <c r="M10274" i="4"/>
  <c r="L10275" i="4"/>
  <c r="M10275" i="4"/>
  <c r="L10276" i="4"/>
  <c r="M10276" i="4"/>
  <c r="L10277" i="4"/>
  <c r="M10277" i="4"/>
  <c r="L10278" i="4"/>
  <c r="M10278" i="4"/>
  <c r="L10279" i="4"/>
  <c r="M10279" i="4"/>
  <c r="L10280" i="4"/>
  <c r="M10280" i="4"/>
  <c r="L10281" i="4"/>
  <c r="M10281" i="4"/>
  <c r="L10282" i="4"/>
  <c r="M10282" i="4"/>
  <c r="L10283" i="4"/>
  <c r="M10283" i="4"/>
  <c r="L10284" i="4"/>
  <c r="M10284" i="4"/>
  <c r="L10285" i="4"/>
  <c r="M10285" i="4"/>
  <c r="L10286" i="4"/>
  <c r="M10286" i="4"/>
  <c r="L10287" i="4"/>
  <c r="M10287" i="4"/>
  <c r="L10288" i="4"/>
  <c r="M10288" i="4"/>
  <c r="L10289" i="4"/>
  <c r="M10289" i="4"/>
  <c r="L10290" i="4"/>
  <c r="M10290" i="4"/>
  <c r="L10291" i="4"/>
  <c r="M10291" i="4"/>
  <c r="L10292" i="4"/>
  <c r="M10292" i="4"/>
  <c r="L10293" i="4"/>
  <c r="M10293" i="4"/>
  <c r="L10294" i="4"/>
  <c r="M10294" i="4"/>
  <c r="L10295" i="4"/>
  <c r="M10295" i="4"/>
  <c r="L10296" i="4"/>
  <c r="M10296" i="4"/>
  <c r="L10297" i="4"/>
  <c r="M10297" i="4"/>
  <c r="L10298" i="4"/>
  <c r="M10298" i="4"/>
  <c r="L10299" i="4"/>
  <c r="M10299" i="4"/>
  <c r="L10300" i="4"/>
  <c r="M10300" i="4"/>
  <c r="L10301" i="4"/>
  <c r="M10301" i="4"/>
  <c r="L10302" i="4"/>
  <c r="M10302" i="4"/>
  <c r="L10303" i="4"/>
  <c r="M10303" i="4"/>
  <c r="L10304" i="4"/>
  <c r="M10304" i="4"/>
  <c r="L10305" i="4"/>
  <c r="M10305" i="4"/>
  <c r="L10306" i="4"/>
  <c r="M10306" i="4"/>
  <c r="L10307" i="4"/>
  <c r="M10307" i="4"/>
  <c r="L10308" i="4"/>
  <c r="M10308" i="4"/>
  <c r="L10309" i="4"/>
  <c r="M10309" i="4"/>
  <c r="L10310" i="4"/>
  <c r="M10310" i="4"/>
  <c r="L10311" i="4"/>
  <c r="M10311" i="4"/>
  <c r="L10312" i="4"/>
  <c r="M10312" i="4"/>
  <c r="L10313" i="4"/>
  <c r="M10313" i="4"/>
  <c r="L10314" i="4"/>
  <c r="M10314" i="4"/>
  <c r="L10315" i="4"/>
  <c r="M10315" i="4"/>
  <c r="L10316" i="4"/>
  <c r="M10316" i="4"/>
  <c r="L10317" i="4"/>
  <c r="M10317" i="4"/>
  <c r="L10318" i="4"/>
  <c r="M10318" i="4"/>
  <c r="L10319" i="4"/>
  <c r="M10319" i="4"/>
  <c r="L10320" i="4"/>
  <c r="M10320" i="4"/>
  <c r="L10321" i="4"/>
  <c r="M10321" i="4"/>
  <c r="L10322" i="4"/>
  <c r="M10322" i="4"/>
  <c r="L10323" i="4"/>
  <c r="M10323" i="4"/>
  <c r="L10324" i="4"/>
  <c r="M10324" i="4"/>
  <c r="L10325" i="4"/>
  <c r="M10325" i="4"/>
  <c r="L10326" i="4"/>
  <c r="M10326" i="4"/>
  <c r="L10327" i="4"/>
  <c r="M10327" i="4"/>
  <c r="L10328" i="4"/>
  <c r="M10328" i="4"/>
  <c r="L10329" i="4"/>
  <c r="M10329" i="4"/>
  <c r="L10330" i="4"/>
  <c r="M10330" i="4"/>
  <c r="L10331" i="4"/>
  <c r="M10331" i="4"/>
  <c r="L10332" i="4"/>
  <c r="M10332" i="4"/>
  <c r="L10333" i="4"/>
  <c r="M10333" i="4"/>
  <c r="L10334" i="4"/>
  <c r="M10334" i="4"/>
  <c r="L10335" i="4"/>
  <c r="M10335" i="4"/>
  <c r="L10336" i="4"/>
  <c r="M10336" i="4"/>
  <c r="L10337" i="4"/>
  <c r="M10337" i="4"/>
  <c r="L10338" i="4"/>
  <c r="M10338" i="4"/>
  <c r="L10339" i="4"/>
  <c r="M10339" i="4"/>
  <c r="L10340" i="4"/>
  <c r="M10340" i="4"/>
  <c r="L10341" i="4"/>
  <c r="M10341" i="4"/>
  <c r="L10342" i="4"/>
  <c r="M10342" i="4"/>
  <c r="L10343" i="4"/>
  <c r="M10343" i="4"/>
  <c r="L10344" i="4"/>
  <c r="M10344" i="4"/>
  <c r="L10345" i="4"/>
  <c r="M10345" i="4"/>
  <c r="L10346" i="4"/>
  <c r="M10346" i="4"/>
  <c r="L10347" i="4"/>
  <c r="M10347" i="4"/>
  <c r="L10348" i="4"/>
  <c r="M10348" i="4"/>
  <c r="L10349" i="4"/>
  <c r="M10349" i="4"/>
  <c r="L10350" i="4"/>
  <c r="M10350" i="4"/>
  <c r="L10351" i="4"/>
  <c r="M10351" i="4"/>
  <c r="L10352" i="4"/>
  <c r="M10352" i="4"/>
  <c r="L10353" i="4"/>
  <c r="M10353" i="4"/>
  <c r="L10354" i="4"/>
  <c r="M10354" i="4"/>
  <c r="L10355" i="4"/>
  <c r="M10355" i="4"/>
  <c r="L10356" i="4"/>
  <c r="M10356" i="4"/>
  <c r="L10357" i="4"/>
  <c r="M10357" i="4"/>
  <c r="L10358" i="4"/>
  <c r="M10358" i="4"/>
  <c r="L10359" i="4"/>
  <c r="M10359" i="4"/>
  <c r="L10360" i="4"/>
  <c r="M10360" i="4"/>
  <c r="L10361" i="4"/>
  <c r="M10361" i="4"/>
  <c r="L10362" i="4"/>
  <c r="M10362" i="4"/>
  <c r="L10363" i="4"/>
  <c r="M10363" i="4"/>
  <c r="L10364" i="4"/>
  <c r="M10364" i="4"/>
  <c r="L10365" i="4"/>
  <c r="M10365" i="4"/>
  <c r="L10366" i="4"/>
  <c r="M10366" i="4"/>
  <c r="L10367" i="4"/>
  <c r="M10367" i="4"/>
  <c r="L10368" i="4"/>
  <c r="M10368" i="4"/>
  <c r="L10369" i="4"/>
  <c r="M10369" i="4"/>
  <c r="L10370" i="4"/>
  <c r="M10370" i="4"/>
  <c r="L10371" i="4"/>
  <c r="M10371" i="4"/>
  <c r="L10372" i="4"/>
  <c r="M10372" i="4"/>
  <c r="L10373" i="4"/>
  <c r="M10373" i="4"/>
  <c r="L10374" i="4"/>
  <c r="M10374" i="4"/>
  <c r="L10375" i="4"/>
  <c r="M10375" i="4"/>
  <c r="L10376" i="4"/>
  <c r="M10376" i="4"/>
  <c r="L10377" i="4"/>
  <c r="M10377" i="4"/>
  <c r="L10378" i="4"/>
  <c r="M10378" i="4"/>
  <c r="L10379" i="4"/>
  <c r="M10379" i="4"/>
  <c r="L10380" i="4"/>
  <c r="M10380" i="4"/>
  <c r="L10381" i="4"/>
  <c r="M10381" i="4"/>
  <c r="L10382" i="4"/>
  <c r="M10382" i="4"/>
  <c r="L10383" i="4"/>
  <c r="M10383" i="4"/>
  <c r="L10384" i="4"/>
  <c r="M10384" i="4"/>
  <c r="L10385" i="4"/>
  <c r="M10385" i="4"/>
  <c r="L10386" i="4"/>
  <c r="M10386" i="4"/>
  <c r="L10387" i="4"/>
  <c r="M10387" i="4"/>
  <c r="L10388" i="4"/>
  <c r="M10388" i="4"/>
  <c r="L10389" i="4"/>
  <c r="M10389" i="4"/>
  <c r="L10390" i="4"/>
  <c r="M10390" i="4"/>
  <c r="L10391" i="4"/>
  <c r="M10391" i="4"/>
  <c r="L10392" i="4"/>
  <c r="M10392" i="4"/>
  <c r="L10393" i="4"/>
  <c r="M10393" i="4"/>
  <c r="L10394" i="4"/>
  <c r="M10394" i="4"/>
  <c r="L10395" i="4"/>
  <c r="M10395" i="4"/>
  <c r="L10396" i="4"/>
  <c r="M10396" i="4"/>
  <c r="L10397" i="4"/>
  <c r="M10397" i="4"/>
  <c r="L10398" i="4"/>
  <c r="M10398" i="4"/>
  <c r="L10399" i="4"/>
  <c r="M10399" i="4"/>
  <c r="L10400" i="4"/>
  <c r="M10400" i="4"/>
  <c r="L10401" i="4"/>
  <c r="M10401" i="4"/>
  <c r="L10402" i="4"/>
  <c r="M10402" i="4"/>
  <c r="L10403" i="4"/>
  <c r="M10403" i="4"/>
  <c r="L10404" i="4"/>
  <c r="M10404" i="4"/>
  <c r="L10405" i="4"/>
  <c r="M10405" i="4"/>
  <c r="L10406" i="4"/>
  <c r="M10406" i="4"/>
  <c r="L10407" i="4"/>
  <c r="M10407" i="4"/>
  <c r="L10408" i="4"/>
  <c r="M10408" i="4"/>
  <c r="L10409" i="4"/>
  <c r="M10409" i="4"/>
  <c r="L10410" i="4"/>
  <c r="M10410" i="4"/>
  <c r="L10411" i="4"/>
  <c r="M10411" i="4"/>
  <c r="L10412" i="4"/>
  <c r="M10412" i="4"/>
  <c r="L10413" i="4"/>
  <c r="M10413" i="4"/>
  <c r="L10414" i="4"/>
  <c r="M10414" i="4"/>
  <c r="L10415" i="4"/>
  <c r="M10415" i="4"/>
  <c r="L10416" i="4"/>
  <c r="M10416" i="4"/>
  <c r="L10417" i="4"/>
  <c r="M10417" i="4"/>
  <c r="L10418" i="4"/>
  <c r="M10418" i="4"/>
  <c r="L10419" i="4"/>
  <c r="M10419" i="4"/>
  <c r="L10420" i="4"/>
  <c r="M10420" i="4"/>
  <c r="L10421" i="4"/>
  <c r="M10421" i="4"/>
  <c r="L10422" i="4"/>
  <c r="M10422" i="4"/>
  <c r="L10423" i="4"/>
  <c r="M10423" i="4"/>
  <c r="L10424" i="4"/>
  <c r="M10424" i="4"/>
  <c r="L10425" i="4"/>
  <c r="M10425" i="4"/>
  <c r="L10426" i="4"/>
  <c r="M10426" i="4"/>
  <c r="L10427" i="4"/>
  <c r="M10427" i="4"/>
  <c r="L10428" i="4"/>
  <c r="M10428" i="4"/>
  <c r="L10429" i="4"/>
  <c r="M10429" i="4"/>
  <c r="L10430" i="4"/>
  <c r="M10430" i="4"/>
  <c r="L10431" i="4"/>
  <c r="M10431" i="4"/>
  <c r="L10432" i="4"/>
  <c r="M10432" i="4"/>
  <c r="L10433" i="4"/>
  <c r="M10433" i="4"/>
  <c r="L10434" i="4"/>
  <c r="M10434" i="4"/>
  <c r="L10435" i="4"/>
  <c r="M10435" i="4"/>
  <c r="L10436" i="4"/>
  <c r="M10436" i="4"/>
  <c r="L10437" i="4"/>
  <c r="M10437" i="4"/>
  <c r="L10438" i="4"/>
  <c r="M10438" i="4"/>
  <c r="L10439" i="4"/>
  <c r="M10439" i="4"/>
  <c r="L10440" i="4"/>
  <c r="M10440" i="4"/>
  <c r="L10441" i="4"/>
  <c r="M10441" i="4"/>
  <c r="L10442" i="4"/>
  <c r="M10442" i="4"/>
  <c r="L10443" i="4"/>
  <c r="M10443" i="4"/>
  <c r="L10444" i="4"/>
  <c r="M10444" i="4"/>
  <c r="L10445" i="4"/>
  <c r="M10445" i="4"/>
  <c r="L10446" i="4"/>
  <c r="M10446" i="4"/>
  <c r="L10447" i="4"/>
  <c r="M10447" i="4"/>
  <c r="L10448" i="4"/>
  <c r="M10448" i="4"/>
  <c r="L10449" i="4"/>
  <c r="M10449" i="4"/>
  <c r="L10450" i="4"/>
  <c r="M10450" i="4"/>
  <c r="L10451" i="4"/>
  <c r="M10451" i="4"/>
  <c r="L10452" i="4"/>
  <c r="M10452" i="4"/>
  <c r="L10453" i="4"/>
  <c r="M10453" i="4"/>
  <c r="L10454" i="4"/>
  <c r="M10454" i="4"/>
  <c r="L10455" i="4"/>
  <c r="M10455" i="4"/>
  <c r="L10456" i="4"/>
  <c r="M10456" i="4"/>
  <c r="L10457" i="4"/>
  <c r="M10457" i="4"/>
  <c r="L10458" i="4"/>
  <c r="M10458" i="4"/>
  <c r="L10459" i="4"/>
  <c r="M10459" i="4"/>
  <c r="L10460" i="4"/>
  <c r="M10460" i="4"/>
  <c r="L10461" i="4"/>
  <c r="M10461" i="4"/>
  <c r="L10462" i="4"/>
  <c r="M10462" i="4"/>
  <c r="L10463" i="4"/>
  <c r="M10463" i="4"/>
  <c r="L10464" i="4"/>
  <c r="M10464" i="4"/>
  <c r="L10465" i="4"/>
  <c r="M10465" i="4"/>
  <c r="L10466" i="4"/>
  <c r="M10466" i="4"/>
  <c r="L10467" i="4"/>
  <c r="M10467" i="4"/>
  <c r="L10468" i="4"/>
  <c r="M10468" i="4"/>
  <c r="L10469" i="4"/>
  <c r="M10469" i="4"/>
  <c r="L10470" i="4"/>
  <c r="M10470" i="4"/>
  <c r="L10471" i="4"/>
  <c r="M10471" i="4"/>
  <c r="L10472" i="4"/>
  <c r="M10472" i="4"/>
  <c r="L10473" i="4"/>
  <c r="M10473" i="4"/>
  <c r="L10474" i="4"/>
  <c r="M10474" i="4"/>
  <c r="L10475" i="4"/>
  <c r="M10475" i="4"/>
  <c r="L10476" i="4"/>
  <c r="M10476" i="4"/>
  <c r="L10477" i="4"/>
  <c r="M10477" i="4"/>
  <c r="L10478" i="4"/>
  <c r="M10478" i="4"/>
  <c r="L10479" i="4"/>
  <c r="M10479" i="4"/>
  <c r="L10480" i="4"/>
  <c r="M10480" i="4"/>
  <c r="L10481" i="4"/>
  <c r="M10481" i="4"/>
  <c r="L10482" i="4"/>
  <c r="M10482" i="4"/>
  <c r="L10483" i="4"/>
  <c r="M10483" i="4"/>
  <c r="L10484" i="4"/>
  <c r="M10484" i="4"/>
  <c r="L10485" i="4"/>
  <c r="M10485" i="4"/>
  <c r="L10486" i="4"/>
  <c r="M10486" i="4"/>
  <c r="L10487" i="4"/>
  <c r="M10487" i="4"/>
  <c r="L10488" i="4"/>
  <c r="M10488" i="4"/>
  <c r="L10489" i="4"/>
  <c r="M10489" i="4"/>
  <c r="L10490" i="4"/>
  <c r="M10490" i="4"/>
  <c r="L10491" i="4"/>
  <c r="M10491" i="4"/>
  <c r="L10492" i="4"/>
  <c r="M10492" i="4"/>
  <c r="L10493" i="4"/>
  <c r="M10493" i="4"/>
  <c r="L10494" i="4"/>
  <c r="M10494" i="4"/>
  <c r="L10495" i="4"/>
  <c r="M10495" i="4"/>
  <c r="L10496" i="4"/>
  <c r="M10496" i="4"/>
  <c r="L10497" i="4"/>
  <c r="M10497" i="4"/>
  <c r="L10498" i="4"/>
  <c r="M10498" i="4"/>
  <c r="L10499" i="4"/>
  <c r="M10499" i="4"/>
  <c r="L10500" i="4"/>
  <c r="M10500" i="4"/>
  <c r="L10501" i="4"/>
  <c r="M10501" i="4"/>
  <c r="L10502" i="4"/>
  <c r="M10502" i="4"/>
  <c r="L10503" i="4"/>
  <c r="M10503" i="4"/>
  <c r="L10504" i="4"/>
  <c r="M10504" i="4"/>
  <c r="L10505" i="4"/>
  <c r="M10505" i="4"/>
  <c r="L10506" i="4"/>
  <c r="M10506" i="4"/>
  <c r="L10507" i="4"/>
  <c r="M10507" i="4"/>
  <c r="L10508" i="4"/>
  <c r="M10508" i="4"/>
  <c r="L10509" i="4"/>
  <c r="M10509" i="4"/>
  <c r="L10510" i="4"/>
  <c r="M10510" i="4"/>
  <c r="L10511" i="4"/>
  <c r="M10511" i="4"/>
  <c r="L10512" i="4"/>
  <c r="M10512" i="4"/>
  <c r="L10513" i="4"/>
  <c r="M10513" i="4"/>
  <c r="L10514" i="4"/>
  <c r="M10514" i="4"/>
  <c r="L10515" i="4"/>
  <c r="M10515" i="4"/>
  <c r="L10516" i="4"/>
  <c r="M10516" i="4"/>
  <c r="L10517" i="4"/>
  <c r="M10517" i="4"/>
  <c r="L10518" i="4"/>
  <c r="M10518" i="4"/>
  <c r="L10519" i="4"/>
  <c r="M10519" i="4"/>
  <c r="L10520" i="4"/>
  <c r="M10520" i="4"/>
  <c r="L10521" i="4"/>
  <c r="M10521" i="4"/>
  <c r="L10522" i="4"/>
  <c r="M10522" i="4"/>
  <c r="L10523" i="4"/>
  <c r="M10523" i="4"/>
  <c r="L10524" i="4"/>
  <c r="M10524" i="4"/>
  <c r="L10525" i="4"/>
  <c r="M10525" i="4"/>
  <c r="L10526" i="4"/>
  <c r="M10526" i="4"/>
  <c r="L10527" i="4"/>
  <c r="M10527" i="4"/>
  <c r="L10528" i="4"/>
  <c r="M10528" i="4"/>
  <c r="L10529" i="4"/>
  <c r="M10529" i="4"/>
  <c r="L10530" i="4"/>
  <c r="M10530" i="4"/>
  <c r="L10531" i="4"/>
  <c r="M10531" i="4"/>
  <c r="L10532" i="4"/>
  <c r="M10532" i="4"/>
  <c r="L10533" i="4"/>
  <c r="M10533" i="4"/>
  <c r="L10534" i="4"/>
  <c r="M10534" i="4"/>
  <c r="L10535" i="4"/>
  <c r="M10535" i="4"/>
  <c r="L10536" i="4"/>
  <c r="M10536" i="4"/>
  <c r="L10537" i="4"/>
  <c r="M10537" i="4"/>
  <c r="L10538" i="4"/>
  <c r="M10538" i="4"/>
  <c r="L10539" i="4"/>
  <c r="M10539" i="4"/>
  <c r="L10540" i="4"/>
  <c r="M10540" i="4"/>
  <c r="L10541" i="4"/>
  <c r="M10541" i="4"/>
  <c r="L10542" i="4"/>
  <c r="M10542" i="4"/>
  <c r="L10543" i="4"/>
  <c r="M10543" i="4"/>
  <c r="L10544" i="4"/>
  <c r="M10544" i="4"/>
  <c r="L10545" i="4"/>
  <c r="M10545" i="4"/>
  <c r="L10546" i="4"/>
  <c r="M10546" i="4"/>
  <c r="L10547" i="4"/>
  <c r="M10547" i="4"/>
  <c r="L10548" i="4"/>
  <c r="M10548" i="4"/>
  <c r="L10549" i="4"/>
  <c r="M10549" i="4"/>
  <c r="L10550" i="4"/>
  <c r="M10550" i="4"/>
  <c r="L10551" i="4"/>
  <c r="M10551" i="4"/>
  <c r="L10552" i="4"/>
  <c r="M10552" i="4"/>
  <c r="L10553" i="4"/>
  <c r="M10553" i="4"/>
  <c r="L10554" i="4"/>
  <c r="M10554" i="4"/>
  <c r="L10555" i="4"/>
  <c r="M10555" i="4"/>
  <c r="L10556" i="4"/>
  <c r="M10556" i="4"/>
  <c r="L10557" i="4"/>
  <c r="M10557" i="4"/>
  <c r="L10558" i="4"/>
  <c r="M10558" i="4"/>
  <c r="L10559" i="4"/>
  <c r="M10559" i="4"/>
  <c r="L10560" i="4"/>
  <c r="M10560" i="4"/>
  <c r="L10561" i="4"/>
  <c r="M10561" i="4"/>
  <c r="L10562" i="4"/>
  <c r="M10562" i="4"/>
  <c r="L10563" i="4"/>
  <c r="M10563" i="4"/>
  <c r="L10564" i="4"/>
  <c r="M10564" i="4"/>
  <c r="L10565" i="4"/>
  <c r="M10565" i="4"/>
  <c r="L10566" i="4"/>
  <c r="M10566" i="4"/>
  <c r="L10567" i="4"/>
  <c r="M10567" i="4"/>
  <c r="L10568" i="4"/>
  <c r="M10568" i="4"/>
  <c r="L10569" i="4"/>
  <c r="M10569" i="4"/>
  <c r="L10570" i="4"/>
  <c r="M10570" i="4"/>
  <c r="L10571" i="4"/>
  <c r="M10571" i="4"/>
  <c r="L10572" i="4"/>
  <c r="M10572" i="4"/>
  <c r="L10573" i="4"/>
  <c r="M10573" i="4"/>
  <c r="L10574" i="4"/>
  <c r="M10574" i="4"/>
  <c r="L10575" i="4"/>
  <c r="M10575" i="4"/>
  <c r="L10576" i="4"/>
  <c r="M10576" i="4"/>
  <c r="L10577" i="4"/>
  <c r="M10577" i="4"/>
  <c r="L10578" i="4"/>
  <c r="M10578" i="4"/>
  <c r="L10579" i="4"/>
  <c r="M10579" i="4"/>
  <c r="L10580" i="4"/>
  <c r="M10580" i="4"/>
  <c r="L10581" i="4"/>
  <c r="M10581" i="4"/>
  <c r="L10582" i="4"/>
  <c r="M10582" i="4"/>
  <c r="L10583" i="4"/>
  <c r="M10583" i="4"/>
  <c r="L10584" i="4"/>
  <c r="M10584" i="4"/>
  <c r="L10585" i="4"/>
  <c r="M10585" i="4"/>
  <c r="L10586" i="4"/>
  <c r="M10586" i="4"/>
  <c r="L10587" i="4"/>
  <c r="M10587" i="4"/>
  <c r="L10588" i="4"/>
  <c r="M10588" i="4"/>
  <c r="L10589" i="4"/>
  <c r="M10589" i="4"/>
  <c r="L10590" i="4"/>
  <c r="M10590" i="4"/>
  <c r="L10591" i="4"/>
  <c r="M10591" i="4"/>
  <c r="L10592" i="4"/>
  <c r="M10592" i="4"/>
  <c r="L10593" i="4"/>
  <c r="M10593" i="4"/>
  <c r="L10594" i="4"/>
  <c r="M10594" i="4"/>
  <c r="L10595" i="4"/>
  <c r="M10595" i="4"/>
  <c r="L10596" i="4"/>
  <c r="M10596" i="4"/>
  <c r="L10597" i="4"/>
  <c r="M10597" i="4"/>
  <c r="L10598" i="4"/>
  <c r="M10598" i="4"/>
  <c r="L10599" i="4"/>
  <c r="M10599" i="4"/>
  <c r="L10600" i="4"/>
  <c r="M10600" i="4"/>
  <c r="L10601" i="4"/>
  <c r="M10601" i="4"/>
  <c r="L10602" i="4"/>
  <c r="M10602" i="4"/>
  <c r="L10603" i="4"/>
  <c r="M10603" i="4"/>
  <c r="L10604" i="4"/>
  <c r="M10604" i="4"/>
  <c r="L10605" i="4"/>
  <c r="M10605" i="4"/>
  <c r="L10606" i="4"/>
  <c r="M10606" i="4"/>
  <c r="L10607" i="4"/>
  <c r="M10607" i="4"/>
  <c r="L10608" i="4"/>
  <c r="M10608" i="4"/>
  <c r="L10609" i="4"/>
  <c r="M10609" i="4"/>
  <c r="L10610" i="4"/>
  <c r="M10610" i="4"/>
  <c r="L10611" i="4"/>
  <c r="M10611" i="4"/>
  <c r="L10612" i="4"/>
  <c r="M10612" i="4"/>
  <c r="L10613" i="4"/>
  <c r="M10613" i="4"/>
  <c r="L10614" i="4"/>
  <c r="M10614" i="4"/>
  <c r="L10615" i="4"/>
  <c r="M10615" i="4"/>
  <c r="L10616" i="4"/>
  <c r="M10616" i="4"/>
  <c r="L10617" i="4"/>
  <c r="M10617" i="4"/>
  <c r="L10618" i="4"/>
  <c r="M10618" i="4"/>
  <c r="L10619" i="4"/>
  <c r="M10619" i="4"/>
  <c r="L10620" i="4"/>
  <c r="M10620" i="4"/>
  <c r="L10621" i="4"/>
  <c r="M10621" i="4"/>
  <c r="L10622" i="4"/>
  <c r="M10622" i="4"/>
  <c r="L10623" i="4"/>
  <c r="M10623" i="4"/>
  <c r="L10624" i="4"/>
  <c r="M10624" i="4"/>
  <c r="L10625" i="4"/>
  <c r="M10625" i="4"/>
  <c r="L10626" i="4"/>
  <c r="M10626" i="4"/>
  <c r="L10627" i="4"/>
  <c r="M10627" i="4"/>
  <c r="L10628" i="4"/>
  <c r="M10628" i="4"/>
  <c r="L10629" i="4"/>
  <c r="M10629" i="4"/>
  <c r="L10630" i="4"/>
  <c r="M10630" i="4"/>
  <c r="L10631" i="4"/>
  <c r="M10631" i="4"/>
  <c r="L10632" i="4"/>
  <c r="M10632" i="4"/>
  <c r="L10633" i="4"/>
  <c r="M10633" i="4"/>
  <c r="L10634" i="4"/>
  <c r="M10634" i="4"/>
  <c r="L10635" i="4"/>
  <c r="M10635" i="4"/>
  <c r="L10636" i="4"/>
  <c r="M10636" i="4"/>
  <c r="L10637" i="4"/>
  <c r="M10637" i="4"/>
  <c r="L10638" i="4"/>
  <c r="M10638" i="4"/>
  <c r="L10639" i="4"/>
  <c r="M10639" i="4"/>
  <c r="L10640" i="4"/>
  <c r="M10640" i="4"/>
  <c r="L10641" i="4"/>
  <c r="M10641" i="4"/>
  <c r="L10642" i="4"/>
  <c r="M10642" i="4"/>
  <c r="L10643" i="4"/>
  <c r="M10643" i="4"/>
  <c r="L10644" i="4"/>
  <c r="M10644" i="4"/>
  <c r="L10645" i="4"/>
  <c r="M10645" i="4"/>
  <c r="L10646" i="4"/>
  <c r="M10646" i="4"/>
  <c r="L10647" i="4"/>
  <c r="M10647" i="4"/>
  <c r="L10648" i="4"/>
  <c r="M10648" i="4"/>
  <c r="L10649" i="4"/>
  <c r="M10649" i="4"/>
  <c r="L10650" i="4"/>
  <c r="M10650" i="4"/>
  <c r="L10651" i="4"/>
  <c r="M10651" i="4"/>
  <c r="L10652" i="4"/>
  <c r="M10652" i="4"/>
  <c r="L10653" i="4"/>
  <c r="M10653" i="4"/>
  <c r="L10654" i="4"/>
  <c r="M10654" i="4"/>
  <c r="L10655" i="4"/>
  <c r="M10655" i="4"/>
  <c r="L10656" i="4"/>
  <c r="M10656" i="4"/>
  <c r="L10657" i="4"/>
  <c r="M10657" i="4"/>
  <c r="L10658" i="4"/>
  <c r="M10658" i="4"/>
  <c r="L10659" i="4"/>
  <c r="M10659" i="4"/>
  <c r="L10660" i="4"/>
  <c r="M10660" i="4"/>
  <c r="L10661" i="4"/>
  <c r="M10661" i="4"/>
  <c r="L10662" i="4"/>
  <c r="M10662" i="4"/>
  <c r="L10663" i="4"/>
  <c r="M10663" i="4"/>
  <c r="L10664" i="4"/>
  <c r="M10664" i="4"/>
  <c r="L10665" i="4"/>
  <c r="M10665" i="4"/>
  <c r="L10666" i="4"/>
  <c r="M10666" i="4"/>
  <c r="L10667" i="4"/>
  <c r="M10667" i="4"/>
  <c r="L10668" i="4"/>
  <c r="M10668" i="4"/>
  <c r="L10669" i="4"/>
  <c r="M10669" i="4"/>
  <c r="L10670" i="4"/>
  <c r="M10670" i="4"/>
  <c r="L10671" i="4"/>
  <c r="M10671" i="4"/>
  <c r="L10672" i="4"/>
  <c r="M10672" i="4"/>
  <c r="L10673" i="4"/>
  <c r="M10673" i="4"/>
  <c r="L10674" i="4"/>
  <c r="M10674" i="4"/>
  <c r="L10675" i="4"/>
  <c r="M10675" i="4"/>
  <c r="L10676" i="4"/>
  <c r="M10676" i="4"/>
  <c r="L10677" i="4"/>
  <c r="M10677" i="4"/>
  <c r="L10678" i="4"/>
  <c r="M10678" i="4"/>
  <c r="L10679" i="4"/>
  <c r="M10679" i="4"/>
  <c r="L10680" i="4"/>
  <c r="M10680" i="4"/>
  <c r="L10681" i="4"/>
  <c r="M10681" i="4"/>
  <c r="L10682" i="4"/>
  <c r="M10682" i="4"/>
  <c r="L10683" i="4"/>
  <c r="M10683" i="4"/>
  <c r="L10684" i="4"/>
  <c r="M10684" i="4"/>
  <c r="L10685" i="4"/>
  <c r="M10685" i="4"/>
  <c r="L10686" i="4"/>
  <c r="M10686" i="4"/>
  <c r="L10687" i="4"/>
  <c r="M10687" i="4"/>
  <c r="L10688" i="4"/>
  <c r="M10688" i="4"/>
  <c r="L10689" i="4"/>
  <c r="M10689" i="4"/>
  <c r="L10690" i="4"/>
  <c r="M10690" i="4"/>
  <c r="L10691" i="4"/>
  <c r="M10691" i="4"/>
  <c r="L10692" i="4"/>
  <c r="M10692" i="4"/>
  <c r="L10693" i="4"/>
  <c r="M10693" i="4"/>
  <c r="L10694" i="4"/>
  <c r="M10694" i="4"/>
  <c r="L10695" i="4"/>
  <c r="M10695" i="4"/>
  <c r="L10696" i="4"/>
  <c r="M10696" i="4"/>
  <c r="L10697" i="4"/>
  <c r="M10697" i="4"/>
  <c r="L10698" i="4"/>
  <c r="M10698" i="4"/>
  <c r="L10699" i="4"/>
  <c r="M10699" i="4"/>
  <c r="L10700" i="4"/>
  <c r="M10700" i="4"/>
  <c r="L10701" i="4"/>
  <c r="M10701" i="4"/>
  <c r="L10702" i="4"/>
  <c r="M10702" i="4"/>
  <c r="L10703" i="4"/>
  <c r="M10703" i="4"/>
  <c r="L10704" i="4"/>
  <c r="M10704" i="4"/>
  <c r="L10705" i="4"/>
  <c r="M10705" i="4"/>
  <c r="L10706" i="4"/>
  <c r="M10706" i="4"/>
  <c r="L10707" i="4"/>
  <c r="M10707" i="4"/>
  <c r="L10708" i="4"/>
  <c r="M10708" i="4"/>
  <c r="L10709" i="4"/>
  <c r="M10709" i="4"/>
  <c r="L10710" i="4"/>
  <c r="M10710" i="4"/>
  <c r="L10711" i="4"/>
  <c r="M10711" i="4"/>
  <c r="L10712" i="4"/>
  <c r="M10712" i="4"/>
  <c r="L10713" i="4"/>
  <c r="M10713" i="4"/>
  <c r="L10714" i="4"/>
  <c r="M10714" i="4"/>
  <c r="L10715" i="4"/>
  <c r="M10715" i="4"/>
  <c r="L10716" i="4"/>
  <c r="M10716" i="4"/>
  <c r="L10717" i="4"/>
  <c r="M10717" i="4"/>
  <c r="L10718" i="4"/>
  <c r="M10718" i="4"/>
  <c r="L10719" i="4"/>
  <c r="M10719" i="4"/>
  <c r="L10720" i="4"/>
  <c r="M10720" i="4"/>
  <c r="L10721" i="4"/>
  <c r="M10721" i="4"/>
  <c r="L10722" i="4"/>
  <c r="M10722" i="4"/>
  <c r="L10723" i="4"/>
  <c r="M10723" i="4"/>
  <c r="L10724" i="4"/>
  <c r="M10724" i="4"/>
  <c r="L10725" i="4"/>
  <c r="M10725" i="4"/>
  <c r="L10726" i="4"/>
  <c r="M10726" i="4"/>
  <c r="L10727" i="4"/>
  <c r="M10727" i="4"/>
  <c r="L10728" i="4"/>
  <c r="M10728" i="4"/>
  <c r="L10729" i="4"/>
  <c r="M10729" i="4"/>
  <c r="L10730" i="4"/>
  <c r="M10730" i="4"/>
  <c r="L10731" i="4"/>
  <c r="M10731" i="4"/>
  <c r="L10732" i="4"/>
  <c r="M10732" i="4"/>
  <c r="L10733" i="4"/>
  <c r="M10733" i="4"/>
  <c r="L10734" i="4"/>
  <c r="M10734" i="4"/>
  <c r="L10735" i="4"/>
  <c r="M10735" i="4"/>
  <c r="L10736" i="4"/>
  <c r="M10736" i="4"/>
  <c r="L10737" i="4"/>
  <c r="M10737" i="4"/>
  <c r="L10738" i="4"/>
  <c r="M10738" i="4"/>
  <c r="L10739" i="4"/>
  <c r="M10739" i="4"/>
  <c r="L10740" i="4"/>
  <c r="M10740" i="4"/>
  <c r="L10741" i="4"/>
  <c r="M10741" i="4"/>
  <c r="L10742" i="4"/>
  <c r="M10742" i="4"/>
  <c r="L10743" i="4"/>
  <c r="M10743" i="4"/>
  <c r="L10744" i="4"/>
  <c r="M10744" i="4"/>
  <c r="L10745" i="4"/>
  <c r="M10745" i="4"/>
  <c r="L10746" i="4"/>
  <c r="M10746" i="4"/>
  <c r="L10747" i="4"/>
  <c r="M10747" i="4"/>
  <c r="L10748" i="4"/>
  <c r="M10748" i="4"/>
  <c r="L10749" i="4"/>
  <c r="M10749" i="4"/>
  <c r="L10750" i="4"/>
  <c r="M10750" i="4"/>
  <c r="L10751" i="4"/>
  <c r="M10751" i="4"/>
  <c r="L10752" i="4"/>
  <c r="M10752" i="4"/>
  <c r="L10753" i="4"/>
  <c r="M10753" i="4"/>
  <c r="L10754" i="4"/>
  <c r="M10754" i="4"/>
  <c r="L10755" i="4"/>
  <c r="M10755" i="4"/>
  <c r="L10756" i="4"/>
  <c r="M10756" i="4"/>
  <c r="L10757" i="4"/>
  <c r="M10757" i="4"/>
  <c r="L10758" i="4"/>
  <c r="M10758" i="4"/>
  <c r="L10759" i="4"/>
  <c r="M10759" i="4"/>
  <c r="L10760" i="4"/>
  <c r="M10760" i="4"/>
  <c r="L10761" i="4"/>
  <c r="M10761" i="4"/>
  <c r="L10762" i="4"/>
  <c r="M10762" i="4"/>
  <c r="L10763" i="4"/>
  <c r="M10763" i="4"/>
  <c r="L10764" i="4"/>
  <c r="M10764" i="4"/>
  <c r="L10765" i="4"/>
  <c r="M10765" i="4"/>
  <c r="L10766" i="4"/>
  <c r="M10766" i="4"/>
  <c r="L10767" i="4"/>
  <c r="M10767" i="4"/>
  <c r="L10768" i="4"/>
  <c r="M10768" i="4"/>
  <c r="L10769" i="4"/>
  <c r="M10769" i="4"/>
  <c r="L10770" i="4"/>
  <c r="M10770" i="4"/>
  <c r="L10771" i="4"/>
  <c r="M10771" i="4"/>
  <c r="L10772" i="4"/>
  <c r="M10772" i="4"/>
  <c r="L10773" i="4"/>
  <c r="M10773" i="4"/>
  <c r="L10774" i="4"/>
  <c r="M10774" i="4"/>
  <c r="L10775" i="4"/>
  <c r="M10775" i="4"/>
  <c r="L10776" i="4"/>
  <c r="M10776" i="4"/>
  <c r="L10777" i="4"/>
  <c r="M10777" i="4"/>
  <c r="L10778" i="4"/>
  <c r="M10778" i="4"/>
  <c r="L10779" i="4"/>
  <c r="M10779" i="4"/>
  <c r="L10780" i="4"/>
  <c r="M10780" i="4"/>
  <c r="L10781" i="4"/>
  <c r="M10781" i="4"/>
  <c r="L10782" i="4"/>
  <c r="M10782" i="4"/>
  <c r="L10783" i="4"/>
  <c r="M10783" i="4"/>
  <c r="L10784" i="4"/>
  <c r="M10784" i="4"/>
  <c r="L10785" i="4"/>
  <c r="M10785" i="4"/>
  <c r="L10786" i="4"/>
  <c r="M10786" i="4"/>
  <c r="L10787" i="4"/>
  <c r="M10787" i="4"/>
  <c r="L10788" i="4"/>
  <c r="M10788" i="4"/>
  <c r="L10789" i="4"/>
  <c r="M10789" i="4"/>
  <c r="L10790" i="4"/>
  <c r="M10790" i="4"/>
  <c r="L10791" i="4"/>
  <c r="M10791" i="4"/>
  <c r="L10792" i="4"/>
  <c r="M10792" i="4"/>
  <c r="L10793" i="4"/>
  <c r="M10793" i="4"/>
  <c r="L10794" i="4"/>
  <c r="M10794" i="4"/>
  <c r="L10795" i="4"/>
  <c r="M10795" i="4"/>
  <c r="L10796" i="4"/>
  <c r="M10796" i="4"/>
  <c r="L10797" i="4"/>
  <c r="M10797" i="4"/>
  <c r="L10798" i="4"/>
  <c r="M10798" i="4"/>
  <c r="L10799" i="4"/>
  <c r="M10799" i="4"/>
  <c r="L10800" i="4"/>
  <c r="M10800" i="4"/>
  <c r="L10801" i="4"/>
  <c r="M10801" i="4"/>
  <c r="L10802" i="4"/>
  <c r="M10802" i="4"/>
  <c r="L10803" i="4"/>
  <c r="M10803" i="4"/>
  <c r="L10804" i="4"/>
  <c r="M10804" i="4"/>
  <c r="L10805" i="4"/>
  <c r="M10805" i="4"/>
  <c r="L10806" i="4"/>
  <c r="M10806" i="4"/>
  <c r="L10807" i="4"/>
  <c r="M10807" i="4"/>
  <c r="L10808" i="4"/>
  <c r="M10808" i="4"/>
  <c r="L10809" i="4"/>
  <c r="M10809" i="4"/>
  <c r="L10810" i="4"/>
  <c r="M10810" i="4"/>
  <c r="L10811" i="4"/>
  <c r="M10811" i="4"/>
  <c r="L10812" i="4"/>
  <c r="M10812" i="4"/>
  <c r="L10813" i="4"/>
  <c r="M10813" i="4"/>
  <c r="L10814" i="4"/>
  <c r="M10814" i="4"/>
  <c r="L10815" i="4"/>
  <c r="M10815" i="4"/>
  <c r="L10816" i="4"/>
  <c r="M10816" i="4"/>
  <c r="L10817" i="4"/>
  <c r="M10817" i="4"/>
  <c r="L10818" i="4"/>
  <c r="M10818" i="4"/>
  <c r="L10819" i="4"/>
  <c r="M10819" i="4"/>
  <c r="L10820" i="4"/>
  <c r="M10820" i="4"/>
  <c r="L10821" i="4"/>
  <c r="M10821" i="4"/>
  <c r="L10822" i="4"/>
  <c r="M10822" i="4"/>
  <c r="L10823" i="4"/>
  <c r="M10823" i="4"/>
  <c r="L10824" i="4"/>
  <c r="M10824" i="4"/>
  <c r="L10825" i="4"/>
  <c r="M10825" i="4"/>
  <c r="L10826" i="4"/>
  <c r="M10826" i="4"/>
  <c r="L10827" i="4"/>
  <c r="M10827" i="4"/>
  <c r="L10828" i="4"/>
  <c r="M10828" i="4"/>
  <c r="L10829" i="4"/>
  <c r="M10829" i="4"/>
  <c r="L10830" i="4"/>
  <c r="M10830" i="4"/>
  <c r="L10831" i="4"/>
  <c r="M10831" i="4"/>
  <c r="L10832" i="4"/>
  <c r="M10832" i="4"/>
  <c r="L10833" i="4"/>
  <c r="M10833" i="4"/>
  <c r="L10834" i="4"/>
  <c r="M10834" i="4"/>
  <c r="L10835" i="4"/>
  <c r="M10835" i="4"/>
  <c r="L10836" i="4"/>
  <c r="M10836" i="4"/>
  <c r="L10837" i="4"/>
  <c r="M10837" i="4"/>
  <c r="L10838" i="4"/>
  <c r="M10838" i="4"/>
  <c r="L10839" i="4"/>
  <c r="M10839" i="4"/>
  <c r="L10840" i="4"/>
  <c r="M10840" i="4"/>
  <c r="L10841" i="4"/>
  <c r="M10841" i="4"/>
  <c r="L10842" i="4"/>
  <c r="M10842" i="4"/>
  <c r="L10843" i="4"/>
  <c r="M10843" i="4"/>
  <c r="L10844" i="4"/>
  <c r="M10844" i="4"/>
  <c r="L10845" i="4"/>
  <c r="M10845" i="4"/>
  <c r="L10846" i="4"/>
  <c r="M10846" i="4"/>
  <c r="L10847" i="4"/>
  <c r="M10847" i="4"/>
  <c r="L10848" i="4"/>
  <c r="M10848" i="4"/>
  <c r="L10849" i="4"/>
  <c r="M10849" i="4"/>
  <c r="L10850" i="4"/>
  <c r="M10850" i="4"/>
  <c r="L10851" i="4"/>
  <c r="M10851" i="4"/>
  <c r="L10852" i="4"/>
  <c r="M10852" i="4"/>
  <c r="L10853" i="4"/>
  <c r="M10853" i="4"/>
  <c r="L10854" i="4"/>
  <c r="M10854" i="4"/>
  <c r="L10855" i="4"/>
  <c r="M10855" i="4"/>
  <c r="L10856" i="4"/>
  <c r="M10856" i="4"/>
  <c r="L10857" i="4"/>
  <c r="M10857" i="4"/>
  <c r="L10858" i="4"/>
  <c r="M10858" i="4"/>
  <c r="L10859" i="4"/>
  <c r="M10859" i="4"/>
  <c r="L10860" i="4"/>
  <c r="M10860" i="4"/>
  <c r="L10861" i="4"/>
  <c r="M10861" i="4"/>
  <c r="L10862" i="4"/>
  <c r="M10862" i="4"/>
  <c r="L10863" i="4"/>
  <c r="M10863" i="4"/>
  <c r="L10864" i="4"/>
  <c r="M10864" i="4"/>
  <c r="L10865" i="4"/>
  <c r="M10865" i="4"/>
  <c r="L10866" i="4"/>
  <c r="M10866" i="4"/>
  <c r="L10867" i="4"/>
  <c r="M10867" i="4"/>
  <c r="L10868" i="4"/>
  <c r="M10868" i="4"/>
  <c r="L10869" i="4"/>
  <c r="M10869" i="4"/>
  <c r="L10870" i="4"/>
  <c r="M10870" i="4"/>
  <c r="L10871" i="4"/>
  <c r="M10871" i="4"/>
  <c r="L10872" i="4"/>
  <c r="M10872" i="4"/>
  <c r="L10873" i="4"/>
  <c r="M10873" i="4"/>
  <c r="L10874" i="4"/>
  <c r="M10874" i="4"/>
  <c r="L10875" i="4"/>
  <c r="M10875" i="4"/>
  <c r="L10876" i="4"/>
  <c r="M10876" i="4"/>
  <c r="L10877" i="4"/>
  <c r="M10877" i="4"/>
  <c r="L10878" i="4"/>
  <c r="M10878" i="4"/>
  <c r="L10879" i="4"/>
  <c r="M10879" i="4"/>
  <c r="L10880" i="4"/>
  <c r="M10880" i="4"/>
  <c r="L10881" i="4"/>
  <c r="M10881" i="4"/>
  <c r="L10882" i="4"/>
  <c r="M10882" i="4"/>
  <c r="L10883" i="4"/>
  <c r="M10883" i="4"/>
  <c r="L10884" i="4"/>
  <c r="M10884" i="4"/>
  <c r="L10885" i="4"/>
  <c r="M10885" i="4"/>
  <c r="L10886" i="4"/>
  <c r="M10886" i="4"/>
  <c r="L10887" i="4"/>
  <c r="M10887" i="4"/>
  <c r="L10888" i="4"/>
  <c r="M10888" i="4"/>
  <c r="L10889" i="4"/>
  <c r="M10889" i="4"/>
  <c r="L10890" i="4"/>
  <c r="M10890" i="4"/>
  <c r="L10891" i="4"/>
  <c r="M10891" i="4"/>
  <c r="L10892" i="4"/>
  <c r="M10892" i="4"/>
  <c r="L10893" i="4"/>
  <c r="M10893" i="4"/>
  <c r="L10894" i="4"/>
  <c r="M10894" i="4"/>
  <c r="L10895" i="4"/>
  <c r="M10895" i="4"/>
  <c r="L10896" i="4"/>
  <c r="M10896" i="4"/>
  <c r="L10897" i="4"/>
  <c r="M10897" i="4"/>
  <c r="L10898" i="4"/>
  <c r="M10898" i="4"/>
  <c r="L10899" i="4"/>
  <c r="M10899" i="4"/>
  <c r="L10900" i="4"/>
  <c r="M10900" i="4"/>
  <c r="L10901" i="4"/>
  <c r="M10901" i="4"/>
  <c r="L10902" i="4"/>
  <c r="M10902" i="4"/>
  <c r="L10903" i="4"/>
  <c r="M10903" i="4"/>
  <c r="L10904" i="4"/>
  <c r="M10904" i="4"/>
  <c r="L10905" i="4"/>
  <c r="M10905" i="4"/>
  <c r="L10906" i="4"/>
  <c r="M10906" i="4"/>
  <c r="L10907" i="4"/>
  <c r="M10907" i="4"/>
  <c r="L10908" i="4"/>
  <c r="M10908" i="4"/>
  <c r="L10909" i="4"/>
  <c r="M10909" i="4"/>
  <c r="L10910" i="4"/>
  <c r="M10910" i="4"/>
  <c r="L10911" i="4"/>
  <c r="M10911" i="4"/>
  <c r="L10912" i="4"/>
  <c r="M10912" i="4"/>
  <c r="L10913" i="4"/>
  <c r="M10913" i="4"/>
  <c r="L10914" i="4"/>
  <c r="M10914" i="4"/>
  <c r="L10915" i="4"/>
  <c r="M10915" i="4"/>
  <c r="L10916" i="4"/>
  <c r="M10916" i="4"/>
  <c r="L10917" i="4"/>
  <c r="M10917" i="4"/>
  <c r="L10918" i="4"/>
  <c r="M10918" i="4"/>
  <c r="L10919" i="4"/>
  <c r="M10919" i="4"/>
  <c r="L10920" i="4"/>
  <c r="M10920" i="4"/>
  <c r="L10921" i="4"/>
  <c r="M10921" i="4"/>
  <c r="L10922" i="4"/>
  <c r="M10922" i="4"/>
  <c r="L10923" i="4"/>
  <c r="M10923" i="4"/>
  <c r="L10924" i="4"/>
  <c r="M10924" i="4"/>
  <c r="L10925" i="4"/>
  <c r="M10925" i="4"/>
  <c r="L10926" i="4"/>
  <c r="M10926" i="4"/>
  <c r="L10927" i="4"/>
  <c r="M10927" i="4"/>
  <c r="L10928" i="4"/>
  <c r="M10928" i="4"/>
  <c r="L10929" i="4"/>
  <c r="M10929" i="4"/>
  <c r="L10930" i="4"/>
  <c r="M10930" i="4"/>
  <c r="L10931" i="4"/>
  <c r="M10931" i="4"/>
  <c r="L10932" i="4"/>
  <c r="M10932" i="4"/>
  <c r="L10933" i="4"/>
  <c r="M10933" i="4"/>
  <c r="L10934" i="4"/>
  <c r="M10934" i="4"/>
  <c r="L10935" i="4"/>
  <c r="M10935" i="4"/>
  <c r="L10936" i="4"/>
  <c r="M10936" i="4"/>
  <c r="L10937" i="4"/>
  <c r="M10937" i="4"/>
  <c r="L10938" i="4"/>
  <c r="M10938" i="4"/>
  <c r="L10939" i="4"/>
  <c r="M10939" i="4"/>
  <c r="L10940" i="4"/>
  <c r="M10940" i="4"/>
  <c r="L10941" i="4"/>
  <c r="M10941" i="4"/>
  <c r="L10942" i="4"/>
  <c r="M10942" i="4"/>
  <c r="L10943" i="4"/>
  <c r="M10943" i="4"/>
  <c r="L10944" i="4"/>
  <c r="M10944" i="4"/>
  <c r="L10945" i="4"/>
  <c r="M10945" i="4"/>
  <c r="L10946" i="4"/>
  <c r="M10946" i="4"/>
  <c r="L10947" i="4"/>
  <c r="M10947" i="4"/>
  <c r="L10948" i="4"/>
  <c r="M10948" i="4"/>
  <c r="L10949" i="4"/>
  <c r="M10949" i="4"/>
  <c r="L10950" i="4"/>
  <c r="M10950" i="4"/>
  <c r="L10951" i="4"/>
  <c r="M10951" i="4"/>
  <c r="L10952" i="4"/>
  <c r="M10952" i="4"/>
  <c r="L10953" i="4"/>
  <c r="M10953" i="4"/>
  <c r="L10954" i="4"/>
  <c r="M10954" i="4"/>
  <c r="L10955" i="4"/>
  <c r="M10955" i="4"/>
  <c r="L10956" i="4"/>
  <c r="M10956" i="4"/>
  <c r="L10957" i="4"/>
  <c r="M10957" i="4"/>
  <c r="L10958" i="4"/>
  <c r="M10958" i="4"/>
  <c r="L10959" i="4"/>
  <c r="M10959" i="4"/>
  <c r="L10960" i="4"/>
  <c r="M10960" i="4"/>
  <c r="L10961" i="4"/>
  <c r="M10961" i="4"/>
  <c r="L10962" i="4"/>
  <c r="M10962" i="4"/>
  <c r="L10963" i="4"/>
  <c r="M10963" i="4"/>
  <c r="L10964" i="4"/>
  <c r="M10964" i="4"/>
  <c r="L10965" i="4"/>
  <c r="M10965" i="4"/>
  <c r="L10966" i="4"/>
  <c r="M10966" i="4"/>
  <c r="L10967" i="4"/>
  <c r="M10967" i="4"/>
  <c r="L10968" i="4"/>
  <c r="M10968" i="4"/>
  <c r="L10969" i="4"/>
  <c r="M10969" i="4"/>
  <c r="L10970" i="4"/>
  <c r="M10970" i="4"/>
  <c r="L10971" i="4"/>
  <c r="M10971" i="4"/>
  <c r="L10972" i="4"/>
  <c r="M10972" i="4"/>
  <c r="L10973" i="4"/>
  <c r="M10973" i="4"/>
  <c r="L10974" i="4"/>
  <c r="M10974" i="4"/>
  <c r="L10975" i="4"/>
  <c r="M10975" i="4"/>
  <c r="L10976" i="4"/>
  <c r="M10976" i="4"/>
  <c r="L10977" i="4"/>
  <c r="M10977" i="4"/>
  <c r="L10978" i="4"/>
  <c r="M10978" i="4"/>
  <c r="L10979" i="4"/>
  <c r="M10979" i="4"/>
  <c r="L10980" i="4"/>
  <c r="M10980" i="4"/>
  <c r="L10981" i="4"/>
  <c r="M10981" i="4"/>
  <c r="L10982" i="4"/>
  <c r="M10982" i="4"/>
  <c r="L10983" i="4"/>
  <c r="M10983" i="4"/>
  <c r="L10984" i="4"/>
  <c r="M10984" i="4"/>
  <c r="L10985" i="4"/>
  <c r="M10985" i="4"/>
  <c r="L10986" i="4"/>
  <c r="M10986" i="4"/>
  <c r="L10987" i="4"/>
  <c r="M10987" i="4"/>
  <c r="L10988" i="4"/>
  <c r="M10988" i="4"/>
  <c r="L10989" i="4"/>
  <c r="M10989" i="4"/>
  <c r="L10990" i="4"/>
  <c r="M10990" i="4"/>
  <c r="L10991" i="4"/>
  <c r="M10991" i="4"/>
  <c r="L10992" i="4"/>
  <c r="M10992" i="4"/>
  <c r="L10993" i="4"/>
  <c r="M10993" i="4"/>
  <c r="L10994" i="4"/>
  <c r="M10994" i="4"/>
  <c r="L10995" i="4"/>
  <c r="M10995" i="4"/>
  <c r="L10996" i="4"/>
  <c r="M10996" i="4"/>
  <c r="L10997" i="4"/>
  <c r="M10997" i="4"/>
  <c r="L10998" i="4"/>
  <c r="M10998" i="4"/>
  <c r="L10999" i="4"/>
  <c r="M10999" i="4"/>
  <c r="L11000" i="4"/>
  <c r="M11000" i="4"/>
  <c r="L11001" i="4"/>
  <c r="M11001" i="4"/>
  <c r="L11002" i="4"/>
  <c r="M11002" i="4"/>
  <c r="L11003" i="4"/>
  <c r="M11003" i="4"/>
  <c r="L11004" i="4"/>
  <c r="M11004" i="4"/>
  <c r="L11005" i="4"/>
  <c r="M11005" i="4"/>
  <c r="L11006" i="4"/>
  <c r="M11006" i="4"/>
  <c r="L11007" i="4"/>
  <c r="M11007" i="4"/>
  <c r="L11008" i="4"/>
  <c r="M11008" i="4"/>
  <c r="L11009" i="4"/>
  <c r="M11009" i="4"/>
  <c r="L11010" i="4"/>
  <c r="M11010" i="4"/>
  <c r="L11011" i="4"/>
  <c r="M11011" i="4"/>
  <c r="L11012" i="4"/>
  <c r="M11012" i="4"/>
  <c r="L11013" i="4"/>
  <c r="M11013" i="4"/>
  <c r="L11014" i="4"/>
  <c r="M11014" i="4"/>
  <c r="L11015" i="4"/>
  <c r="M11015" i="4"/>
  <c r="L11016" i="4"/>
  <c r="M11016" i="4"/>
  <c r="L11017" i="4"/>
  <c r="M11017" i="4"/>
  <c r="L11018" i="4"/>
  <c r="M11018" i="4"/>
  <c r="L11019" i="4"/>
  <c r="M11019" i="4"/>
  <c r="L11020" i="4"/>
  <c r="M11020" i="4"/>
  <c r="L11021" i="4"/>
  <c r="M11021" i="4"/>
  <c r="L11022" i="4"/>
  <c r="M11022" i="4"/>
  <c r="L11023" i="4"/>
  <c r="M11023" i="4"/>
  <c r="L11024" i="4"/>
  <c r="M11024" i="4"/>
  <c r="L11025" i="4"/>
  <c r="M11025" i="4"/>
  <c r="L11026" i="4"/>
  <c r="M11026" i="4"/>
  <c r="L11027" i="4"/>
  <c r="M11027" i="4"/>
  <c r="L11028" i="4"/>
  <c r="M11028" i="4"/>
  <c r="L11029" i="4"/>
  <c r="M11029" i="4"/>
  <c r="L11030" i="4"/>
  <c r="M11030" i="4"/>
  <c r="L11031" i="4"/>
  <c r="M11031" i="4"/>
  <c r="L11032" i="4"/>
  <c r="M11032" i="4"/>
  <c r="L11033" i="4"/>
  <c r="M11033" i="4"/>
  <c r="L11034" i="4"/>
  <c r="M11034" i="4"/>
  <c r="L11035" i="4"/>
  <c r="M11035" i="4"/>
  <c r="L11036" i="4"/>
  <c r="M11036" i="4"/>
  <c r="L11037" i="4"/>
  <c r="M11037" i="4"/>
  <c r="L11038" i="4"/>
  <c r="M11038" i="4"/>
  <c r="L11039" i="4"/>
  <c r="M11039" i="4"/>
  <c r="L11040" i="4"/>
  <c r="M11040" i="4"/>
  <c r="L11041" i="4"/>
  <c r="M11041" i="4"/>
  <c r="L11042" i="4"/>
  <c r="M11042" i="4"/>
  <c r="L11043" i="4"/>
  <c r="M11043" i="4"/>
  <c r="L11044" i="4"/>
  <c r="M11044" i="4"/>
  <c r="L11045" i="4"/>
  <c r="M11045" i="4"/>
  <c r="L11046" i="4"/>
  <c r="M11046" i="4"/>
  <c r="L11047" i="4"/>
  <c r="M11047" i="4"/>
  <c r="L11048" i="4"/>
  <c r="M11048" i="4"/>
  <c r="L11049" i="4"/>
  <c r="M11049" i="4"/>
  <c r="L11050" i="4"/>
  <c r="M11050" i="4"/>
  <c r="L11051" i="4"/>
  <c r="M11051" i="4"/>
  <c r="L11052" i="4"/>
  <c r="M11052" i="4"/>
  <c r="L11053" i="4"/>
  <c r="M11053" i="4"/>
  <c r="L11054" i="4"/>
  <c r="M11054" i="4"/>
  <c r="L11055" i="4"/>
  <c r="M11055" i="4"/>
  <c r="L11056" i="4"/>
  <c r="M11056" i="4"/>
  <c r="L11057" i="4"/>
  <c r="M11057" i="4"/>
  <c r="L11058" i="4"/>
  <c r="M11058" i="4"/>
  <c r="L11059" i="4"/>
  <c r="M11059" i="4"/>
  <c r="L11060" i="4"/>
  <c r="M11060" i="4"/>
  <c r="L11061" i="4"/>
  <c r="M11061" i="4"/>
  <c r="L11062" i="4"/>
  <c r="M11062" i="4"/>
  <c r="L11063" i="4"/>
  <c r="M11063" i="4"/>
  <c r="L11064" i="4"/>
  <c r="M11064" i="4"/>
  <c r="L11065" i="4"/>
  <c r="M11065" i="4"/>
  <c r="L11066" i="4"/>
  <c r="M11066" i="4"/>
  <c r="L11067" i="4"/>
  <c r="M11067" i="4"/>
  <c r="L11068" i="4"/>
  <c r="M11068" i="4"/>
  <c r="L11069" i="4"/>
  <c r="M11069" i="4"/>
  <c r="L11070" i="4"/>
  <c r="M11070" i="4"/>
  <c r="L11071" i="4"/>
  <c r="M11071" i="4"/>
  <c r="L11072" i="4"/>
  <c r="M11072" i="4"/>
  <c r="L11073" i="4"/>
  <c r="M11073" i="4"/>
  <c r="L11074" i="4"/>
  <c r="M11074" i="4"/>
  <c r="L11075" i="4"/>
  <c r="M11075" i="4"/>
  <c r="L11076" i="4"/>
  <c r="M11076" i="4"/>
  <c r="L11077" i="4"/>
  <c r="M11077" i="4"/>
  <c r="L11078" i="4"/>
  <c r="M11078" i="4"/>
  <c r="L11079" i="4"/>
  <c r="M11079" i="4"/>
  <c r="L11080" i="4"/>
  <c r="M11080" i="4"/>
  <c r="L11081" i="4"/>
  <c r="M11081" i="4"/>
  <c r="L11082" i="4"/>
  <c r="M11082" i="4"/>
  <c r="L11083" i="4"/>
  <c r="M11083" i="4"/>
  <c r="L11084" i="4"/>
  <c r="M11084" i="4"/>
  <c r="L11085" i="4"/>
  <c r="M11085" i="4"/>
  <c r="L11086" i="4"/>
  <c r="M11086" i="4"/>
  <c r="L11087" i="4"/>
  <c r="M11087" i="4"/>
  <c r="L11088" i="4"/>
  <c r="M11088" i="4"/>
  <c r="L11089" i="4"/>
  <c r="M11089" i="4"/>
  <c r="L11090" i="4"/>
  <c r="M11090" i="4"/>
  <c r="L11091" i="4"/>
  <c r="M11091" i="4"/>
  <c r="L11092" i="4"/>
  <c r="M11092" i="4"/>
  <c r="L11093" i="4"/>
  <c r="M11093" i="4"/>
  <c r="L11094" i="4"/>
  <c r="M11094" i="4"/>
  <c r="L11095" i="4"/>
  <c r="M11095" i="4"/>
  <c r="L11096" i="4"/>
  <c r="M11096" i="4"/>
  <c r="L11097" i="4"/>
  <c r="M11097" i="4"/>
  <c r="L11098" i="4"/>
  <c r="M11098" i="4"/>
  <c r="L11099" i="4"/>
  <c r="M11099" i="4"/>
  <c r="L11100" i="4"/>
  <c r="M11100" i="4"/>
  <c r="L11101" i="4"/>
  <c r="M11101" i="4"/>
  <c r="L11102" i="4"/>
  <c r="M11102" i="4"/>
  <c r="L11103" i="4"/>
  <c r="M11103" i="4"/>
  <c r="L11104" i="4"/>
  <c r="M11104" i="4"/>
  <c r="L11105" i="4"/>
  <c r="M11105" i="4"/>
  <c r="L11106" i="4"/>
  <c r="M11106" i="4"/>
  <c r="L11107" i="4"/>
  <c r="M11107" i="4"/>
  <c r="L11108" i="4"/>
  <c r="M11108" i="4"/>
  <c r="L11109" i="4"/>
  <c r="M11109" i="4"/>
  <c r="L11110" i="4"/>
  <c r="M11110" i="4"/>
  <c r="L11111" i="4"/>
  <c r="M11111" i="4"/>
  <c r="L11112" i="4"/>
  <c r="M11112" i="4"/>
  <c r="L11113" i="4"/>
  <c r="M11113" i="4"/>
  <c r="L11114" i="4"/>
  <c r="M11114" i="4"/>
  <c r="L11115" i="4"/>
  <c r="M11115" i="4"/>
  <c r="L11116" i="4"/>
  <c r="M11116" i="4"/>
  <c r="L11117" i="4"/>
  <c r="M11117" i="4"/>
  <c r="L11118" i="4"/>
  <c r="M11118" i="4"/>
  <c r="L11119" i="4"/>
  <c r="M11119" i="4"/>
  <c r="L11120" i="4"/>
  <c r="M11120" i="4"/>
  <c r="L11121" i="4"/>
  <c r="M11121" i="4"/>
  <c r="L11122" i="4"/>
  <c r="M11122" i="4"/>
  <c r="L11123" i="4"/>
  <c r="M11123" i="4"/>
  <c r="L11124" i="4"/>
  <c r="M11124" i="4"/>
  <c r="L11125" i="4"/>
  <c r="M11125" i="4"/>
  <c r="L11126" i="4"/>
  <c r="M11126" i="4"/>
  <c r="L11127" i="4"/>
  <c r="M11127" i="4"/>
  <c r="L11128" i="4"/>
  <c r="M11128" i="4"/>
  <c r="L11129" i="4"/>
  <c r="M11129" i="4"/>
  <c r="L11130" i="4"/>
  <c r="M11130" i="4"/>
  <c r="L11131" i="4"/>
  <c r="M11131" i="4"/>
  <c r="L11132" i="4"/>
  <c r="M11132" i="4"/>
  <c r="L11133" i="4"/>
  <c r="M11133" i="4"/>
  <c r="L11134" i="4"/>
  <c r="M11134" i="4"/>
  <c r="L11135" i="4"/>
  <c r="M11135" i="4"/>
  <c r="L11136" i="4"/>
  <c r="M11136" i="4"/>
  <c r="L11137" i="4"/>
  <c r="M11137" i="4"/>
  <c r="L11138" i="4"/>
  <c r="M11138" i="4"/>
  <c r="L11139" i="4"/>
  <c r="M11139" i="4"/>
  <c r="L11140" i="4"/>
  <c r="M11140" i="4"/>
  <c r="L11141" i="4"/>
  <c r="M11141" i="4"/>
  <c r="L11142" i="4"/>
  <c r="M11142" i="4"/>
  <c r="L11143" i="4"/>
  <c r="M11143" i="4"/>
  <c r="L11144" i="4"/>
  <c r="M11144" i="4"/>
  <c r="L11145" i="4"/>
  <c r="M11145" i="4"/>
  <c r="L11146" i="4"/>
  <c r="M11146" i="4"/>
  <c r="L11147" i="4"/>
  <c r="M11147" i="4"/>
  <c r="L11148" i="4"/>
  <c r="M11148" i="4"/>
  <c r="L11149" i="4"/>
  <c r="M11149" i="4"/>
  <c r="L11150" i="4"/>
  <c r="M11150" i="4"/>
  <c r="L11151" i="4"/>
  <c r="M11151" i="4"/>
  <c r="L11152" i="4"/>
  <c r="M11152" i="4"/>
  <c r="L11153" i="4"/>
  <c r="M11153" i="4"/>
  <c r="L11154" i="4"/>
  <c r="M11154" i="4"/>
  <c r="L11155" i="4"/>
  <c r="M11155" i="4"/>
  <c r="L11156" i="4"/>
  <c r="M11156" i="4"/>
  <c r="L11157" i="4"/>
  <c r="M11157" i="4"/>
  <c r="L11158" i="4"/>
  <c r="M11158" i="4"/>
  <c r="L11159" i="4"/>
  <c r="M11159" i="4"/>
  <c r="L11160" i="4"/>
  <c r="M11160" i="4"/>
  <c r="L11161" i="4"/>
  <c r="M11161" i="4"/>
  <c r="L11162" i="4"/>
  <c r="M11162" i="4"/>
  <c r="L11163" i="4"/>
  <c r="M11163" i="4"/>
  <c r="L11164" i="4"/>
  <c r="M11164" i="4"/>
  <c r="L11165" i="4"/>
  <c r="M11165" i="4"/>
  <c r="L11166" i="4"/>
  <c r="M11166" i="4"/>
  <c r="L11167" i="4"/>
  <c r="M11167" i="4"/>
  <c r="L11168" i="4"/>
  <c r="M11168" i="4"/>
  <c r="L11169" i="4"/>
  <c r="M11169" i="4"/>
  <c r="L11170" i="4"/>
  <c r="M11170" i="4"/>
  <c r="L11171" i="4"/>
  <c r="M11171" i="4"/>
  <c r="L11172" i="4"/>
  <c r="M11172" i="4"/>
  <c r="L11173" i="4"/>
  <c r="M11173" i="4"/>
  <c r="L11174" i="4"/>
  <c r="M11174" i="4"/>
  <c r="L11175" i="4"/>
  <c r="M11175" i="4"/>
  <c r="L11176" i="4"/>
  <c r="M11176" i="4"/>
  <c r="L11177" i="4"/>
  <c r="M11177" i="4"/>
  <c r="L11178" i="4"/>
  <c r="M11178" i="4"/>
  <c r="L11179" i="4"/>
  <c r="M11179" i="4"/>
  <c r="L11180" i="4"/>
  <c r="M11180" i="4"/>
  <c r="L11181" i="4"/>
  <c r="M11181" i="4"/>
  <c r="L11182" i="4"/>
  <c r="M11182" i="4"/>
  <c r="L11183" i="4"/>
  <c r="M11183" i="4"/>
  <c r="L11184" i="4"/>
  <c r="M11184" i="4"/>
  <c r="L11185" i="4"/>
  <c r="M11185" i="4"/>
  <c r="L11186" i="4"/>
  <c r="M11186" i="4"/>
  <c r="L11187" i="4"/>
  <c r="M11187" i="4"/>
  <c r="L11188" i="4"/>
  <c r="M11188" i="4"/>
  <c r="L11189" i="4"/>
  <c r="M11189" i="4"/>
  <c r="L11190" i="4"/>
  <c r="M11190" i="4"/>
  <c r="L11191" i="4"/>
  <c r="M11191" i="4"/>
  <c r="L11192" i="4"/>
  <c r="M11192" i="4"/>
  <c r="L11193" i="4"/>
  <c r="M11193" i="4"/>
  <c r="L11194" i="4"/>
  <c r="M11194" i="4"/>
  <c r="L11195" i="4"/>
  <c r="M11195" i="4"/>
  <c r="L11196" i="4"/>
  <c r="M11196" i="4"/>
  <c r="L11197" i="4"/>
  <c r="M11197" i="4"/>
  <c r="L11198" i="4"/>
  <c r="M11198" i="4"/>
  <c r="L11199" i="4"/>
  <c r="M11199" i="4"/>
  <c r="L11200" i="4"/>
  <c r="M11200" i="4"/>
  <c r="L11201" i="4"/>
  <c r="M11201" i="4"/>
  <c r="L11202" i="4"/>
  <c r="M11202" i="4"/>
  <c r="L11203" i="4"/>
  <c r="M11203" i="4"/>
  <c r="L11204" i="4"/>
  <c r="M11204" i="4"/>
  <c r="L11205" i="4"/>
  <c r="M11205" i="4"/>
  <c r="L11206" i="4"/>
  <c r="M11206" i="4"/>
  <c r="L11207" i="4"/>
  <c r="M11207" i="4"/>
  <c r="L11208" i="4"/>
  <c r="M11208" i="4"/>
  <c r="L11209" i="4"/>
  <c r="M11209" i="4"/>
  <c r="L11210" i="4"/>
  <c r="M11210" i="4"/>
  <c r="L11211" i="4"/>
  <c r="M11211" i="4"/>
  <c r="L11212" i="4"/>
  <c r="M11212" i="4"/>
  <c r="L11213" i="4"/>
  <c r="M11213" i="4"/>
  <c r="L11214" i="4"/>
  <c r="M11214" i="4"/>
  <c r="L11215" i="4"/>
  <c r="M11215" i="4"/>
  <c r="L11216" i="4"/>
  <c r="M11216" i="4"/>
  <c r="L11217" i="4"/>
  <c r="M11217" i="4"/>
  <c r="L11218" i="4"/>
  <c r="M11218" i="4"/>
  <c r="L11219" i="4"/>
  <c r="M11219" i="4"/>
  <c r="L11220" i="4"/>
  <c r="M11220" i="4"/>
  <c r="L11221" i="4"/>
  <c r="M11221" i="4"/>
  <c r="L11222" i="4"/>
  <c r="M11222" i="4"/>
  <c r="L11223" i="4"/>
  <c r="M11223" i="4"/>
  <c r="L11224" i="4"/>
  <c r="M11224" i="4"/>
  <c r="L11225" i="4"/>
  <c r="M11225" i="4"/>
  <c r="L11226" i="4"/>
  <c r="M11226" i="4"/>
  <c r="L11227" i="4"/>
  <c r="M11227" i="4"/>
  <c r="L11228" i="4"/>
  <c r="M11228" i="4"/>
  <c r="L11229" i="4"/>
  <c r="M11229" i="4"/>
  <c r="L11230" i="4"/>
  <c r="M11230" i="4"/>
  <c r="L11231" i="4"/>
  <c r="M11231" i="4"/>
  <c r="L11232" i="4"/>
  <c r="M11232" i="4"/>
  <c r="L11233" i="4"/>
  <c r="M11233" i="4"/>
  <c r="L11234" i="4"/>
  <c r="M11234" i="4"/>
  <c r="L11235" i="4"/>
  <c r="M11235" i="4"/>
  <c r="L11236" i="4"/>
  <c r="M11236" i="4"/>
  <c r="L11237" i="4"/>
  <c r="M11237" i="4"/>
  <c r="L11238" i="4"/>
  <c r="M11238" i="4"/>
  <c r="L11239" i="4"/>
  <c r="M11239" i="4"/>
  <c r="L11240" i="4"/>
  <c r="M11240" i="4"/>
  <c r="L11241" i="4"/>
  <c r="M11241" i="4"/>
  <c r="L11242" i="4"/>
  <c r="M11242" i="4"/>
  <c r="L11243" i="4"/>
  <c r="M11243" i="4"/>
  <c r="L11244" i="4"/>
  <c r="M11244" i="4"/>
  <c r="L11245" i="4"/>
  <c r="M11245" i="4"/>
  <c r="L11246" i="4"/>
  <c r="M11246" i="4"/>
  <c r="L11247" i="4"/>
  <c r="M11247" i="4"/>
  <c r="L11248" i="4"/>
  <c r="M11248" i="4"/>
  <c r="L11249" i="4"/>
  <c r="M11249" i="4"/>
  <c r="L11250" i="4"/>
  <c r="M11250" i="4"/>
  <c r="L11251" i="4"/>
  <c r="M11251" i="4"/>
  <c r="L11252" i="4"/>
  <c r="M11252" i="4"/>
  <c r="L11253" i="4"/>
  <c r="M11253" i="4"/>
  <c r="L11254" i="4"/>
  <c r="M11254" i="4"/>
  <c r="L11255" i="4"/>
  <c r="M11255" i="4"/>
  <c r="L11256" i="4"/>
  <c r="M11256" i="4"/>
  <c r="L11257" i="4"/>
  <c r="M11257" i="4"/>
  <c r="L11258" i="4"/>
  <c r="M11258" i="4"/>
  <c r="L11259" i="4"/>
  <c r="M11259" i="4"/>
  <c r="L11260" i="4"/>
  <c r="M11260" i="4"/>
  <c r="L11261" i="4"/>
  <c r="M11261" i="4"/>
  <c r="L11262" i="4"/>
  <c r="M11262" i="4"/>
  <c r="L11263" i="4"/>
  <c r="M11263" i="4"/>
  <c r="L11264" i="4"/>
  <c r="M11264" i="4"/>
  <c r="L11265" i="4"/>
  <c r="M11265" i="4"/>
  <c r="L11266" i="4"/>
  <c r="M11266" i="4"/>
  <c r="L11267" i="4"/>
  <c r="M11267" i="4"/>
  <c r="L11268" i="4"/>
  <c r="M11268" i="4"/>
  <c r="L11269" i="4"/>
  <c r="M11269" i="4"/>
  <c r="L11270" i="4"/>
  <c r="M11270" i="4"/>
  <c r="L11271" i="4"/>
  <c r="M11271" i="4"/>
  <c r="L11272" i="4"/>
  <c r="M11272" i="4"/>
  <c r="L11273" i="4"/>
  <c r="M11273" i="4"/>
  <c r="L11274" i="4"/>
  <c r="M11274" i="4"/>
  <c r="L11275" i="4"/>
  <c r="M11275" i="4"/>
  <c r="L11276" i="4"/>
  <c r="M11276" i="4"/>
  <c r="L11277" i="4"/>
  <c r="M11277" i="4"/>
  <c r="L11278" i="4"/>
  <c r="M11278" i="4"/>
  <c r="L11279" i="4"/>
  <c r="M11279" i="4"/>
  <c r="L11280" i="4"/>
  <c r="M11280" i="4"/>
  <c r="L11281" i="4"/>
  <c r="M11281" i="4"/>
  <c r="L11282" i="4"/>
  <c r="M11282" i="4"/>
  <c r="L11283" i="4"/>
  <c r="M11283" i="4"/>
  <c r="L11284" i="4"/>
  <c r="M11284" i="4"/>
  <c r="L11285" i="4"/>
  <c r="M11285" i="4"/>
  <c r="L11286" i="4"/>
  <c r="M11286" i="4"/>
  <c r="L11287" i="4"/>
  <c r="M11287" i="4"/>
  <c r="L11288" i="4"/>
  <c r="M11288" i="4"/>
  <c r="L11289" i="4"/>
  <c r="M11289" i="4"/>
  <c r="L11290" i="4"/>
  <c r="M11290" i="4"/>
  <c r="L11291" i="4"/>
  <c r="M11291" i="4"/>
  <c r="L11292" i="4"/>
  <c r="M11292" i="4"/>
  <c r="L11293" i="4"/>
  <c r="M11293" i="4"/>
  <c r="L11294" i="4"/>
  <c r="M11294" i="4"/>
  <c r="L11295" i="4"/>
  <c r="M11295" i="4"/>
  <c r="L11296" i="4"/>
  <c r="M11296" i="4"/>
  <c r="L11297" i="4"/>
  <c r="M11297" i="4"/>
  <c r="L11298" i="4"/>
  <c r="M11298" i="4"/>
  <c r="L11299" i="4"/>
  <c r="M11299" i="4"/>
  <c r="L11300" i="4"/>
  <c r="M11300" i="4"/>
  <c r="L11301" i="4"/>
  <c r="M11301" i="4"/>
  <c r="L11302" i="4"/>
  <c r="M11302" i="4"/>
  <c r="L11303" i="4"/>
  <c r="M11303" i="4"/>
  <c r="L11304" i="4"/>
  <c r="M11304" i="4"/>
  <c r="L11305" i="4"/>
  <c r="M11305" i="4"/>
  <c r="L11306" i="4"/>
  <c r="M11306" i="4"/>
  <c r="L11307" i="4"/>
  <c r="M11307" i="4"/>
  <c r="L11308" i="4"/>
  <c r="M11308" i="4"/>
  <c r="L11309" i="4"/>
  <c r="M11309" i="4"/>
  <c r="L11310" i="4"/>
  <c r="M11310" i="4"/>
  <c r="L11311" i="4"/>
  <c r="M11311" i="4"/>
  <c r="L11312" i="4"/>
  <c r="M11312" i="4"/>
  <c r="L11313" i="4"/>
  <c r="M11313" i="4"/>
  <c r="L11314" i="4"/>
  <c r="M11314" i="4"/>
  <c r="L11315" i="4"/>
  <c r="M11315" i="4"/>
  <c r="L11316" i="4"/>
  <c r="M11316" i="4"/>
  <c r="L11317" i="4"/>
  <c r="M11317" i="4"/>
  <c r="L11318" i="4"/>
  <c r="M11318" i="4"/>
  <c r="L11319" i="4"/>
  <c r="M11319" i="4"/>
  <c r="L11320" i="4"/>
  <c r="M11320" i="4"/>
  <c r="L11321" i="4"/>
  <c r="M11321" i="4"/>
  <c r="L11322" i="4"/>
  <c r="M11322" i="4"/>
  <c r="L11323" i="4"/>
  <c r="M11323" i="4"/>
  <c r="L11324" i="4"/>
  <c r="M11324" i="4"/>
  <c r="L11325" i="4"/>
  <c r="M11325" i="4"/>
  <c r="L11326" i="4"/>
  <c r="M11326" i="4"/>
  <c r="L11327" i="4"/>
  <c r="M11327" i="4"/>
  <c r="L11328" i="4"/>
  <c r="M11328" i="4"/>
  <c r="L11329" i="4"/>
  <c r="M11329" i="4"/>
  <c r="L11330" i="4"/>
  <c r="M11330" i="4"/>
  <c r="L11331" i="4"/>
  <c r="M11331" i="4"/>
  <c r="L11332" i="4"/>
  <c r="M11332" i="4"/>
  <c r="L11333" i="4"/>
  <c r="M11333" i="4"/>
  <c r="L11334" i="4"/>
  <c r="M11334" i="4"/>
  <c r="L11335" i="4"/>
  <c r="M11335" i="4"/>
  <c r="L11336" i="4"/>
  <c r="M11336" i="4"/>
  <c r="L11337" i="4"/>
  <c r="M11337" i="4"/>
  <c r="L11338" i="4"/>
  <c r="M11338" i="4"/>
  <c r="L11339" i="4"/>
  <c r="M11339" i="4"/>
  <c r="L11340" i="4"/>
  <c r="M11340" i="4"/>
  <c r="L11341" i="4"/>
  <c r="M11341" i="4"/>
  <c r="L11342" i="4"/>
  <c r="M11342" i="4"/>
  <c r="L11343" i="4"/>
  <c r="M11343" i="4"/>
  <c r="L11344" i="4"/>
  <c r="M11344" i="4"/>
  <c r="L11345" i="4"/>
  <c r="M11345" i="4"/>
  <c r="L11346" i="4"/>
  <c r="M11346" i="4"/>
  <c r="L11347" i="4"/>
  <c r="M11347" i="4"/>
  <c r="L11348" i="4"/>
  <c r="M11348" i="4"/>
  <c r="L11349" i="4"/>
  <c r="M11349" i="4"/>
  <c r="L11350" i="4"/>
  <c r="M11350" i="4"/>
  <c r="L11351" i="4"/>
  <c r="M11351" i="4"/>
  <c r="L11352" i="4"/>
  <c r="M11352" i="4"/>
  <c r="L11353" i="4"/>
  <c r="M11353" i="4"/>
  <c r="L11354" i="4"/>
  <c r="M11354" i="4"/>
  <c r="L11355" i="4"/>
  <c r="M11355" i="4"/>
  <c r="L11356" i="4"/>
  <c r="M11356" i="4"/>
  <c r="L11357" i="4"/>
  <c r="M11357" i="4"/>
  <c r="L11358" i="4"/>
  <c r="M11358" i="4"/>
  <c r="L11359" i="4"/>
  <c r="M11359" i="4"/>
  <c r="L11360" i="4"/>
  <c r="M11360" i="4"/>
  <c r="L11361" i="4"/>
  <c r="M11361" i="4"/>
  <c r="L11362" i="4"/>
  <c r="M11362" i="4"/>
  <c r="L11363" i="4"/>
  <c r="M11363" i="4"/>
  <c r="L11364" i="4"/>
  <c r="M11364" i="4"/>
  <c r="L11365" i="4"/>
  <c r="M11365" i="4"/>
  <c r="L11366" i="4"/>
  <c r="M11366" i="4"/>
  <c r="L11367" i="4"/>
  <c r="M11367" i="4"/>
  <c r="L11368" i="4"/>
  <c r="M11368" i="4"/>
  <c r="L11369" i="4"/>
  <c r="M11369" i="4"/>
  <c r="L11370" i="4"/>
  <c r="M11370" i="4"/>
  <c r="L11371" i="4"/>
  <c r="M11371" i="4"/>
  <c r="L11372" i="4"/>
  <c r="M11372" i="4"/>
  <c r="L11373" i="4"/>
  <c r="M11373" i="4"/>
  <c r="L11374" i="4"/>
  <c r="M11374" i="4"/>
  <c r="L11375" i="4"/>
  <c r="M11375" i="4"/>
  <c r="L11376" i="4"/>
  <c r="M11376" i="4"/>
  <c r="L11377" i="4"/>
  <c r="M11377" i="4"/>
  <c r="L11378" i="4"/>
  <c r="M11378" i="4"/>
  <c r="L11379" i="4"/>
  <c r="M11379" i="4"/>
  <c r="L11380" i="4"/>
  <c r="M11380" i="4"/>
  <c r="L11381" i="4"/>
  <c r="M11381" i="4"/>
  <c r="L11382" i="4"/>
  <c r="M11382" i="4"/>
  <c r="L11383" i="4"/>
  <c r="M11383" i="4"/>
  <c r="L11384" i="4"/>
  <c r="M11384" i="4"/>
  <c r="L11385" i="4"/>
  <c r="M11385" i="4"/>
  <c r="L11386" i="4"/>
  <c r="M11386" i="4"/>
  <c r="L11387" i="4"/>
  <c r="M11387" i="4"/>
  <c r="L11388" i="4"/>
  <c r="M11388" i="4"/>
  <c r="L11389" i="4"/>
  <c r="M11389" i="4"/>
  <c r="L11390" i="4"/>
  <c r="M11390" i="4"/>
  <c r="L11391" i="4"/>
  <c r="M11391" i="4"/>
  <c r="L11392" i="4"/>
  <c r="M11392" i="4"/>
  <c r="L11393" i="4"/>
  <c r="M11393" i="4"/>
  <c r="L11394" i="4"/>
  <c r="M11394" i="4"/>
  <c r="L11395" i="4"/>
  <c r="M11395" i="4"/>
  <c r="L11396" i="4"/>
  <c r="M11396" i="4"/>
  <c r="L11397" i="4"/>
  <c r="M11397" i="4"/>
  <c r="L11398" i="4"/>
  <c r="M11398" i="4"/>
  <c r="L11399" i="4"/>
  <c r="M11399" i="4"/>
  <c r="L11400" i="4"/>
  <c r="M11400" i="4"/>
  <c r="L11401" i="4"/>
  <c r="M11401" i="4"/>
  <c r="L11402" i="4"/>
  <c r="M11402" i="4"/>
  <c r="L11403" i="4"/>
  <c r="M11403" i="4"/>
  <c r="L11404" i="4"/>
  <c r="M11404" i="4"/>
  <c r="L11405" i="4"/>
  <c r="M11405" i="4"/>
  <c r="L11406" i="4"/>
  <c r="M11406" i="4"/>
  <c r="L11407" i="4"/>
  <c r="M11407" i="4"/>
  <c r="L11408" i="4"/>
  <c r="M11408" i="4"/>
  <c r="L11409" i="4"/>
  <c r="M11409" i="4"/>
  <c r="L11410" i="4"/>
  <c r="M11410" i="4"/>
  <c r="L11411" i="4"/>
  <c r="M11411" i="4"/>
  <c r="L11412" i="4"/>
  <c r="M11412" i="4"/>
  <c r="L11413" i="4"/>
  <c r="M11413" i="4"/>
  <c r="L11414" i="4"/>
  <c r="M11414" i="4"/>
  <c r="L11415" i="4"/>
  <c r="M11415" i="4"/>
  <c r="L11416" i="4"/>
  <c r="M11416" i="4"/>
  <c r="L11417" i="4"/>
  <c r="M11417" i="4"/>
  <c r="L11418" i="4"/>
  <c r="M11418" i="4"/>
  <c r="L11419" i="4"/>
  <c r="M11419" i="4"/>
  <c r="L11420" i="4"/>
  <c r="M11420" i="4"/>
  <c r="L11421" i="4"/>
  <c r="M11421" i="4"/>
  <c r="L11422" i="4"/>
  <c r="M11422" i="4"/>
  <c r="L11423" i="4"/>
  <c r="M11423" i="4"/>
  <c r="L11424" i="4"/>
  <c r="M11424" i="4"/>
  <c r="L11425" i="4"/>
  <c r="M11425" i="4"/>
  <c r="L11426" i="4"/>
  <c r="M11426" i="4"/>
  <c r="L11427" i="4"/>
  <c r="M11427" i="4"/>
  <c r="L11428" i="4"/>
  <c r="M11428" i="4"/>
  <c r="L11429" i="4"/>
  <c r="M11429" i="4"/>
  <c r="L11430" i="4"/>
  <c r="M11430" i="4"/>
  <c r="L11431" i="4"/>
  <c r="M11431" i="4"/>
  <c r="L11432" i="4"/>
  <c r="M11432" i="4"/>
  <c r="L11433" i="4"/>
  <c r="M11433" i="4"/>
  <c r="L11434" i="4"/>
  <c r="M11434" i="4"/>
  <c r="L11435" i="4"/>
  <c r="M11435" i="4"/>
  <c r="L11436" i="4"/>
  <c r="M11436" i="4"/>
  <c r="L11437" i="4"/>
  <c r="M11437" i="4"/>
  <c r="L11438" i="4"/>
  <c r="M11438" i="4"/>
  <c r="L11439" i="4"/>
  <c r="M11439" i="4"/>
  <c r="L11440" i="4"/>
  <c r="M11440" i="4"/>
  <c r="L11441" i="4"/>
  <c r="M11441" i="4"/>
  <c r="L11442" i="4"/>
  <c r="M11442" i="4"/>
  <c r="L11443" i="4"/>
  <c r="M11443" i="4"/>
  <c r="L11444" i="4"/>
  <c r="M11444" i="4"/>
  <c r="L11445" i="4"/>
  <c r="M11445" i="4"/>
  <c r="L11446" i="4"/>
  <c r="M11446" i="4"/>
  <c r="L11447" i="4"/>
  <c r="M11447" i="4"/>
  <c r="L11448" i="4"/>
  <c r="M11448" i="4"/>
  <c r="L11449" i="4"/>
  <c r="M11449" i="4"/>
  <c r="L11450" i="4"/>
  <c r="M11450" i="4"/>
  <c r="L11451" i="4"/>
  <c r="M11451" i="4"/>
  <c r="L11452" i="4"/>
  <c r="M11452" i="4"/>
  <c r="L11453" i="4"/>
  <c r="M11453" i="4"/>
  <c r="L11454" i="4"/>
  <c r="M11454" i="4"/>
  <c r="L11455" i="4"/>
  <c r="M11455" i="4"/>
  <c r="L11456" i="4"/>
  <c r="M11456" i="4"/>
  <c r="L11457" i="4"/>
  <c r="M11457" i="4"/>
  <c r="L11458" i="4"/>
  <c r="M11458" i="4"/>
  <c r="L11459" i="4"/>
  <c r="M11459" i="4"/>
  <c r="L11460" i="4"/>
  <c r="M11460" i="4"/>
  <c r="L11461" i="4"/>
  <c r="M11461" i="4"/>
  <c r="L11462" i="4"/>
  <c r="M11462" i="4"/>
  <c r="L11463" i="4"/>
  <c r="M11463" i="4"/>
  <c r="L11464" i="4"/>
  <c r="M11464" i="4"/>
  <c r="L11465" i="4"/>
  <c r="M11465" i="4"/>
  <c r="L11466" i="4"/>
  <c r="M11466" i="4"/>
  <c r="L11467" i="4"/>
  <c r="M11467" i="4"/>
  <c r="L11468" i="4"/>
  <c r="M11468" i="4"/>
  <c r="L11469" i="4"/>
  <c r="M11469" i="4"/>
  <c r="L11470" i="4"/>
  <c r="M11470" i="4"/>
  <c r="L11471" i="4"/>
  <c r="M11471" i="4"/>
  <c r="L11472" i="4"/>
  <c r="M11472" i="4"/>
  <c r="L11473" i="4"/>
  <c r="M11473" i="4"/>
  <c r="L11474" i="4"/>
  <c r="M11474" i="4"/>
  <c r="L11475" i="4"/>
  <c r="M11475" i="4"/>
  <c r="L11476" i="4"/>
  <c r="M11476" i="4"/>
  <c r="L11477" i="4"/>
  <c r="M11477" i="4"/>
  <c r="L11478" i="4"/>
  <c r="M11478" i="4"/>
  <c r="L11479" i="4"/>
  <c r="M11479" i="4"/>
  <c r="L11480" i="4"/>
  <c r="M11480" i="4"/>
  <c r="L11481" i="4"/>
  <c r="M11481" i="4"/>
  <c r="L11482" i="4"/>
  <c r="M11482" i="4"/>
  <c r="L11483" i="4"/>
  <c r="M11483" i="4"/>
  <c r="L11484" i="4"/>
  <c r="M11484" i="4"/>
  <c r="L11485" i="4"/>
  <c r="M11485" i="4"/>
  <c r="L11486" i="4"/>
  <c r="M11486" i="4"/>
  <c r="L11487" i="4"/>
  <c r="M11487" i="4"/>
  <c r="L11488" i="4"/>
  <c r="M11488" i="4"/>
  <c r="L11489" i="4"/>
  <c r="M11489" i="4"/>
  <c r="L11490" i="4"/>
  <c r="M11490" i="4"/>
  <c r="L11491" i="4"/>
  <c r="M11491" i="4"/>
  <c r="L11492" i="4"/>
  <c r="M11492" i="4"/>
  <c r="L11493" i="4"/>
  <c r="M11493" i="4"/>
  <c r="L11494" i="4"/>
  <c r="M11494" i="4"/>
  <c r="L11495" i="4"/>
  <c r="M11495" i="4"/>
  <c r="L11496" i="4"/>
  <c r="M11496" i="4"/>
  <c r="L11497" i="4"/>
  <c r="M11497" i="4"/>
  <c r="L11498" i="4"/>
  <c r="M11498" i="4"/>
  <c r="L11499" i="4"/>
  <c r="M11499" i="4"/>
  <c r="L11500" i="4"/>
  <c r="M11500" i="4"/>
  <c r="L11501" i="4"/>
  <c r="M11501" i="4"/>
  <c r="L11502" i="4"/>
  <c r="M11502" i="4"/>
  <c r="L11503" i="4"/>
  <c r="M11503" i="4"/>
  <c r="L11504" i="4"/>
  <c r="M11504" i="4"/>
  <c r="L11505" i="4"/>
  <c r="M11505" i="4"/>
  <c r="L11506" i="4"/>
  <c r="M11506" i="4"/>
  <c r="L11507" i="4"/>
  <c r="M11507" i="4"/>
  <c r="L11508" i="4"/>
  <c r="M11508" i="4"/>
  <c r="L11509" i="4"/>
  <c r="M11509" i="4"/>
  <c r="L11510" i="4"/>
  <c r="M11510" i="4"/>
  <c r="L11511" i="4"/>
  <c r="M11511" i="4"/>
  <c r="L11512" i="4"/>
  <c r="M11512" i="4"/>
  <c r="L11513" i="4"/>
  <c r="M11513" i="4"/>
  <c r="L11514" i="4"/>
  <c r="M11514" i="4"/>
  <c r="L11515" i="4"/>
  <c r="M11515" i="4"/>
  <c r="L11516" i="4"/>
  <c r="M11516" i="4"/>
  <c r="L11517" i="4"/>
  <c r="M11517" i="4"/>
  <c r="L11518" i="4"/>
  <c r="M11518" i="4"/>
  <c r="L11519" i="4"/>
  <c r="M11519" i="4"/>
  <c r="L11520" i="4"/>
  <c r="M11520" i="4"/>
  <c r="L11521" i="4"/>
  <c r="M11521" i="4"/>
  <c r="L11522" i="4"/>
  <c r="M11522" i="4"/>
  <c r="L11523" i="4"/>
  <c r="M11523" i="4"/>
  <c r="L11524" i="4"/>
  <c r="M11524" i="4"/>
  <c r="L11525" i="4"/>
  <c r="M11525" i="4"/>
  <c r="L11526" i="4"/>
  <c r="M11526" i="4"/>
  <c r="L11527" i="4"/>
  <c r="M11527" i="4"/>
  <c r="L11528" i="4"/>
  <c r="M11528" i="4"/>
  <c r="L11529" i="4"/>
  <c r="M11529" i="4"/>
  <c r="L11530" i="4"/>
  <c r="M11530" i="4"/>
  <c r="L11531" i="4"/>
  <c r="M11531" i="4"/>
  <c r="L11532" i="4"/>
  <c r="M11532" i="4"/>
  <c r="L11533" i="4"/>
  <c r="M11533" i="4"/>
  <c r="L11534" i="4"/>
  <c r="M11534" i="4"/>
  <c r="L11535" i="4"/>
  <c r="M11535" i="4"/>
  <c r="L11536" i="4"/>
  <c r="M11536" i="4"/>
  <c r="L11537" i="4"/>
  <c r="M11537" i="4"/>
  <c r="L11538" i="4"/>
  <c r="M11538" i="4"/>
  <c r="L11539" i="4"/>
  <c r="M11539" i="4"/>
  <c r="L11540" i="4"/>
  <c r="M11540" i="4"/>
  <c r="L11541" i="4"/>
  <c r="M11541" i="4"/>
  <c r="L11542" i="4"/>
  <c r="M11542" i="4"/>
  <c r="L11543" i="4"/>
  <c r="M11543" i="4"/>
  <c r="L11544" i="4"/>
  <c r="M11544" i="4"/>
  <c r="L11545" i="4"/>
  <c r="M11545" i="4"/>
  <c r="L11546" i="4"/>
  <c r="M11546" i="4"/>
  <c r="L11547" i="4"/>
  <c r="M11547" i="4"/>
  <c r="L11548" i="4"/>
  <c r="M11548" i="4"/>
  <c r="L11549" i="4"/>
  <c r="M11549" i="4"/>
  <c r="L11550" i="4"/>
  <c r="M11550" i="4"/>
  <c r="L11551" i="4"/>
  <c r="M11551" i="4"/>
  <c r="L11552" i="4"/>
  <c r="M11552" i="4"/>
  <c r="L11553" i="4"/>
  <c r="M11553" i="4"/>
  <c r="L11554" i="4"/>
  <c r="M11554" i="4"/>
  <c r="L11555" i="4"/>
  <c r="M11555" i="4"/>
  <c r="L11556" i="4"/>
  <c r="M11556" i="4"/>
  <c r="L11557" i="4"/>
  <c r="M11557" i="4"/>
  <c r="L11558" i="4"/>
  <c r="M11558" i="4"/>
  <c r="L11559" i="4"/>
  <c r="M11559" i="4"/>
  <c r="L11560" i="4"/>
  <c r="M11560" i="4"/>
  <c r="L11561" i="4"/>
  <c r="M11561" i="4"/>
  <c r="L11562" i="4"/>
  <c r="M11562" i="4"/>
  <c r="L11563" i="4"/>
  <c r="M11563" i="4"/>
  <c r="L11564" i="4"/>
  <c r="M11564" i="4"/>
  <c r="L11565" i="4"/>
  <c r="M11565" i="4"/>
  <c r="L11566" i="4"/>
  <c r="M11566" i="4"/>
  <c r="L11567" i="4"/>
  <c r="M11567" i="4"/>
  <c r="L11568" i="4"/>
  <c r="M11568" i="4"/>
  <c r="L11569" i="4"/>
  <c r="M11569" i="4"/>
  <c r="L11570" i="4"/>
  <c r="M11570" i="4"/>
  <c r="L11571" i="4"/>
  <c r="M11571" i="4"/>
  <c r="L11572" i="4"/>
  <c r="M11572" i="4"/>
  <c r="L11573" i="4"/>
  <c r="M11573" i="4"/>
  <c r="L11574" i="4"/>
  <c r="M11574" i="4"/>
  <c r="L11575" i="4"/>
  <c r="M11575" i="4"/>
  <c r="L11576" i="4"/>
  <c r="M11576" i="4"/>
  <c r="L11577" i="4"/>
  <c r="M11577" i="4"/>
  <c r="L11578" i="4"/>
  <c r="M11578" i="4"/>
  <c r="L11579" i="4"/>
  <c r="M11579" i="4"/>
  <c r="L11580" i="4"/>
  <c r="M11580" i="4"/>
  <c r="L11581" i="4"/>
  <c r="M11581" i="4"/>
  <c r="L11582" i="4"/>
  <c r="M11582" i="4"/>
  <c r="L11583" i="4"/>
  <c r="M11583" i="4"/>
  <c r="L11584" i="4"/>
  <c r="M11584" i="4"/>
  <c r="L11585" i="4"/>
  <c r="M11585" i="4"/>
  <c r="L11586" i="4"/>
  <c r="M11586" i="4"/>
  <c r="L11587" i="4"/>
  <c r="M11587" i="4"/>
  <c r="L11588" i="4"/>
  <c r="M11588" i="4"/>
  <c r="L11589" i="4"/>
  <c r="M11589" i="4"/>
  <c r="L11590" i="4"/>
  <c r="M11590" i="4"/>
  <c r="L11591" i="4"/>
  <c r="M11591" i="4"/>
  <c r="L11592" i="4"/>
  <c r="M11592" i="4"/>
  <c r="L11593" i="4"/>
  <c r="M11593" i="4"/>
  <c r="L11594" i="4"/>
  <c r="M11594" i="4"/>
  <c r="L11595" i="4"/>
  <c r="M11595" i="4"/>
  <c r="L11596" i="4"/>
  <c r="M11596" i="4"/>
  <c r="L11597" i="4"/>
  <c r="M11597" i="4"/>
  <c r="L11598" i="4"/>
  <c r="M11598" i="4"/>
  <c r="L11599" i="4"/>
  <c r="M11599" i="4"/>
  <c r="L11600" i="4"/>
  <c r="M11600" i="4"/>
  <c r="L11601" i="4"/>
  <c r="M11601" i="4"/>
  <c r="L11602" i="4"/>
  <c r="M11602" i="4"/>
  <c r="L11603" i="4"/>
  <c r="M11603" i="4"/>
  <c r="L11604" i="4"/>
  <c r="M11604" i="4"/>
  <c r="L11605" i="4"/>
  <c r="M11605" i="4"/>
  <c r="L11606" i="4"/>
  <c r="M11606" i="4"/>
  <c r="L11607" i="4"/>
  <c r="M11607" i="4"/>
  <c r="L11608" i="4"/>
  <c r="M11608" i="4"/>
  <c r="L11609" i="4"/>
  <c r="M11609" i="4"/>
  <c r="L11610" i="4"/>
  <c r="M11610" i="4"/>
  <c r="L11611" i="4"/>
  <c r="M11611" i="4"/>
  <c r="L11612" i="4"/>
  <c r="M11612" i="4"/>
  <c r="L11613" i="4"/>
  <c r="M11613" i="4"/>
  <c r="L11614" i="4"/>
  <c r="M11614" i="4"/>
  <c r="L11615" i="4"/>
  <c r="M11615" i="4"/>
  <c r="L11616" i="4"/>
  <c r="M11616" i="4"/>
  <c r="L11617" i="4"/>
  <c r="M11617" i="4"/>
  <c r="L11618" i="4"/>
  <c r="M11618" i="4"/>
  <c r="L11619" i="4"/>
  <c r="M11619" i="4"/>
  <c r="L11620" i="4"/>
  <c r="M11620" i="4"/>
  <c r="L11621" i="4"/>
  <c r="M11621" i="4"/>
  <c r="L11622" i="4"/>
  <c r="M11622" i="4"/>
  <c r="L11623" i="4"/>
  <c r="M11623" i="4"/>
  <c r="L11624" i="4"/>
  <c r="M11624" i="4"/>
  <c r="L11625" i="4"/>
  <c r="M11625" i="4"/>
  <c r="L11626" i="4"/>
  <c r="M11626" i="4"/>
  <c r="L11627" i="4"/>
  <c r="M11627" i="4"/>
  <c r="L11628" i="4"/>
  <c r="M11628" i="4"/>
  <c r="L11629" i="4"/>
  <c r="M11629" i="4"/>
  <c r="L11630" i="4"/>
  <c r="M11630" i="4"/>
  <c r="L11631" i="4"/>
  <c r="M11631" i="4"/>
  <c r="L11632" i="4"/>
  <c r="M11632" i="4"/>
  <c r="L11633" i="4"/>
  <c r="M11633" i="4"/>
  <c r="L11634" i="4"/>
  <c r="M11634" i="4"/>
  <c r="L11635" i="4"/>
  <c r="M11635" i="4"/>
  <c r="L11636" i="4"/>
  <c r="M11636" i="4"/>
  <c r="L11637" i="4"/>
  <c r="M11637" i="4"/>
  <c r="L11638" i="4"/>
  <c r="M11638" i="4"/>
  <c r="L11639" i="4"/>
  <c r="M11639" i="4"/>
  <c r="L11640" i="4"/>
  <c r="M11640" i="4"/>
  <c r="L11641" i="4"/>
  <c r="M11641" i="4"/>
  <c r="L11642" i="4"/>
  <c r="M11642" i="4"/>
  <c r="L11643" i="4"/>
  <c r="M11643" i="4"/>
  <c r="L11644" i="4"/>
  <c r="M11644" i="4"/>
  <c r="L11645" i="4"/>
  <c r="M11645" i="4"/>
  <c r="L11646" i="4"/>
  <c r="M11646" i="4"/>
  <c r="L11647" i="4"/>
  <c r="M11647" i="4"/>
  <c r="L11648" i="4"/>
  <c r="M11648" i="4"/>
  <c r="L11649" i="4"/>
  <c r="M11649" i="4"/>
  <c r="L11650" i="4"/>
  <c r="M11650" i="4"/>
  <c r="L11651" i="4"/>
  <c r="M11651" i="4"/>
  <c r="L11652" i="4"/>
  <c r="M11652" i="4"/>
  <c r="L11653" i="4"/>
  <c r="M11653" i="4"/>
  <c r="L11654" i="4"/>
  <c r="M11654" i="4"/>
  <c r="L11655" i="4"/>
  <c r="M11655" i="4"/>
  <c r="L11656" i="4"/>
  <c r="M11656" i="4"/>
  <c r="L11657" i="4"/>
  <c r="M11657" i="4"/>
  <c r="L11658" i="4"/>
  <c r="M11658" i="4"/>
  <c r="L11659" i="4"/>
  <c r="M11659" i="4"/>
  <c r="L11660" i="4"/>
  <c r="M11660" i="4"/>
  <c r="L11661" i="4"/>
  <c r="M11661" i="4"/>
  <c r="L11662" i="4"/>
  <c r="M11662" i="4"/>
  <c r="L11663" i="4"/>
  <c r="M11663" i="4"/>
  <c r="L11664" i="4"/>
  <c r="M11664" i="4"/>
  <c r="L11665" i="4"/>
  <c r="M11665" i="4"/>
  <c r="L11666" i="4"/>
  <c r="M11666" i="4"/>
  <c r="L11667" i="4"/>
  <c r="M11667" i="4"/>
  <c r="L11668" i="4"/>
  <c r="M11668" i="4"/>
  <c r="L11669" i="4"/>
  <c r="M11669" i="4"/>
  <c r="L11670" i="4"/>
  <c r="M11670" i="4"/>
  <c r="L11671" i="4"/>
  <c r="M11671" i="4"/>
  <c r="L11672" i="4"/>
  <c r="M11672" i="4"/>
  <c r="L11673" i="4"/>
  <c r="M11673" i="4"/>
  <c r="L11674" i="4"/>
  <c r="M11674" i="4"/>
  <c r="L11675" i="4"/>
  <c r="M11675" i="4"/>
  <c r="L11676" i="4"/>
  <c r="M11676" i="4"/>
  <c r="L11677" i="4"/>
  <c r="M11677" i="4"/>
  <c r="L11678" i="4"/>
  <c r="M11678" i="4"/>
  <c r="L11679" i="4"/>
  <c r="M11679" i="4"/>
  <c r="L11680" i="4"/>
  <c r="M11680" i="4"/>
  <c r="L11681" i="4"/>
  <c r="M11681" i="4"/>
  <c r="L11682" i="4"/>
  <c r="M11682" i="4"/>
  <c r="L11683" i="4"/>
  <c r="M11683" i="4"/>
  <c r="L11684" i="4"/>
  <c r="M11684" i="4"/>
  <c r="L11685" i="4"/>
  <c r="M11685" i="4"/>
  <c r="L11686" i="4"/>
  <c r="M11686" i="4"/>
  <c r="L11687" i="4"/>
  <c r="M11687" i="4"/>
  <c r="L11688" i="4"/>
  <c r="M11688" i="4"/>
  <c r="L11689" i="4"/>
  <c r="M11689" i="4"/>
  <c r="L11690" i="4"/>
  <c r="M11690" i="4"/>
  <c r="L11691" i="4"/>
  <c r="M11691" i="4"/>
  <c r="L11692" i="4"/>
  <c r="M11692" i="4"/>
  <c r="L11693" i="4"/>
  <c r="M11693" i="4"/>
  <c r="L11694" i="4"/>
  <c r="M11694" i="4"/>
  <c r="L11695" i="4"/>
  <c r="M11695" i="4"/>
  <c r="L11696" i="4"/>
  <c r="M11696" i="4"/>
  <c r="L11697" i="4"/>
  <c r="M11697" i="4"/>
  <c r="L11698" i="4"/>
  <c r="M11698" i="4"/>
  <c r="L11699" i="4"/>
  <c r="M11699" i="4"/>
  <c r="L11700" i="4"/>
  <c r="M11700" i="4"/>
  <c r="L11701" i="4"/>
  <c r="M11701" i="4"/>
  <c r="L11702" i="4"/>
  <c r="M11702" i="4"/>
  <c r="L11703" i="4"/>
  <c r="M11703" i="4"/>
  <c r="L11704" i="4"/>
  <c r="M11704" i="4"/>
  <c r="L11705" i="4"/>
  <c r="M11705" i="4"/>
  <c r="L11706" i="4"/>
  <c r="M11706" i="4"/>
  <c r="L11707" i="4"/>
  <c r="M11707" i="4"/>
  <c r="L11708" i="4"/>
  <c r="M11708" i="4"/>
  <c r="L11709" i="4"/>
  <c r="M11709" i="4"/>
  <c r="L11710" i="4"/>
  <c r="M11710" i="4"/>
  <c r="L11711" i="4"/>
  <c r="M11711" i="4"/>
  <c r="L11712" i="4"/>
  <c r="M11712" i="4"/>
  <c r="L11713" i="4"/>
  <c r="M11713" i="4"/>
  <c r="L11714" i="4"/>
  <c r="M11714" i="4"/>
  <c r="L11715" i="4"/>
  <c r="M11715" i="4"/>
  <c r="L11716" i="4"/>
  <c r="M11716" i="4"/>
  <c r="L11717" i="4"/>
  <c r="M11717" i="4"/>
  <c r="L11718" i="4"/>
  <c r="M11718" i="4"/>
  <c r="L11719" i="4"/>
  <c r="M11719" i="4"/>
  <c r="L11720" i="4"/>
  <c r="M11720" i="4"/>
  <c r="L11721" i="4"/>
  <c r="M11721" i="4"/>
  <c r="L11722" i="4"/>
  <c r="M11722" i="4"/>
  <c r="L11723" i="4"/>
  <c r="M11723" i="4"/>
  <c r="L11724" i="4"/>
  <c r="M11724" i="4"/>
  <c r="L11725" i="4"/>
  <c r="M11725" i="4"/>
  <c r="L11726" i="4"/>
  <c r="M11726" i="4"/>
  <c r="L11727" i="4"/>
  <c r="M11727" i="4"/>
  <c r="L11728" i="4"/>
  <c r="M11728" i="4"/>
  <c r="L11729" i="4"/>
  <c r="M11729" i="4"/>
  <c r="L11730" i="4"/>
  <c r="M11730" i="4"/>
  <c r="L11731" i="4"/>
  <c r="M11731" i="4"/>
  <c r="L11732" i="4"/>
  <c r="M11732" i="4"/>
  <c r="L11733" i="4"/>
  <c r="M11733" i="4"/>
  <c r="L11734" i="4"/>
  <c r="M11734" i="4"/>
  <c r="L11735" i="4"/>
  <c r="M11735" i="4"/>
  <c r="L11736" i="4"/>
  <c r="M11736" i="4"/>
  <c r="L11737" i="4"/>
  <c r="M11737" i="4"/>
  <c r="L11738" i="4"/>
  <c r="M11738" i="4"/>
  <c r="L11739" i="4"/>
  <c r="M11739" i="4"/>
  <c r="L11740" i="4"/>
  <c r="M11740" i="4"/>
  <c r="L11741" i="4"/>
  <c r="M11741" i="4"/>
  <c r="L11742" i="4"/>
  <c r="M11742" i="4"/>
  <c r="L11743" i="4"/>
  <c r="M11743" i="4"/>
  <c r="L11744" i="4"/>
  <c r="M11744" i="4"/>
  <c r="L11745" i="4"/>
  <c r="M11745" i="4"/>
  <c r="L11746" i="4"/>
  <c r="M11746" i="4"/>
  <c r="L11747" i="4"/>
  <c r="M11747" i="4"/>
  <c r="L11748" i="4"/>
  <c r="M11748" i="4"/>
  <c r="L11749" i="4"/>
  <c r="M11749" i="4"/>
  <c r="L11750" i="4"/>
  <c r="M11750" i="4"/>
  <c r="L11751" i="4"/>
  <c r="M11751" i="4"/>
  <c r="L11752" i="4"/>
  <c r="M11752" i="4"/>
  <c r="L11753" i="4"/>
  <c r="M11753" i="4"/>
  <c r="L11754" i="4"/>
  <c r="M11754" i="4"/>
  <c r="L11755" i="4"/>
  <c r="M11755" i="4"/>
  <c r="L11756" i="4"/>
  <c r="M11756" i="4"/>
  <c r="L11757" i="4"/>
  <c r="M11757" i="4"/>
  <c r="L11758" i="4"/>
  <c r="M11758" i="4"/>
  <c r="L11759" i="4"/>
  <c r="M11759" i="4"/>
  <c r="L11760" i="4"/>
  <c r="M11760" i="4"/>
  <c r="L11761" i="4"/>
  <c r="M11761" i="4"/>
  <c r="L11762" i="4"/>
  <c r="M11762" i="4"/>
  <c r="L11763" i="4"/>
  <c r="M11763" i="4"/>
  <c r="L11764" i="4"/>
  <c r="M11764" i="4"/>
  <c r="L11765" i="4"/>
  <c r="M11765" i="4"/>
  <c r="L11766" i="4"/>
  <c r="M11766" i="4"/>
  <c r="L11767" i="4"/>
  <c r="M11767" i="4"/>
  <c r="L11768" i="4"/>
  <c r="M11768" i="4"/>
  <c r="L11769" i="4"/>
  <c r="M11769" i="4"/>
  <c r="L11770" i="4"/>
  <c r="M11770" i="4"/>
  <c r="L11771" i="4"/>
  <c r="M11771" i="4"/>
  <c r="L11772" i="4"/>
  <c r="M11772" i="4"/>
  <c r="L11773" i="4"/>
  <c r="M11773" i="4"/>
  <c r="L11774" i="4"/>
  <c r="M11774" i="4"/>
  <c r="L11775" i="4"/>
  <c r="M11775" i="4"/>
  <c r="L11776" i="4"/>
  <c r="M11776" i="4"/>
  <c r="L11777" i="4"/>
  <c r="M11777" i="4"/>
  <c r="L11778" i="4"/>
  <c r="M11778" i="4"/>
  <c r="L11779" i="4"/>
  <c r="M11779" i="4"/>
  <c r="L11780" i="4"/>
  <c r="M11780" i="4"/>
  <c r="L11781" i="4"/>
  <c r="M11781" i="4"/>
  <c r="L11782" i="4"/>
  <c r="M11782" i="4"/>
  <c r="L11783" i="4"/>
  <c r="M11783" i="4"/>
  <c r="L11784" i="4"/>
  <c r="M11784" i="4"/>
  <c r="L11785" i="4"/>
  <c r="M11785" i="4"/>
  <c r="L11786" i="4"/>
  <c r="M11786" i="4"/>
  <c r="L11787" i="4"/>
  <c r="M11787" i="4"/>
  <c r="L11788" i="4"/>
  <c r="M11788" i="4"/>
  <c r="L11789" i="4"/>
  <c r="M11789" i="4"/>
  <c r="L11790" i="4"/>
  <c r="M11790" i="4"/>
  <c r="L11791" i="4"/>
  <c r="M11791" i="4"/>
  <c r="L11792" i="4"/>
  <c r="M11792" i="4"/>
  <c r="L11793" i="4"/>
  <c r="M11793" i="4"/>
  <c r="L11794" i="4"/>
  <c r="M11794" i="4"/>
  <c r="L11795" i="4"/>
  <c r="M11795" i="4"/>
  <c r="L11796" i="4"/>
  <c r="M11796" i="4"/>
  <c r="L11797" i="4"/>
  <c r="M11797" i="4"/>
  <c r="L11798" i="4"/>
  <c r="M11798" i="4"/>
  <c r="L11799" i="4"/>
  <c r="M11799" i="4"/>
  <c r="L11800" i="4"/>
  <c r="M11800" i="4"/>
  <c r="L11801" i="4"/>
  <c r="M11801" i="4"/>
  <c r="L11802" i="4"/>
  <c r="M11802" i="4"/>
  <c r="L11803" i="4"/>
  <c r="M11803" i="4"/>
  <c r="L11804" i="4"/>
  <c r="M11804" i="4"/>
  <c r="L11805" i="4"/>
  <c r="M11805" i="4"/>
  <c r="L11806" i="4"/>
  <c r="M11806" i="4"/>
  <c r="L11807" i="4"/>
  <c r="M11807" i="4"/>
  <c r="L11808" i="4"/>
  <c r="M11808" i="4"/>
  <c r="L11809" i="4"/>
  <c r="M11809" i="4"/>
  <c r="L11810" i="4"/>
  <c r="M11810" i="4"/>
  <c r="L11811" i="4"/>
  <c r="M11811" i="4"/>
  <c r="L11812" i="4"/>
  <c r="M11812" i="4"/>
  <c r="L11813" i="4"/>
  <c r="M11813" i="4"/>
  <c r="L11814" i="4"/>
  <c r="M11814" i="4"/>
  <c r="L11815" i="4"/>
  <c r="M11815" i="4"/>
  <c r="L11816" i="4"/>
  <c r="M11816" i="4"/>
  <c r="L11817" i="4"/>
  <c r="M11817" i="4"/>
  <c r="L11818" i="4"/>
  <c r="M11818" i="4"/>
  <c r="L11819" i="4"/>
  <c r="M11819" i="4"/>
  <c r="L11820" i="4"/>
  <c r="M11820" i="4"/>
  <c r="L11821" i="4"/>
  <c r="M11821" i="4"/>
  <c r="L11822" i="4"/>
  <c r="M11822" i="4"/>
  <c r="L11823" i="4"/>
  <c r="M11823" i="4"/>
  <c r="L11824" i="4"/>
  <c r="M11824" i="4"/>
  <c r="L11825" i="4"/>
  <c r="M11825" i="4"/>
  <c r="L11826" i="4"/>
  <c r="M11826" i="4"/>
  <c r="L11827" i="4"/>
  <c r="M11827" i="4"/>
  <c r="L11828" i="4"/>
  <c r="M11828" i="4"/>
  <c r="L11829" i="4"/>
  <c r="M11829" i="4"/>
  <c r="L11830" i="4"/>
  <c r="M11830" i="4"/>
  <c r="L11831" i="4"/>
  <c r="M11831" i="4"/>
  <c r="L11832" i="4"/>
  <c r="M11832" i="4"/>
  <c r="L11833" i="4"/>
  <c r="M11833" i="4"/>
  <c r="L11834" i="4"/>
  <c r="M11834" i="4"/>
  <c r="L11835" i="4"/>
  <c r="M11835" i="4"/>
  <c r="L11836" i="4"/>
  <c r="M11836" i="4"/>
  <c r="L11837" i="4"/>
  <c r="M11837" i="4"/>
  <c r="L11838" i="4"/>
  <c r="M11838" i="4"/>
  <c r="L11839" i="4"/>
  <c r="M11839" i="4"/>
  <c r="L11840" i="4"/>
  <c r="M11840" i="4"/>
  <c r="L11841" i="4"/>
  <c r="M11841" i="4"/>
  <c r="L11842" i="4"/>
  <c r="M11842" i="4"/>
  <c r="L11843" i="4"/>
  <c r="M11843" i="4"/>
  <c r="L11844" i="4"/>
  <c r="M11844" i="4"/>
  <c r="L11845" i="4"/>
  <c r="M11845" i="4"/>
  <c r="L11846" i="4"/>
  <c r="M11846" i="4"/>
  <c r="L11847" i="4"/>
  <c r="M11847" i="4"/>
  <c r="L11848" i="4"/>
  <c r="M11848" i="4"/>
  <c r="L11849" i="4"/>
  <c r="M11849" i="4"/>
  <c r="L11850" i="4"/>
  <c r="M11850" i="4"/>
  <c r="L11851" i="4"/>
  <c r="M11851" i="4"/>
  <c r="L11852" i="4"/>
  <c r="M11852" i="4"/>
  <c r="L11853" i="4"/>
  <c r="M11853" i="4"/>
  <c r="L11854" i="4"/>
  <c r="M11854" i="4"/>
  <c r="L11855" i="4"/>
  <c r="M11855" i="4"/>
  <c r="L11856" i="4"/>
  <c r="M11856" i="4"/>
  <c r="L11857" i="4"/>
  <c r="M11857" i="4"/>
  <c r="L11858" i="4"/>
  <c r="M11858" i="4"/>
  <c r="L11859" i="4"/>
  <c r="M11859" i="4"/>
  <c r="L11860" i="4"/>
  <c r="M11860" i="4"/>
  <c r="L11861" i="4"/>
  <c r="M11861" i="4"/>
  <c r="L11862" i="4"/>
  <c r="M11862" i="4"/>
  <c r="L11863" i="4"/>
  <c r="M11863" i="4"/>
  <c r="L11864" i="4"/>
  <c r="M11864" i="4"/>
  <c r="L11865" i="4"/>
  <c r="M11865" i="4"/>
  <c r="L11866" i="4"/>
  <c r="M11866" i="4"/>
  <c r="L11867" i="4"/>
  <c r="M11867" i="4"/>
  <c r="L11868" i="4"/>
  <c r="M11868" i="4"/>
  <c r="L11869" i="4"/>
  <c r="M11869" i="4"/>
  <c r="L11870" i="4"/>
  <c r="M11870" i="4"/>
  <c r="L11871" i="4"/>
  <c r="M11871" i="4"/>
  <c r="L11872" i="4"/>
  <c r="M11872" i="4"/>
  <c r="L11873" i="4"/>
  <c r="M11873" i="4"/>
  <c r="L11874" i="4"/>
  <c r="M11874" i="4"/>
  <c r="L11875" i="4"/>
  <c r="M11875" i="4"/>
  <c r="L11876" i="4"/>
  <c r="M11876" i="4"/>
  <c r="L11877" i="4"/>
  <c r="M11877" i="4"/>
  <c r="L11878" i="4"/>
  <c r="M11878" i="4"/>
  <c r="L11879" i="4"/>
  <c r="M11879" i="4"/>
  <c r="L11880" i="4"/>
  <c r="M11880" i="4"/>
  <c r="L11881" i="4"/>
  <c r="M11881" i="4"/>
  <c r="L11882" i="4"/>
  <c r="M11882" i="4"/>
  <c r="L11883" i="4"/>
  <c r="M11883" i="4"/>
  <c r="L11884" i="4"/>
  <c r="M11884" i="4"/>
  <c r="L11885" i="4"/>
  <c r="M11885" i="4"/>
  <c r="L11886" i="4"/>
  <c r="M11886" i="4"/>
  <c r="L11887" i="4"/>
  <c r="M11887" i="4"/>
  <c r="L11888" i="4"/>
  <c r="M11888" i="4"/>
  <c r="L11889" i="4"/>
  <c r="M11889" i="4"/>
  <c r="L11890" i="4"/>
  <c r="M11890" i="4"/>
  <c r="L11891" i="4"/>
  <c r="M11891" i="4"/>
  <c r="L11892" i="4"/>
  <c r="M11892" i="4"/>
  <c r="L11893" i="4"/>
  <c r="M11893" i="4"/>
  <c r="L11894" i="4"/>
  <c r="M11894" i="4"/>
  <c r="L11895" i="4"/>
  <c r="M11895" i="4"/>
  <c r="L11896" i="4"/>
  <c r="M11896" i="4"/>
  <c r="L11897" i="4"/>
  <c r="M11897" i="4"/>
  <c r="L11898" i="4"/>
  <c r="M11898" i="4"/>
  <c r="L11899" i="4"/>
  <c r="M11899" i="4"/>
  <c r="L11900" i="4"/>
  <c r="M11900" i="4"/>
  <c r="L11901" i="4"/>
  <c r="M11901" i="4"/>
  <c r="L11902" i="4"/>
  <c r="M11902" i="4"/>
  <c r="L11903" i="4"/>
  <c r="M11903" i="4"/>
  <c r="L11904" i="4"/>
  <c r="M11904" i="4"/>
  <c r="L11905" i="4"/>
  <c r="M11905" i="4"/>
  <c r="L11906" i="4"/>
  <c r="M11906" i="4"/>
  <c r="L11907" i="4"/>
  <c r="M11907" i="4"/>
  <c r="L11908" i="4"/>
  <c r="M11908" i="4"/>
  <c r="L11909" i="4"/>
  <c r="M11909" i="4"/>
  <c r="L11910" i="4"/>
  <c r="M11910" i="4"/>
  <c r="L11911" i="4"/>
  <c r="M11911" i="4"/>
  <c r="L11912" i="4"/>
  <c r="M11912" i="4"/>
  <c r="L11913" i="4"/>
  <c r="M11913" i="4"/>
  <c r="L11914" i="4"/>
  <c r="M11914" i="4"/>
  <c r="L11915" i="4"/>
  <c r="M11915" i="4"/>
  <c r="L11916" i="4"/>
  <c r="M11916" i="4"/>
  <c r="L11917" i="4"/>
  <c r="M11917" i="4"/>
  <c r="L11918" i="4"/>
  <c r="M11918" i="4"/>
  <c r="L11919" i="4"/>
  <c r="M11919" i="4"/>
  <c r="L11920" i="4"/>
  <c r="M11920" i="4"/>
  <c r="L11921" i="4"/>
  <c r="M11921" i="4"/>
  <c r="L11922" i="4"/>
  <c r="M11922" i="4"/>
  <c r="L11923" i="4"/>
  <c r="M11923" i="4"/>
  <c r="L11924" i="4"/>
  <c r="M11924" i="4"/>
  <c r="L11925" i="4"/>
  <c r="M11925" i="4"/>
  <c r="L11926" i="4"/>
  <c r="M11926" i="4"/>
  <c r="L11927" i="4"/>
  <c r="M11927" i="4"/>
  <c r="L11928" i="4"/>
  <c r="M11928" i="4"/>
  <c r="L11929" i="4"/>
  <c r="M11929" i="4"/>
  <c r="L11930" i="4"/>
  <c r="M11930" i="4"/>
  <c r="L11931" i="4"/>
  <c r="M11931" i="4"/>
  <c r="L11932" i="4"/>
  <c r="M11932" i="4"/>
  <c r="L11933" i="4"/>
  <c r="M11933" i="4"/>
  <c r="L11934" i="4"/>
  <c r="M11934" i="4"/>
  <c r="L11935" i="4"/>
  <c r="M11935" i="4"/>
  <c r="L11936" i="4"/>
  <c r="M11936" i="4"/>
  <c r="L11937" i="4"/>
  <c r="M11937" i="4"/>
  <c r="L11938" i="4"/>
  <c r="M11938" i="4"/>
  <c r="L11939" i="4"/>
  <c r="M11939" i="4"/>
  <c r="L11940" i="4"/>
  <c r="M11940" i="4"/>
  <c r="L11941" i="4"/>
  <c r="M11941" i="4"/>
  <c r="L11942" i="4"/>
  <c r="M11942" i="4"/>
  <c r="L11943" i="4"/>
  <c r="M11943" i="4"/>
  <c r="L11944" i="4"/>
  <c r="M11944" i="4"/>
  <c r="L11945" i="4"/>
  <c r="M11945" i="4"/>
  <c r="L11946" i="4"/>
  <c r="M11946" i="4"/>
  <c r="L11947" i="4"/>
  <c r="M11947" i="4"/>
  <c r="L11948" i="4"/>
  <c r="M11948" i="4"/>
  <c r="L11949" i="4"/>
  <c r="M11949" i="4"/>
  <c r="L11950" i="4"/>
  <c r="M11950" i="4"/>
  <c r="L11951" i="4"/>
  <c r="M11951" i="4"/>
  <c r="L11952" i="4"/>
  <c r="M11952" i="4"/>
  <c r="L11953" i="4"/>
  <c r="M11953" i="4"/>
  <c r="L11954" i="4"/>
  <c r="M11954" i="4"/>
  <c r="L11955" i="4"/>
  <c r="M11955" i="4"/>
  <c r="L11956" i="4"/>
  <c r="M11956" i="4"/>
  <c r="L11957" i="4"/>
  <c r="M11957" i="4"/>
  <c r="L11958" i="4"/>
  <c r="M11958" i="4"/>
  <c r="L11959" i="4"/>
  <c r="M11959" i="4"/>
  <c r="L11960" i="4"/>
  <c r="M11960" i="4"/>
  <c r="L11961" i="4"/>
  <c r="M11961" i="4"/>
  <c r="L11962" i="4"/>
  <c r="M11962" i="4"/>
  <c r="L11963" i="4"/>
  <c r="M11963" i="4"/>
  <c r="L11964" i="4"/>
  <c r="M11964" i="4"/>
  <c r="L11965" i="4"/>
  <c r="M11965" i="4"/>
  <c r="L11966" i="4"/>
  <c r="M11966" i="4"/>
  <c r="L11967" i="4"/>
  <c r="M11967" i="4"/>
  <c r="L11968" i="4"/>
  <c r="M11968" i="4"/>
  <c r="L11969" i="4"/>
  <c r="M11969" i="4"/>
  <c r="L11970" i="4"/>
  <c r="M11970" i="4"/>
  <c r="L11971" i="4"/>
  <c r="M11971" i="4"/>
  <c r="L11972" i="4"/>
  <c r="M11972" i="4"/>
  <c r="L11973" i="4"/>
  <c r="M11973" i="4"/>
  <c r="L11974" i="4"/>
  <c r="M11974" i="4"/>
  <c r="L11975" i="4"/>
  <c r="M11975" i="4"/>
  <c r="L11976" i="4"/>
  <c r="M11976" i="4"/>
  <c r="L11977" i="4"/>
  <c r="M11977" i="4"/>
  <c r="L11978" i="4"/>
  <c r="M11978" i="4"/>
  <c r="L11979" i="4"/>
  <c r="M11979" i="4"/>
  <c r="L11980" i="4"/>
  <c r="M11980" i="4"/>
  <c r="L11981" i="4"/>
  <c r="M11981" i="4"/>
  <c r="L11982" i="4"/>
  <c r="M11982" i="4"/>
  <c r="L11983" i="4"/>
  <c r="M11983" i="4"/>
  <c r="L11984" i="4"/>
  <c r="M11984" i="4"/>
  <c r="L11985" i="4"/>
  <c r="M11985" i="4"/>
  <c r="L11986" i="4"/>
  <c r="M11986" i="4"/>
  <c r="L11987" i="4"/>
  <c r="M11987" i="4"/>
  <c r="L11988" i="4"/>
  <c r="M11988" i="4"/>
  <c r="L11989" i="4"/>
  <c r="M11989" i="4"/>
  <c r="L11990" i="4"/>
  <c r="M11990" i="4"/>
  <c r="L11991" i="4"/>
  <c r="M11991" i="4"/>
  <c r="L11992" i="4"/>
  <c r="M11992" i="4"/>
  <c r="L11993" i="4"/>
  <c r="M11993" i="4"/>
  <c r="L11994" i="4"/>
  <c r="M11994" i="4"/>
  <c r="L11995" i="4"/>
  <c r="M11995" i="4"/>
  <c r="L11996" i="4"/>
  <c r="M11996" i="4"/>
  <c r="L11997" i="4"/>
  <c r="M11997" i="4"/>
  <c r="L11998" i="4"/>
  <c r="M11998" i="4"/>
  <c r="L11999" i="4"/>
  <c r="M11999" i="4"/>
  <c r="L12000" i="4"/>
  <c r="M12000" i="4"/>
  <c r="L12001" i="4"/>
  <c r="M12001" i="4"/>
  <c r="L12002" i="4"/>
  <c r="M12002" i="4"/>
  <c r="L12003" i="4"/>
  <c r="M12003" i="4"/>
  <c r="L12004" i="4"/>
  <c r="M12004" i="4"/>
  <c r="L12005" i="4"/>
  <c r="M12005" i="4"/>
  <c r="L12006" i="4"/>
  <c r="M12006" i="4"/>
  <c r="L12007" i="4"/>
  <c r="M12007" i="4"/>
  <c r="L12008" i="4"/>
  <c r="M12008" i="4"/>
  <c r="L12009" i="4"/>
  <c r="M12009" i="4"/>
  <c r="L12010" i="4"/>
  <c r="M12010" i="4"/>
  <c r="L12011" i="4"/>
  <c r="M12011" i="4"/>
  <c r="L12012" i="4"/>
  <c r="M12012" i="4"/>
  <c r="L12013" i="4"/>
  <c r="M12013" i="4"/>
  <c r="L12014" i="4"/>
  <c r="M12014" i="4"/>
  <c r="L12015" i="4"/>
  <c r="M12015" i="4"/>
  <c r="L12016" i="4"/>
  <c r="M12016" i="4"/>
  <c r="L12017" i="4"/>
  <c r="M12017" i="4"/>
  <c r="L12018" i="4"/>
  <c r="M12018" i="4"/>
  <c r="L12019" i="4"/>
  <c r="M12019" i="4"/>
  <c r="L12020" i="4"/>
  <c r="M12020" i="4"/>
  <c r="L12021" i="4"/>
  <c r="M12021" i="4"/>
  <c r="L12022" i="4"/>
  <c r="M12022" i="4"/>
  <c r="L12023" i="4"/>
  <c r="M12023" i="4"/>
  <c r="L12024" i="4"/>
  <c r="M12024" i="4"/>
  <c r="L12025" i="4"/>
  <c r="M12025" i="4"/>
  <c r="L12026" i="4"/>
  <c r="M12026" i="4"/>
  <c r="L12027" i="4"/>
  <c r="M12027" i="4"/>
  <c r="L12028" i="4"/>
  <c r="M12028" i="4"/>
  <c r="L12029" i="4"/>
  <c r="M12029" i="4"/>
  <c r="L12030" i="4"/>
  <c r="M12030" i="4"/>
  <c r="L12031" i="4"/>
  <c r="M12031" i="4"/>
  <c r="L12032" i="4"/>
  <c r="M12032" i="4"/>
  <c r="L12033" i="4"/>
  <c r="M12033" i="4"/>
  <c r="L12034" i="4"/>
  <c r="M12034" i="4"/>
  <c r="L12035" i="4"/>
  <c r="M12035" i="4"/>
  <c r="L12036" i="4"/>
  <c r="M12036" i="4"/>
  <c r="L12037" i="4"/>
  <c r="M12037" i="4"/>
  <c r="L12038" i="4"/>
  <c r="M12038" i="4"/>
  <c r="L12039" i="4"/>
  <c r="M12039" i="4"/>
  <c r="L12040" i="4"/>
  <c r="M12040" i="4"/>
  <c r="L12041" i="4"/>
  <c r="M12041" i="4"/>
  <c r="L12042" i="4"/>
  <c r="M12042" i="4"/>
  <c r="L12043" i="4"/>
  <c r="M12043" i="4"/>
  <c r="L12044" i="4"/>
  <c r="M12044" i="4"/>
  <c r="L12045" i="4"/>
  <c r="M12045" i="4"/>
  <c r="L12046" i="4"/>
  <c r="M12046" i="4"/>
  <c r="L12047" i="4"/>
  <c r="M12047" i="4"/>
  <c r="L12048" i="4"/>
  <c r="M12048" i="4"/>
  <c r="L12049" i="4"/>
  <c r="M12049" i="4"/>
  <c r="L12050" i="4"/>
  <c r="M12050" i="4"/>
  <c r="L12051" i="4"/>
  <c r="M12051" i="4"/>
  <c r="L12052" i="4"/>
  <c r="M12052" i="4"/>
  <c r="L12053" i="4"/>
  <c r="M12053" i="4"/>
  <c r="L12054" i="4"/>
  <c r="M12054" i="4"/>
  <c r="L12055" i="4"/>
  <c r="M12055" i="4"/>
  <c r="L12056" i="4"/>
  <c r="M12056" i="4"/>
  <c r="L12057" i="4"/>
  <c r="M12057" i="4"/>
  <c r="L12058" i="4"/>
  <c r="M12058" i="4"/>
  <c r="L12059" i="4"/>
  <c r="M12059" i="4"/>
  <c r="L12060" i="4"/>
  <c r="M12060" i="4"/>
  <c r="L12061" i="4"/>
  <c r="M12061" i="4"/>
  <c r="L12062" i="4"/>
  <c r="M12062" i="4"/>
  <c r="L12063" i="4"/>
  <c r="M12063" i="4"/>
  <c r="L12064" i="4"/>
  <c r="M12064" i="4"/>
  <c r="L12065" i="4"/>
  <c r="M12065" i="4"/>
  <c r="L12066" i="4"/>
  <c r="M12066" i="4"/>
  <c r="L12067" i="4"/>
  <c r="M12067" i="4"/>
  <c r="L12068" i="4"/>
  <c r="M12068" i="4"/>
  <c r="L12069" i="4"/>
  <c r="M12069" i="4"/>
  <c r="L12070" i="4"/>
  <c r="M12070" i="4"/>
  <c r="L12071" i="4"/>
  <c r="M12071" i="4"/>
  <c r="L12072" i="4"/>
  <c r="M12072" i="4"/>
  <c r="L12073" i="4"/>
  <c r="M12073" i="4"/>
  <c r="L12074" i="4"/>
  <c r="M12074" i="4"/>
  <c r="L12075" i="4"/>
  <c r="M12075" i="4"/>
  <c r="L12076" i="4"/>
  <c r="M12076" i="4"/>
  <c r="L12077" i="4"/>
  <c r="M12077" i="4"/>
  <c r="L12078" i="4"/>
  <c r="M12078" i="4"/>
  <c r="L12079" i="4"/>
  <c r="M12079" i="4"/>
  <c r="L12080" i="4"/>
  <c r="M12080" i="4"/>
  <c r="L12081" i="4"/>
  <c r="M12081" i="4"/>
  <c r="L12082" i="4"/>
  <c r="M12082" i="4"/>
  <c r="L12083" i="4"/>
  <c r="M12083" i="4"/>
  <c r="L12084" i="4"/>
  <c r="M12084" i="4"/>
  <c r="L12085" i="4"/>
  <c r="M12085" i="4"/>
  <c r="L12086" i="4"/>
  <c r="M12086" i="4"/>
  <c r="L12087" i="4"/>
  <c r="M12087" i="4"/>
  <c r="L12088" i="4"/>
  <c r="M12088" i="4"/>
  <c r="L12089" i="4"/>
  <c r="M12089" i="4"/>
  <c r="L12090" i="4"/>
  <c r="M12090" i="4"/>
  <c r="L12091" i="4"/>
  <c r="M12091" i="4"/>
  <c r="L12092" i="4"/>
  <c r="M12092" i="4"/>
  <c r="L12093" i="4"/>
  <c r="M12093" i="4"/>
  <c r="L12094" i="4"/>
  <c r="M12094" i="4"/>
  <c r="L12095" i="4"/>
  <c r="M12095" i="4"/>
  <c r="L12096" i="4"/>
  <c r="M12096" i="4"/>
  <c r="L12097" i="4"/>
  <c r="M12097" i="4"/>
  <c r="L12098" i="4"/>
  <c r="M12098" i="4"/>
  <c r="L12099" i="4"/>
  <c r="M12099" i="4"/>
  <c r="L12100" i="4"/>
  <c r="M12100" i="4"/>
  <c r="L12101" i="4"/>
  <c r="M12101" i="4"/>
  <c r="L12102" i="4"/>
  <c r="M12102" i="4"/>
  <c r="L12103" i="4"/>
  <c r="M12103" i="4"/>
  <c r="L12104" i="4"/>
  <c r="M12104" i="4"/>
  <c r="L12105" i="4"/>
  <c r="M12105" i="4"/>
  <c r="L12106" i="4"/>
  <c r="M12106" i="4"/>
  <c r="L12107" i="4"/>
  <c r="M12107" i="4"/>
  <c r="L12108" i="4"/>
  <c r="M12108" i="4"/>
  <c r="L12109" i="4"/>
  <c r="M12109" i="4"/>
  <c r="L12110" i="4"/>
  <c r="M12110" i="4"/>
  <c r="L12111" i="4"/>
  <c r="M12111" i="4"/>
  <c r="L12112" i="4"/>
  <c r="M12112" i="4"/>
  <c r="L12113" i="4"/>
  <c r="M12113" i="4"/>
  <c r="L12114" i="4"/>
  <c r="M12114" i="4"/>
  <c r="L12115" i="4"/>
  <c r="M12115" i="4"/>
  <c r="L12116" i="4"/>
  <c r="M12116" i="4"/>
  <c r="L12117" i="4"/>
  <c r="M12117" i="4"/>
  <c r="L12118" i="4"/>
  <c r="M12118" i="4"/>
  <c r="L12119" i="4"/>
  <c r="M12119" i="4"/>
  <c r="L12120" i="4"/>
  <c r="M12120" i="4"/>
  <c r="L12121" i="4"/>
  <c r="M12121" i="4"/>
  <c r="L12122" i="4"/>
  <c r="M12122" i="4"/>
  <c r="L12123" i="4"/>
  <c r="M12123" i="4"/>
  <c r="L12124" i="4"/>
  <c r="M12124" i="4"/>
  <c r="L12125" i="4"/>
  <c r="M12125" i="4"/>
  <c r="L12126" i="4"/>
  <c r="M12126" i="4"/>
  <c r="L12127" i="4"/>
  <c r="M12127" i="4"/>
  <c r="L12128" i="4"/>
  <c r="M12128" i="4"/>
  <c r="L12129" i="4"/>
  <c r="M12129" i="4"/>
  <c r="L12130" i="4"/>
  <c r="M12130" i="4"/>
  <c r="L12131" i="4"/>
  <c r="M12131" i="4"/>
  <c r="L12132" i="4"/>
  <c r="M12132" i="4"/>
  <c r="L12133" i="4"/>
  <c r="M12133" i="4"/>
  <c r="L12134" i="4"/>
  <c r="M12134" i="4"/>
  <c r="L12135" i="4"/>
  <c r="M12135" i="4"/>
  <c r="L12136" i="4"/>
  <c r="M12136" i="4"/>
  <c r="L12137" i="4"/>
  <c r="M12137" i="4"/>
  <c r="L12138" i="4"/>
  <c r="M12138" i="4"/>
  <c r="L12139" i="4"/>
  <c r="M12139" i="4"/>
  <c r="L12140" i="4"/>
  <c r="M12140" i="4"/>
  <c r="L12141" i="4"/>
  <c r="M12141" i="4"/>
  <c r="L12142" i="4"/>
  <c r="M12142" i="4"/>
  <c r="L12143" i="4"/>
  <c r="M12143" i="4"/>
  <c r="L12144" i="4"/>
  <c r="M12144" i="4"/>
  <c r="L12145" i="4"/>
  <c r="M12145" i="4"/>
  <c r="L12146" i="4"/>
  <c r="M12146" i="4"/>
  <c r="L12147" i="4"/>
  <c r="M12147" i="4"/>
  <c r="L12148" i="4"/>
  <c r="M12148" i="4"/>
  <c r="L12149" i="4"/>
  <c r="M12149" i="4"/>
  <c r="L12150" i="4"/>
  <c r="M12150" i="4"/>
  <c r="L12151" i="4"/>
  <c r="M12151" i="4"/>
  <c r="L12152" i="4"/>
  <c r="M12152" i="4"/>
  <c r="L12153" i="4"/>
  <c r="M12153" i="4"/>
  <c r="L12154" i="4"/>
  <c r="M12154" i="4"/>
  <c r="L12155" i="4"/>
  <c r="M12155" i="4"/>
  <c r="L12156" i="4"/>
  <c r="M12156" i="4"/>
  <c r="L12157" i="4"/>
  <c r="M12157" i="4"/>
  <c r="L12158" i="4"/>
  <c r="M12158" i="4"/>
  <c r="L12159" i="4"/>
  <c r="M12159" i="4"/>
  <c r="L12160" i="4"/>
  <c r="M12160" i="4"/>
  <c r="L12161" i="4"/>
  <c r="M12161" i="4"/>
  <c r="L12162" i="4"/>
  <c r="M12162" i="4"/>
  <c r="L12163" i="4"/>
  <c r="M12163" i="4"/>
  <c r="L12164" i="4"/>
  <c r="M12164" i="4"/>
  <c r="L12165" i="4"/>
  <c r="M12165" i="4"/>
  <c r="L12166" i="4"/>
  <c r="M12166" i="4"/>
  <c r="L12167" i="4"/>
  <c r="M12167" i="4"/>
  <c r="L12168" i="4"/>
  <c r="M12168" i="4"/>
  <c r="L12169" i="4"/>
  <c r="M12169" i="4"/>
  <c r="L12170" i="4"/>
  <c r="M12170" i="4"/>
  <c r="L12171" i="4"/>
  <c r="M12171" i="4"/>
  <c r="L12172" i="4"/>
  <c r="M12172" i="4"/>
  <c r="L12173" i="4"/>
  <c r="M12173" i="4"/>
  <c r="L12174" i="4"/>
  <c r="M12174" i="4"/>
  <c r="L12175" i="4"/>
  <c r="M12175" i="4"/>
  <c r="L12176" i="4"/>
  <c r="M12176" i="4"/>
  <c r="L12177" i="4"/>
  <c r="M12177" i="4"/>
  <c r="L12178" i="4"/>
  <c r="M12178" i="4"/>
  <c r="L12179" i="4"/>
  <c r="M12179" i="4"/>
  <c r="L12180" i="4"/>
  <c r="M12180" i="4"/>
  <c r="L12181" i="4"/>
  <c r="M12181" i="4"/>
  <c r="L12182" i="4"/>
  <c r="M12182" i="4"/>
  <c r="L12183" i="4"/>
  <c r="M12183" i="4"/>
  <c r="L12184" i="4"/>
  <c r="M12184" i="4"/>
  <c r="L12185" i="4"/>
  <c r="M12185" i="4"/>
  <c r="L12186" i="4"/>
  <c r="M12186" i="4"/>
  <c r="L12187" i="4"/>
  <c r="M12187" i="4"/>
  <c r="L12188" i="4"/>
  <c r="M12188" i="4"/>
  <c r="L12189" i="4"/>
  <c r="M12189" i="4"/>
  <c r="L12190" i="4"/>
  <c r="M12190" i="4"/>
  <c r="L12191" i="4"/>
  <c r="M12191" i="4"/>
  <c r="L12192" i="4"/>
  <c r="M12192" i="4"/>
  <c r="L12193" i="4"/>
  <c r="M12193" i="4"/>
  <c r="L12194" i="4"/>
  <c r="M12194" i="4"/>
  <c r="L12195" i="4"/>
  <c r="M12195" i="4"/>
  <c r="L12196" i="4"/>
  <c r="M12196" i="4"/>
  <c r="L12197" i="4"/>
  <c r="M12197" i="4"/>
  <c r="L12198" i="4"/>
  <c r="M12198" i="4"/>
  <c r="L12199" i="4"/>
  <c r="M12199" i="4"/>
  <c r="L12200" i="4"/>
  <c r="M12200" i="4"/>
  <c r="L12201" i="4"/>
  <c r="M12201" i="4"/>
  <c r="L12202" i="4"/>
  <c r="M12202" i="4"/>
  <c r="L12203" i="4"/>
  <c r="M12203" i="4"/>
  <c r="L12204" i="4"/>
  <c r="M12204" i="4"/>
  <c r="L12205" i="4"/>
  <c r="M12205" i="4"/>
  <c r="L12206" i="4"/>
  <c r="M12206" i="4"/>
  <c r="L12207" i="4"/>
  <c r="M12207" i="4"/>
  <c r="L12208" i="4"/>
  <c r="M12208" i="4"/>
  <c r="L12209" i="4"/>
  <c r="M12209" i="4"/>
  <c r="L12210" i="4"/>
  <c r="M12210" i="4"/>
  <c r="L12211" i="4"/>
  <c r="M12211" i="4"/>
  <c r="L12212" i="4"/>
  <c r="M12212" i="4"/>
  <c r="L12213" i="4"/>
  <c r="M12213" i="4"/>
  <c r="L12214" i="4"/>
  <c r="M12214" i="4"/>
  <c r="L12215" i="4"/>
  <c r="M12215" i="4"/>
  <c r="L12216" i="4"/>
  <c r="M12216" i="4"/>
  <c r="L12217" i="4"/>
  <c r="M12217" i="4"/>
  <c r="L12218" i="4"/>
  <c r="M12218" i="4"/>
  <c r="L12219" i="4"/>
  <c r="M12219" i="4"/>
  <c r="L12220" i="4"/>
  <c r="M12220" i="4"/>
  <c r="L12221" i="4"/>
  <c r="M12221" i="4"/>
  <c r="L12222" i="4"/>
  <c r="M12222" i="4"/>
  <c r="L12223" i="4"/>
  <c r="M12223" i="4"/>
  <c r="L12224" i="4"/>
  <c r="M12224" i="4"/>
  <c r="L12225" i="4"/>
  <c r="M12225" i="4"/>
  <c r="L12226" i="4"/>
  <c r="M12226" i="4"/>
  <c r="L12227" i="4"/>
  <c r="M12227" i="4"/>
  <c r="L12228" i="4"/>
  <c r="M12228" i="4"/>
  <c r="L12229" i="4"/>
  <c r="M12229" i="4"/>
  <c r="L12230" i="4"/>
  <c r="M12230" i="4"/>
  <c r="L12231" i="4"/>
  <c r="M12231" i="4"/>
  <c r="L12232" i="4"/>
  <c r="M12232" i="4"/>
  <c r="L12233" i="4"/>
  <c r="M12233" i="4"/>
  <c r="L12234" i="4"/>
  <c r="M12234" i="4"/>
  <c r="L12235" i="4"/>
  <c r="M12235" i="4"/>
  <c r="L12236" i="4"/>
  <c r="M12236" i="4"/>
  <c r="L12237" i="4"/>
  <c r="M12237" i="4"/>
  <c r="L12238" i="4"/>
  <c r="M12238" i="4"/>
  <c r="L12239" i="4"/>
  <c r="M12239" i="4"/>
  <c r="L12240" i="4"/>
  <c r="M12240" i="4"/>
  <c r="L12241" i="4"/>
  <c r="M12241" i="4"/>
  <c r="L12242" i="4"/>
  <c r="M12242" i="4"/>
  <c r="L12243" i="4"/>
  <c r="M12243" i="4"/>
  <c r="L12244" i="4"/>
  <c r="M12244" i="4"/>
  <c r="L12245" i="4"/>
  <c r="M12245" i="4"/>
  <c r="L12246" i="4"/>
  <c r="M12246" i="4"/>
  <c r="L12247" i="4"/>
  <c r="M12247" i="4"/>
  <c r="L12248" i="4"/>
  <c r="M12248" i="4"/>
  <c r="L12249" i="4"/>
  <c r="M12249" i="4"/>
  <c r="L12250" i="4"/>
  <c r="M12250" i="4"/>
  <c r="L12251" i="4"/>
  <c r="M12251" i="4"/>
  <c r="L12252" i="4"/>
  <c r="M12252" i="4"/>
  <c r="L12253" i="4"/>
  <c r="M12253" i="4"/>
  <c r="L12254" i="4"/>
  <c r="M12254" i="4"/>
  <c r="L12255" i="4"/>
  <c r="M12255" i="4"/>
  <c r="L12256" i="4"/>
  <c r="M12256" i="4"/>
  <c r="L12257" i="4"/>
  <c r="M12257" i="4"/>
  <c r="L12258" i="4"/>
  <c r="M12258" i="4"/>
  <c r="L12259" i="4"/>
  <c r="M12259" i="4"/>
  <c r="L12260" i="4"/>
  <c r="M12260" i="4"/>
  <c r="L12261" i="4"/>
  <c r="M12261" i="4"/>
  <c r="L12262" i="4"/>
  <c r="M12262" i="4"/>
  <c r="L12263" i="4"/>
  <c r="M12263" i="4"/>
  <c r="L12264" i="4"/>
  <c r="M12264" i="4"/>
  <c r="L12265" i="4"/>
  <c r="M12265" i="4"/>
  <c r="L12266" i="4"/>
  <c r="M12266" i="4"/>
  <c r="L12267" i="4"/>
  <c r="M12267" i="4"/>
  <c r="L12268" i="4"/>
  <c r="M12268" i="4"/>
  <c r="L12269" i="4"/>
  <c r="M12269" i="4"/>
  <c r="L12270" i="4"/>
  <c r="M12270" i="4"/>
  <c r="L12271" i="4"/>
  <c r="M12271" i="4"/>
  <c r="L12272" i="4"/>
  <c r="M12272" i="4"/>
  <c r="L12273" i="4"/>
  <c r="M12273" i="4"/>
  <c r="L12274" i="4"/>
  <c r="M12274" i="4"/>
  <c r="L12275" i="4"/>
  <c r="M12275" i="4"/>
  <c r="L12276" i="4"/>
  <c r="M12276" i="4"/>
  <c r="L12277" i="4"/>
  <c r="M12277" i="4"/>
  <c r="L12278" i="4"/>
  <c r="M12278" i="4"/>
  <c r="L12279" i="4"/>
  <c r="M12279" i="4"/>
  <c r="L12280" i="4"/>
  <c r="M12280" i="4"/>
  <c r="L12281" i="4"/>
  <c r="M12281" i="4"/>
  <c r="L12282" i="4"/>
  <c r="M12282" i="4"/>
  <c r="L12283" i="4"/>
  <c r="M12283" i="4"/>
  <c r="L12284" i="4"/>
  <c r="M12284" i="4"/>
  <c r="L12285" i="4"/>
  <c r="M12285" i="4"/>
  <c r="L12286" i="4"/>
  <c r="M12286" i="4"/>
  <c r="L12287" i="4"/>
  <c r="M12287" i="4"/>
  <c r="L12288" i="4"/>
  <c r="M12288" i="4"/>
  <c r="L12289" i="4"/>
  <c r="M12289" i="4"/>
  <c r="L12290" i="4"/>
  <c r="M12290" i="4"/>
  <c r="L12291" i="4"/>
  <c r="M12291" i="4"/>
  <c r="L12292" i="4"/>
  <c r="M12292" i="4"/>
  <c r="L12293" i="4"/>
  <c r="M12293" i="4"/>
  <c r="L12294" i="4"/>
  <c r="M12294" i="4"/>
  <c r="L12295" i="4"/>
  <c r="M12295" i="4"/>
  <c r="L12296" i="4"/>
  <c r="M12296" i="4"/>
  <c r="L12297" i="4"/>
  <c r="M12297" i="4"/>
  <c r="L12298" i="4"/>
  <c r="M12298" i="4"/>
  <c r="L12299" i="4"/>
  <c r="M12299" i="4"/>
  <c r="L12300" i="4"/>
  <c r="M12300" i="4"/>
  <c r="L12301" i="4"/>
  <c r="M12301" i="4"/>
  <c r="L12302" i="4"/>
  <c r="M12302" i="4"/>
  <c r="L12303" i="4"/>
  <c r="M12303" i="4"/>
  <c r="L12304" i="4"/>
  <c r="M12304" i="4"/>
  <c r="L12305" i="4"/>
  <c r="M12305" i="4"/>
  <c r="L12306" i="4"/>
  <c r="M12306" i="4"/>
  <c r="L12307" i="4"/>
  <c r="M12307" i="4"/>
  <c r="L12308" i="4"/>
  <c r="M12308" i="4"/>
  <c r="L12309" i="4"/>
  <c r="M12309" i="4"/>
  <c r="L12310" i="4"/>
  <c r="M12310" i="4"/>
  <c r="L12311" i="4"/>
  <c r="M12311" i="4"/>
  <c r="L12312" i="4"/>
  <c r="M12312" i="4"/>
  <c r="L12313" i="4"/>
  <c r="M12313" i="4"/>
  <c r="L12314" i="4"/>
  <c r="M12314" i="4"/>
  <c r="L12315" i="4"/>
  <c r="M12315" i="4"/>
  <c r="L12316" i="4"/>
  <c r="M12316" i="4"/>
  <c r="L12317" i="4"/>
  <c r="M12317" i="4"/>
  <c r="L12318" i="4"/>
  <c r="M12318" i="4"/>
  <c r="L12319" i="4"/>
  <c r="M12319" i="4"/>
  <c r="L12320" i="4"/>
  <c r="M12320" i="4"/>
  <c r="L12321" i="4"/>
  <c r="M12321" i="4"/>
  <c r="L12322" i="4"/>
  <c r="M12322" i="4"/>
  <c r="L12323" i="4"/>
  <c r="M12323" i="4"/>
  <c r="L12324" i="4"/>
  <c r="M12324" i="4"/>
  <c r="L12325" i="4"/>
  <c r="M12325" i="4"/>
  <c r="L12326" i="4"/>
  <c r="M12326" i="4"/>
  <c r="L12327" i="4"/>
  <c r="M12327" i="4"/>
  <c r="L12328" i="4"/>
  <c r="M12328" i="4"/>
  <c r="L12329" i="4"/>
  <c r="M12329" i="4"/>
  <c r="L12330" i="4"/>
  <c r="M12330" i="4"/>
  <c r="L12331" i="4"/>
  <c r="M12331" i="4"/>
  <c r="L12332" i="4"/>
  <c r="M12332" i="4"/>
  <c r="L12333" i="4"/>
  <c r="M12333" i="4"/>
  <c r="L12334" i="4"/>
  <c r="M12334" i="4"/>
  <c r="L12335" i="4"/>
  <c r="M12335" i="4"/>
  <c r="L12336" i="4"/>
  <c r="M12336" i="4"/>
  <c r="L12337" i="4"/>
  <c r="M12337" i="4"/>
  <c r="L12338" i="4"/>
  <c r="M12338" i="4"/>
  <c r="L12339" i="4"/>
  <c r="M12339" i="4"/>
  <c r="L12340" i="4"/>
  <c r="M12340" i="4"/>
  <c r="L12341" i="4"/>
  <c r="M12341" i="4"/>
  <c r="L12342" i="4"/>
  <c r="M12342" i="4"/>
  <c r="L12343" i="4"/>
  <c r="M12343" i="4"/>
  <c r="L12344" i="4"/>
  <c r="M12344" i="4"/>
  <c r="L12345" i="4"/>
  <c r="M12345" i="4"/>
  <c r="L12346" i="4"/>
  <c r="M12346" i="4"/>
  <c r="L12347" i="4"/>
  <c r="M12347" i="4"/>
  <c r="L12348" i="4"/>
  <c r="M12348" i="4"/>
  <c r="L12349" i="4"/>
  <c r="M12349" i="4"/>
  <c r="L12350" i="4"/>
  <c r="M12350" i="4"/>
  <c r="L12351" i="4"/>
  <c r="M12351" i="4"/>
  <c r="L12352" i="4"/>
  <c r="M12352" i="4"/>
  <c r="L12353" i="4"/>
  <c r="M12353" i="4"/>
  <c r="L12354" i="4"/>
  <c r="M12354" i="4"/>
  <c r="L12355" i="4"/>
  <c r="M12355" i="4"/>
  <c r="L12356" i="4"/>
  <c r="M12356" i="4"/>
  <c r="L12357" i="4"/>
  <c r="M12357" i="4"/>
  <c r="L12358" i="4"/>
  <c r="M12358" i="4"/>
  <c r="L12359" i="4"/>
  <c r="M12359" i="4"/>
  <c r="L12360" i="4"/>
  <c r="M12360" i="4"/>
  <c r="L12361" i="4"/>
  <c r="M12361" i="4"/>
  <c r="L12362" i="4"/>
  <c r="M12362" i="4"/>
  <c r="L12363" i="4"/>
  <c r="M12363" i="4"/>
  <c r="L12364" i="4"/>
  <c r="M12364" i="4"/>
  <c r="L12365" i="4"/>
  <c r="M12365" i="4"/>
  <c r="L12366" i="4"/>
  <c r="M12366" i="4"/>
  <c r="L12367" i="4"/>
  <c r="M12367" i="4"/>
  <c r="L12368" i="4"/>
  <c r="M12368" i="4"/>
  <c r="L12369" i="4"/>
  <c r="M12369" i="4"/>
  <c r="L12370" i="4"/>
  <c r="M12370" i="4"/>
  <c r="L12371" i="4"/>
  <c r="M12371" i="4"/>
  <c r="L12372" i="4"/>
  <c r="M12372" i="4"/>
  <c r="L12373" i="4"/>
  <c r="M12373" i="4"/>
  <c r="L12374" i="4"/>
  <c r="M12374" i="4"/>
  <c r="L12375" i="4"/>
  <c r="M12375" i="4"/>
  <c r="L12376" i="4"/>
  <c r="M12376" i="4"/>
  <c r="L12377" i="4"/>
  <c r="M12377" i="4"/>
  <c r="L12378" i="4"/>
  <c r="M12378" i="4"/>
  <c r="L12379" i="4"/>
  <c r="M12379" i="4"/>
  <c r="L12380" i="4"/>
  <c r="M12380" i="4"/>
  <c r="L12381" i="4"/>
  <c r="M12381" i="4"/>
  <c r="L12382" i="4"/>
  <c r="M12382" i="4"/>
  <c r="L12383" i="4"/>
  <c r="M12383" i="4"/>
  <c r="L12384" i="4"/>
  <c r="M12384" i="4"/>
  <c r="L12385" i="4"/>
  <c r="M12385" i="4"/>
  <c r="L12386" i="4"/>
  <c r="M12386" i="4"/>
  <c r="L12387" i="4"/>
  <c r="M12387" i="4"/>
  <c r="L12388" i="4"/>
  <c r="M12388" i="4"/>
  <c r="L12389" i="4"/>
  <c r="M12389" i="4"/>
  <c r="L12390" i="4"/>
  <c r="M12390" i="4"/>
  <c r="L12391" i="4"/>
  <c r="M12391" i="4"/>
  <c r="L12392" i="4"/>
  <c r="M12392" i="4"/>
  <c r="L12393" i="4"/>
  <c r="M12393" i="4"/>
  <c r="L12394" i="4"/>
  <c r="M12394" i="4"/>
  <c r="L12395" i="4"/>
  <c r="M12395" i="4"/>
  <c r="L12396" i="4"/>
  <c r="M12396" i="4"/>
  <c r="L12397" i="4"/>
  <c r="M12397" i="4"/>
  <c r="L12398" i="4"/>
  <c r="M12398" i="4"/>
  <c r="L12399" i="4"/>
  <c r="M12399" i="4"/>
  <c r="L12400" i="4"/>
  <c r="M12400" i="4"/>
  <c r="L12401" i="4"/>
  <c r="M12401" i="4"/>
  <c r="L12402" i="4"/>
  <c r="M12402" i="4"/>
  <c r="L12403" i="4"/>
  <c r="M12403" i="4"/>
  <c r="L12404" i="4"/>
  <c r="M12404" i="4"/>
  <c r="L12405" i="4"/>
  <c r="M12405" i="4"/>
  <c r="L12406" i="4"/>
  <c r="M12406" i="4"/>
  <c r="L12407" i="4"/>
  <c r="M12407" i="4"/>
  <c r="L12408" i="4"/>
  <c r="M12408" i="4"/>
  <c r="L12409" i="4"/>
  <c r="M12409" i="4"/>
  <c r="L12410" i="4"/>
  <c r="M12410" i="4"/>
  <c r="L12411" i="4"/>
  <c r="M12411" i="4"/>
  <c r="L12412" i="4"/>
  <c r="M12412" i="4"/>
  <c r="L12413" i="4"/>
  <c r="M12413" i="4"/>
  <c r="L12414" i="4"/>
  <c r="M12414" i="4"/>
  <c r="L12415" i="4"/>
  <c r="M12415" i="4"/>
  <c r="L12416" i="4"/>
  <c r="M12416" i="4"/>
  <c r="L12417" i="4"/>
  <c r="M12417" i="4"/>
  <c r="L12418" i="4"/>
  <c r="M12418" i="4"/>
  <c r="L12419" i="4"/>
  <c r="M12419" i="4"/>
  <c r="L12420" i="4"/>
  <c r="M12420" i="4"/>
  <c r="L12421" i="4"/>
  <c r="M12421" i="4"/>
  <c r="L12422" i="4"/>
  <c r="M12422" i="4"/>
  <c r="L12423" i="4"/>
  <c r="M12423" i="4"/>
  <c r="L12424" i="4"/>
  <c r="M12424" i="4"/>
  <c r="L12425" i="4"/>
  <c r="M12425" i="4"/>
  <c r="L12426" i="4"/>
  <c r="M12426" i="4"/>
  <c r="L12427" i="4"/>
  <c r="M12427" i="4"/>
  <c r="L12428" i="4"/>
  <c r="M12428" i="4"/>
  <c r="L12429" i="4"/>
  <c r="M12429" i="4"/>
  <c r="L12430" i="4"/>
  <c r="M12430" i="4"/>
  <c r="L12431" i="4"/>
  <c r="M12431" i="4"/>
  <c r="L12432" i="4"/>
  <c r="M12432" i="4"/>
  <c r="L12433" i="4"/>
  <c r="M12433" i="4"/>
  <c r="L12434" i="4"/>
  <c r="M12434" i="4"/>
  <c r="L12435" i="4"/>
  <c r="M12435" i="4"/>
  <c r="L12436" i="4"/>
  <c r="M12436" i="4"/>
  <c r="L12437" i="4"/>
  <c r="M12437" i="4"/>
  <c r="L12438" i="4"/>
  <c r="M12438" i="4"/>
  <c r="L12439" i="4"/>
  <c r="M12439" i="4"/>
  <c r="L12440" i="4"/>
  <c r="M12440" i="4"/>
  <c r="L12441" i="4"/>
  <c r="M12441" i="4"/>
  <c r="L12442" i="4"/>
  <c r="M12442" i="4"/>
  <c r="L12443" i="4"/>
  <c r="M12443" i="4"/>
  <c r="L12444" i="4"/>
  <c r="M12444" i="4"/>
  <c r="L12445" i="4"/>
  <c r="M12445" i="4"/>
  <c r="L12446" i="4"/>
  <c r="M12446" i="4"/>
  <c r="L12447" i="4"/>
  <c r="M12447" i="4"/>
  <c r="L12448" i="4"/>
  <c r="M12448" i="4"/>
  <c r="L12449" i="4"/>
  <c r="M12449" i="4"/>
  <c r="L12450" i="4"/>
  <c r="M12450" i="4"/>
  <c r="L12451" i="4"/>
  <c r="M12451" i="4"/>
  <c r="L12452" i="4"/>
  <c r="M12452" i="4"/>
  <c r="L12453" i="4"/>
  <c r="M12453" i="4"/>
  <c r="L12454" i="4"/>
  <c r="M12454" i="4"/>
  <c r="L12455" i="4"/>
  <c r="M12455" i="4"/>
  <c r="L12456" i="4"/>
  <c r="M12456" i="4"/>
  <c r="L12457" i="4"/>
  <c r="M12457" i="4"/>
  <c r="L12458" i="4"/>
  <c r="M12458" i="4"/>
  <c r="L12459" i="4"/>
  <c r="M12459" i="4"/>
  <c r="L12460" i="4"/>
  <c r="M12460" i="4"/>
  <c r="L12461" i="4"/>
  <c r="M12461" i="4"/>
  <c r="L12462" i="4"/>
  <c r="M12462" i="4"/>
  <c r="L12463" i="4"/>
  <c r="M12463" i="4"/>
  <c r="L12464" i="4"/>
  <c r="M12464" i="4"/>
  <c r="L12465" i="4"/>
  <c r="M12465" i="4"/>
  <c r="L12466" i="4"/>
  <c r="M12466" i="4"/>
  <c r="L12467" i="4"/>
  <c r="M12467" i="4"/>
  <c r="L12468" i="4"/>
  <c r="M12468" i="4"/>
  <c r="L12469" i="4"/>
  <c r="M12469" i="4"/>
  <c r="L12470" i="4"/>
  <c r="M12470" i="4"/>
  <c r="L12471" i="4"/>
  <c r="M12471" i="4"/>
  <c r="L12472" i="4"/>
  <c r="M12472" i="4"/>
  <c r="L12473" i="4"/>
  <c r="M12473" i="4"/>
  <c r="L12474" i="4"/>
  <c r="M12474" i="4"/>
  <c r="L12475" i="4"/>
  <c r="M12475" i="4"/>
  <c r="L12476" i="4"/>
  <c r="M12476" i="4"/>
  <c r="L12477" i="4"/>
  <c r="M12477" i="4"/>
  <c r="L12478" i="4"/>
  <c r="M12478" i="4"/>
  <c r="L12479" i="4"/>
  <c r="M12479" i="4"/>
  <c r="L12480" i="4"/>
  <c r="M12480" i="4"/>
  <c r="L12481" i="4"/>
  <c r="M12481" i="4"/>
  <c r="L12482" i="4"/>
  <c r="M12482" i="4"/>
  <c r="L12483" i="4"/>
  <c r="M12483" i="4"/>
  <c r="L12484" i="4"/>
  <c r="M12484" i="4"/>
  <c r="L12485" i="4"/>
  <c r="M12485" i="4"/>
  <c r="L12486" i="4"/>
  <c r="M12486" i="4"/>
  <c r="L12487" i="4"/>
  <c r="M12487" i="4"/>
  <c r="L12488" i="4"/>
  <c r="M12488" i="4"/>
  <c r="L12489" i="4"/>
  <c r="M12489" i="4"/>
  <c r="L12490" i="4"/>
  <c r="M12490" i="4"/>
  <c r="L12491" i="4"/>
  <c r="M12491" i="4"/>
  <c r="L12492" i="4"/>
  <c r="M12492" i="4"/>
  <c r="L12493" i="4"/>
  <c r="M12493" i="4"/>
  <c r="L12494" i="4"/>
  <c r="M12494" i="4"/>
  <c r="L12495" i="4"/>
  <c r="M12495" i="4"/>
  <c r="L12496" i="4"/>
  <c r="M12496" i="4"/>
  <c r="L12497" i="4"/>
  <c r="M12497" i="4"/>
  <c r="L12498" i="4"/>
  <c r="M12498" i="4"/>
  <c r="L12499" i="4"/>
  <c r="M12499" i="4"/>
  <c r="L12500" i="4"/>
  <c r="M12500" i="4"/>
  <c r="L12501" i="4"/>
  <c r="M12501" i="4"/>
  <c r="L12502" i="4"/>
  <c r="M12502" i="4"/>
  <c r="L12503" i="4"/>
  <c r="M12503" i="4"/>
  <c r="L12504" i="4"/>
  <c r="M12504" i="4"/>
  <c r="L12505" i="4"/>
  <c r="M12505" i="4"/>
  <c r="L12506" i="4"/>
  <c r="M12506" i="4"/>
  <c r="L12507" i="4"/>
  <c r="M12507" i="4"/>
  <c r="L12508" i="4"/>
  <c r="M12508" i="4"/>
  <c r="L12509" i="4"/>
  <c r="M12509" i="4"/>
  <c r="L12510" i="4"/>
  <c r="M12510" i="4"/>
  <c r="L12511" i="4"/>
  <c r="M12511" i="4"/>
  <c r="L12512" i="4"/>
  <c r="M12512" i="4"/>
  <c r="L12513" i="4"/>
  <c r="M12513" i="4"/>
  <c r="L12514" i="4"/>
  <c r="M12514" i="4"/>
  <c r="L12515" i="4"/>
  <c r="M12515" i="4"/>
  <c r="L12516" i="4"/>
  <c r="M12516" i="4"/>
  <c r="L12517" i="4"/>
  <c r="M12517" i="4"/>
  <c r="L12518" i="4"/>
  <c r="M12518" i="4"/>
  <c r="L12519" i="4"/>
  <c r="M12519" i="4"/>
  <c r="L12520" i="4"/>
  <c r="M12520" i="4"/>
  <c r="L12521" i="4"/>
  <c r="M12521" i="4"/>
  <c r="L12522" i="4"/>
  <c r="M12522" i="4"/>
  <c r="L12523" i="4"/>
  <c r="M12523" i="4"/>
  <c r="L12524" i="4"/>
  <c r="M12524" i="4"/>
  <c r="L12525" i="4"/>
  <c r="M12525" i="4"/>
  <c r="L12526" i="4"/>
  <c r="M12526" i="4"/>
  <c r="L12527" i="4"/>
  <c r="M12527" i="4"/>
  <c r="L12528" i="4"/>
  <c r="M12528" i="4"/>
  <c r="L12529" i="4"/>
  <c r="M12529" i="4"/>
  <c r="L12530" i="4"/>
  <c r="M12530" i="4"/>
  <c r="L12531" i="4"/>
  <c r="M12531" i="4"/>
  <c r="L12532" i="4"/>
  <c r="M12532" i="4"/>
  <c r="L12533" i="4"/>
  <c r="M12533" i="4"/>
  <c r="L12534" i="4"/>
  <c r="M12534" i="4"/>
  <c r="L12535" i="4"/>
  <c r="M12535" i="4"/>
  <c r="L12536" i="4"/>
  <c r="M12536" i="4"/>
  <c r="L12537" i="4"/>
  <c r="M12537" i="4"/>
  <c r="L12538" i="4"/>
  <c r="M12538" i="4"/>
  <c r="L12539" i="4"/>
  <c r="M12539" i="4"/>
  <c r="L12540" i="4"/>
  <c r="M12540" i="4"/>
  <c r="L12541" i="4"/>
  <c r="M12541" i="4"/>
  <c r="L12542" i="4"/>
  <c r="M12542" i="4"/>
  <c r="L12543" i="4"/>
  <c r="M12543" i="4"/>
  <c r="L12544" i="4"/>
  <c r="M12544" i="4"/>
  <c r="L12545" i="4"/>
  <c r="M12545" i="4"/>
  <c r="L12546" i="4"/>
  <c r="M12546" i="4"/>
  <c r="L12547" i="4"/>
  <c r="M12547" i="4"/>
  <c r="L12548" i="4"/>
  <c r="M12548" i="4"/>
  <c r="L12549" i="4"/>
  <c r="M12549" i="4"/>
  <c r="L12550" i="4"/>
  <c r="M12550" i="4"/>
  <c r="L12551" i="4"/>
  <c r="M12551" i="4"/>
  <c r="L12552" i="4"/>
  <c r="M12552" i="4"/>
  <c r="L12553" i="4"/>
  <c r="M12553" i="4"/>
  <c r="L12554" i="4"/>
  <c r="M12554" i="4"/>
  <c r="L12555" i="4"/>
  <c r="M12555" i="4"/>
  <c r="L12556" i="4"/>
  <c r="M12556" i="4"/>
  <c r="L12557" i="4"/>
  <c r="M12557" i="4"/>
  <c r="L12558" i="4"/>
  <c r="M12558" i="4"/>
  <c r="L12559" i="4"/>
  <c r="M12559" i="4"/>
  <c r="L12560" i="4"/>
  <c r="M12560" i="4"/>
  <c r="L12561" i="4"/>
  <c r="M12561" i="4"/>
  <c r="L12562" i="4"/>
  <c r="M12562" i="4"/>
  <c r="L12563" i="4"/>
  <c r="M12563" i="4"/>
  <c r="L12564" i="4"/>
  <c r="M12564" i="4"/>
  <c r="L12565" i="4"/>
  <c r="M12565" i="4"/>
  <c r="L12566" i="4"/>
  <c r="M12566" i="4"/>
  <c r="L12567" i="4"/>
  <c r="M12567" i="4"/>
  <c r="L12568" i="4"/>
  <c r="M12568" i="4"/>
  <c r="L12569" i="4"/>
  <c r="M12569" i="4"/>
  <c r="L12570" i="4"/>
  <c r="M12570" i="4"/>
  <c r="L12571" i="4"/>
  <c r="M12571" i="4"/>
  <c r="L12572" i="4"/>
  <c r="M12572" i="4"/>
  <c r="L12573" i="4"/>
  <c r="M12573" i="4"/>
  <c r="L12574" i="4"/>
  <c r="M12574" i="4"/>
  <c r="L12575" i="4"/>
  <c r="M12575" i="4"/>
  <c r="L12576" i="4"/>
  <c r="M12576" i="4"/>
  <c r="L12577" i="4"/>
  <c r="M12577" i="4"/>
  <c r="L12578" i="4"/>
  <c r="M12578" i="4"/>
  <c r="L12579" i="4"/>
  <c r="M12579" i="4"/>
  <c r="L12580" i="4"/>
  <c r="M12580" i="4"/>
  <c r="L12581" i="4"/>
  <c r="M12581" i="4"/>
  <c r="L12582" i="4"/>
  <c r="M12582" i="4"/>
  <c r="L12583" i="4"/>
  <c r="M12583" i="4"/>
  <c r="L12584" i="4"/>
  <c r="M12584" i="4"/>
  <c r="L12585" i="4"/>
  <c r="M12585" i="4"/>
  <c r="L12586" i="4"/>
  <c r="M12586" i="4"/>
  <c r="L12587" i="4"/>
  <c r="M12587" i="4"/>
  <c r="L12588" i="4"/>
  <c r="M12588" i="4"/>
  <c r="L12589" i="4"/>
  <c r="M12589" i="4"/>
  <c r="L12590" i="4"/>
  <c r="M12590" i="4"/>
  <c r="L12591" i="4"/>
  <c r="M12591" i="4"/>
  <c r="L12592" i="4"/>
  <c r="M12592" i="4"/>
  <c r="L12593" i="4"/>
  <c r="M12593" i="4"/>
  <c r="L12594" i="4"/>
  <c r="M12594" i="4"/>
  <c r="L12595" i="4"/>
  <c r="M12595" i="4"/>
  <c r="L12596" i="4"/>
  <c r="M12596" i="4"/>
  <c r="L12597" i="4"/>
  <c r="M12597" i="4"/>
  <c r="L12598" i="4"/>
  <c r="M12598" i="4"/>
  <c r="L12599" i="4"/>
  <c r="M12599" i="4"/>
  <c r="L12600" i="4"/>
  <c r="M12600" i="4"/>
  <c r="L12601" i="4"/>
  <c r="M12601" i="4"/>
  <c r="L12602" i="4"/>
  <c r="M12602" i="4"/>
  <c r="L12603" i="4"/>
  <c r="M12603" i="4"/>
  <c r="L12604" i="4"/>
  <c r="M12604" i="4"/>
  <c r="L12605" i="4"/>
  <c r="M12605" i="4"/>
  <c r="L12606" i="4"/>
  <c r="M12606" i="4"/>
  <c r="L12607" i="4"/>
  <c r="M12607" i="4"/>
  <c r="L12608" i="4"/>
  <c r="M12608" i="4"/>
  <c r="L12609" i="4"/>
  <c r="M12609" i="4"/>
  <c r="L12610" i="4"/>
  <c r="M12610" i="4"/>
  <c r="L12611" i="4"/>
  <c r="M12611" i="4"/>
  <c r="L12612" i="4"/>
  <c r="M12612" i="4"/>
  <c r="L12613" i="4"/>
  <c r="M12613" i="4"/>
  <c r="L12614" i="4"/>
  <c r="M12614" i="4"/>
  <c r="L12615" i="4"/>
  <c r="M12615" i="4"/>
  <c r="L12616" i="4"/>
  <c r="M12616" i="4"/>
  <c r="L12617" i="4"/>
  <c r="M12617" i="4"/>
  <c r="L12618" i="4"/>
  <c r="M12618" i="4"/>
  <c r="L12619" i="4"/>
  <c r="M12619" i="4"/>
  <c r="L12620" i="4"/>
  <c r="M12620" i="4"/>
  <c r="L12621" i="4"/>
  <c r="M12621" i="4"/>
  <c r="L12622" i="4"/>
  <c r="M12622" i="4"/>
  <c r="L12623" i="4"/>
  <c r="M12623" i="4"/>
  <c r="L12624" i="4"/>
  <c r="M12624" i="4"/>
  <c r="L12625" i="4"/>
  <c r="M12625" i="4"/>
  <c r="L12626" i="4"/>
  <c r="M12626" i="4"/>
  <c r="L12627" i="4"/>
  <c r="M12627" i="4"/>
  <c r="L12628" i="4"/>
  <c r="M12628" i="4"/>
  <c r="L12629" i="4"/>
  <c r="M12629" i="4"/>
  <c r="L12630" i="4"/>
  <c r="M12630" i="4"/>
  <c r="L12631" i="4"/>
  <c r="M12631" i="4"/>
  <c r="L12632" i="4"/>
  <c r="M12632" i="4"/>
  <c r="L12633" i="4"/>
  <c r="M12633" i="4"/>
  <c r="L12634" i="4"/>
  <c r="M12634" i="4"/>
  <c r="L12635" i="4"/>
  <c r="M12635" i="4"/>
  <c r="L12636" i="4"/>
  <c r="M12636" i="4"/>
  <c r="L12637" i="4"/>
  <c r="M12637" i="4"/>
  <c r="L12638" i="4"/>
  <c r="M12638" i="4"/>
  <c r="L12639" i="4"/>
  <c r="M12639" i="4"/>
  <c r="L12640" i="4"/>
  <c r="M12640" i="4"/>
  <c r="L12641" i="4"/>
  <c r="M12641" i="4"/>
  <c r="L12642" i="4"/>
  <c r="M12642" i="4"/>
  <c r="L12643" i="4"/>
  <c r="M12643" i="4"/>
  <c r="L12644" i="4"/>
  <c r="M12644" i="4"/>
  <c r="L12645" i="4"/>
  <c r="M12645" i="4"/>
  <c r="L12646" i="4"/>
  <c r="M12646" i="4"/>
  <c r="L12647" i="4"/>
  <c r="M12647" i="4"/>
  <c r="L12648" i="4"/>
  <c r="M12648" i="4"/>
  <c r="L12649" i="4"/>
  <c r="M12649" i="4"/>
  <c r="L12650" i="4"/>
  <c r="M12650" i="4"/>
  <c r="L12651" i="4"/>
  <c r="M12651" i="4"/>
  <c r="L12652" i="4"/>
  <c r="M12652" i="4"/>
  <c r="L12653" i="4"/>
  <c r="M12653" i="4"/>
  <c r="L12654" i="4"/>
  <c r="M12654" i="4"/>
  <c r="L12655" i="4"/>
  <c r="M12655" i="4"/>
  <c r="L12656" i="4"/>
  <c r="M12656" i="4"/>
  <c r="L12657" i="4"/>
  <c r="M12657" i="4"/>
  <c r="L12658" i="4"/>
  <c r="M12658" i="4"/>
  <c r="L12659" i="4"/>
  <c r="M12659" i="4"/>
  <c r="L12660" i="4"/>
  <c r="M12660" i="4"/>
  <c r="L12661" i="4"/>
  <c r="M12661" i="4"/>
  <c r="L12662" i="4"/>
  <c r="M12662" i="4"/>
  <c r="L12663" i="4"/>
  <c r="M12663" i="4"/>
  <c r="L12664" i="4"/>
  <c r="M12664" i="4"/>
  <c r="L12665" i="4"/>
  <c r="M12665" i="4"/>
  <c r="L12666" i="4"/>
  <c r="M12666" i="4"/>
  <c r="L12667" i="4"/>
  <c r="M12667" i="4"/>
  <c r="L12668" i="4"/>
  <c r="M12668" i="4"/>
  <c r="L12669" i="4"/>
  <c r="M12669" i="4"/>
  <c r="L12670" i="4"/>
  <c r="M12670" i="4"/>
  <c r="L12671" i="4"/>
  <c r="M12671" i="4"/>
  <c r="L12672" i="4"/>
  <c r="M12672" i="4"/>
  <c r="L12673" i="4"/>
  <c r="M12673" i="4"/>
  <c r="L12674" i="4"/>
  <c r="M12674" i="4"/>
  <c r="L12675" i="4"/>
  <c r="M12675" i="4"/>
  <c r="L12676" i="4"/>
  <c r="M12676" i="4"/>
  <c r="L12677" i="4"/>
  <c r="M12677" i="4"/>
  <c r="L12678" i="4"/>
  <c r="M12678" i="4"/>
  <c r="L12679" i="4"/>
  <c r="M12679" i="4"/>
  <c r="L12680" i="4"/>
  <c r="M12680" i="4"/>
  <c r="L12681" i="4"/>
  <c r="M12681" i="4"/>
  <c r="L12682" i="4"/>
  <c r="M12682" i="4"/>
  <c r="L12683" i="4"/>
  <c r="M12683" i="4"/>
  <c r="L12684" i="4"/>
  <c r="M12684" i="4"/>
  <c r="L12685" i="4"/>
  <c r="M12685" i="4"/>
  <c r="L12686" i="4"/>
  <c r="M12686" i="4"/>
  <c r="L12687" i="4"/>
  <c r="M12687" i="4"/>
  <c r="L12688" i="4"/>
  <c r="M12688" i="4"/>
  <c r="L12689" i="4"/>
  <c r="M12689" i="4"/>
  <c r="L12690" i="4"/>
  <c r="M12690" i="4"/>
  <c r="L12691" i="4"/>
  <c r="M12691" i="4"/>
  <c r="L12692" i="4"/>
  <c r="M12692" i="4"/>
  <c r="L12693" i="4"/>
  <c r="M12693" i="4"/>
  <c r="L12694" i="4"/>
  <c r="M12694" i="4"/>
  <c r="L12695" i="4"/>
  <c r="M12695" i="4"/>
  <c r="L12696" i="4"/>
  <c r="M12696" i="4"/>
  <c r="L12697" i="4"/>
  <c r="M12697" i="4"/>
  <c r="L12698" i="4"/>
  <c r="M12698" i="4"/>
  <c r="L12699" i="4"/>
  <c r="M12699" i="4"/>
  <c r="L12700" i="4"/>
  <c r="M12700" i="4"/>
  <c r="L12701" i="4"/>
  <c r="M12701" i="4"/>
  <c r="L12702" i="4"/>
  <c r="M12702" i="4"/>
  <c r="L12703" i="4"/>
  <c r="M12703" i="4"/>
  <c r="L12704" i="4"/>
  <c r="M12704" i="4"/>
  <c r="L12705" i="4"/>
  <c r="M12705" i="4"/>
  <c r="L12706" i="4"/>
  <c r="M12706" i="4"/>
  <c r="L12707" i="4"/>
  <c r="M12707" i="4"/>
  <c r="L12708" i="4"/>
  <c r="M12708" i="4"/>
  <c r="L12709" i="4"/>
  <c r="M12709" i="4"/>
  <c r="L12710" i="4"/>
  <c r="M12710" i="4"/>
  <c r="L12711" i="4"/>
  <c r="M12711" i="4"/>
  <c r="L12712" i="4"/>
  <c r="M12712" i="4"/>
  <c r="L12713" i="4"/>
  <c r="M12713" i="4"/>
  <c r="L12714" i="4"/>
  <c r="M12714" i="4"/>
  <c r="L12715" i="4"/>
  <c r="M12715" i="4"/>
  <c r="L12716" i="4"/>
  <c r="M12716" i="4"/>
  <c r="L12717" i="4"/>
  <c r="M12717" i="4"/>
  <c r="L12718" i="4"/>
  <c r="M12718" i="4"/>
  <c r="L12719" i="4"/>
  <c r="M12719" i="4"/>
  <c r="L12720" i="4"/>
  <c r="M12720" i="4"/>
  <c r="L12721" i="4"/>
  <c r="M12721" i="4"/>
  <c r="L12722" i="4"/>
  <c r="M12722" i="4"/>
  <c r="L12723" i="4"/>
  <c r="M12723" i="4"/>
  <c r="L12724" i="4"/>
  <c r="M12724" i="4"/>
  <c r="L12725" i="4"/>
  <c r="M12725" i="4"/>
  <c r="L12726" i="4"/>
  <c r="M12726" i="4"/>
  <c r="L12727" i="4"/>
  <c r="M12727" i="4"/>
  <c r="L12728" i="4"/>
  <c r="M12728" i="4"/>
  <c r="L12729" i="4"/>
  <c r="M12729" i="4"/>
  <c r="L12730" i="4"/>
  <c r="M12730" i="4"/>
  <c r="L12731" i="4"/>
  <c r="M12731" i="4"/>
  <c r="L12732" i="4"/>
  <c r="M12732" i="4"/>
  <c r="L12733" i="4"/>
  <c r="M12733" i="4"/>
  <c r="L12734" i="4"/>
  <c r="M12734" i="4"/>
  <c r="L12735" i="4"/>
  <c r="M12735" i="4"/>
  <c r="L12736" i="4"/>
  <c r="M12736" i="4"/>
  <c r="L12737" i="4"/>
  <c r="M12737" i="4"/>
  <c r="L12738" i="4"/>
  <c r="M12738" i="4"/>
  <c r="L12739" i="4"/>
  <c r="M12739" i="4"/>
  <c r="L12740" i="4"/>
  <c r="M12740" i="4"/>
  <c r="L12741" i="4"/>
  <c r="M12741" i="4"/>
  <c r="L12742" i="4"/>
  <c r="M12742" i="4"/>
  <c r="L12743" i="4"/>
  <c r="M12743" i="4"/>
  <c r="L12744" i="4"/>
  <c r="M12744" i="4"/>
  <c r="L12745" i="4"/>
  <c r="M12745" i="4"/>
  <c r="L12746" i="4"/>
  <c r="M12746" i="4"/>
  <c r="L12747" i="4"/>
  <c r="M12747" i="4"/>
  <c r="L12748" i="4"/>
  <c r="M12748" i="4"/>
  <c r="L12749" i="4"/>
  <c r="M12749" i="4"/>
  <c r="L12750" i="4"/>
  <c r="M12750" i="4"/>
  <c r="L12751" i="4"/>
  <c r="M12751" i="4"/>
  <c r="L12752" i="4"/>
  <c r="M12752" i="4"/>
  <c r="L12753" i="4"/>
  <c r="M12753" i="4"/>
  <c r="L12754" i="4"/>
  <c r="M12754" i="4"/>
  <c r="L12755" i="4"/>
  <c r="M12755" i="4"/>
  <c r="L12756" i="4"/>
  <c r="M12756" i="4"/>
  <c r="L12757" i="4"/>
  <c r="M12757" i="4"/>
  <c r="L12758" i="4"/>
  <c r="M12758" i="4"/>
  <c r="L12759" i="4"/>
  <c r="M12759" i="4"/>
  <c r="L12760" i="4"/>
  <c r="M12760" i="4"/>
  <c r="L12761" i="4"/>
  <c r="M12761" i="4"/>
  <c r="L12762" i="4"/>
  <c r="M12762" i="4"/>
  <c r="L12763" i="4"/>
  <c r="M12763" i="4"/>
  <c r="L12764" i="4"/>
  <c r="M12764" i="4"/>
  <c r="L12765" i="4"/>
  <c r="M12765" i="4"/>
  <c r="L12766" i="4"/>
  <c r="M12766" i="4"/>
  <c r="L12767" i="4"/>
  <c r="M12767" i="4"/>
  <c r="L12768" i="4"/>
  <c r="M12768" i="4"/>
  <c r="L12769" i="4"/>
  <c r="M12769" i="4"/>
  <c r="L12770" i="4"/>
  <c r="M12770" i="4"/>
  <c r="L12771" i="4"/>
  <c r="M12771" i="4"/>
  <c r="L12772" i="4"/>
  <c r="M12772" i="4"/>
  <c r="L12773" i="4"/>
  <c r="M12773" i="4"/>
  <c r="L12774" i="4"/>
  <c r="M12774" i="4"/>
  <c r="L12775" i="4"/>
  <c r="M12775" i="4"/>
  <c r="L12776" i="4"/>
  <c r="M12776" i="4"/>
  <c r="L12777" i="4"/>
  <c r="M12777" i="4"/>
  <c r="L12778" i="4"/>
  <c r="M12778" i="4"/>
  <c r="L12779" i="4"/>
  <c r="M12779" i="4"/>
  <c r="L12780" i="4"/>
  <c r="M12780" i="4"/>
  <c r="L12781" i="4"/>
  <c r="M12781" i="4"/>
  <c r="L12782" i="4"/>
  <c r="M12782" i="4"/>
  <c r="L12783" i="4"/>
  <c r="M12783" i="4"/>
  <c r="L12784" i="4"/>
  <c r="M12784" i="4"/>
  <c r="L12785" i="4"/>
  <c r="M12785" i="4"/>
  <c r="L12786" i="4"/>
  <c r="M12786" i="4"/>
  <c r="L12787" i="4"/>
  <c r="M12787" i="4"/>
  <c r="L12788" i="4"/>
  <c r="M12788" i="4"/>
  <c r="L12789" i="4"/>
  <c r="M12789" i="4"/>
  <c r="L12790" i="4"/>
  <c r="M12790" i="4"/>
  <c r="L12791" i="4"/>
  <c r="M12791" i="4"/>
  <c r="L12792" i="4"/>
  <c r="M12792" i="4"/>
  <c r="L12793" i="4"/>
  <c r="M12793" i="4"/>
  <c r="L12794" i="4"/>
  <c r="M12794" i="4"/>
  <c r="L12795" i="4"/>
  <c r="M12795" i="4"/>
  <c r="L12796" i="4"/>
  <c r="M12796" i="4"/>
  <c r="L12797" i="4"/>
  <c r="M12797" i="4"/>
  <c r="L12798" i="4"/>
  <c r="M12798" i="4"/>
  <c r="L12799" i="4"/>
  <c r="M12799" i="4"/>
  <c r="L12800" i="4"/>
  <c r="M12800" i="4"/>
  <c r="L12801" i="4"/>
  <c r="M12801" i="4"/>
  <c r="L12802" i="4"/>
  <c r="M12802" i="4"/>
  <c r="L12803" i="4"/>
  <c r="M12803" i="4"/>
  <c r="L12804" i="4"/>
  <c r="M12804" i="4"/>
  <c r="L12805" i="4"/>
  <c r="M12805" i="4"/>
  <c r="L12806" i="4"/>
  <c r="M12806" i="4"/>
  <c r="L12807" i="4"/>
  <c r="M12807" i="4"/>
  <c r="L12808" i="4"/>
  <c r="M12808" i="4"/>
  <c r="L12809" i="4"/>
  <c r="M12809" i="4"/>
  <c r="L12810" i="4"/>
  <c r="M12810" i="4"/>
  <c r="L12811" i="4"/>
  <c r="M12811" i="4"/>
  <c r="L12812" i="4"/>
  <c r="M12812" i="4"/>
  <c r="L12813" i="4"/>
  <c r="M12813" i="4"/>
  <c r="L12814" i="4"/>
  <c r="M12814" i="4"/>
  <c r="L12815" i="4"/>
  <c r="M12815" i="4"/>
  <c r="L12816" i="4"/>
  <c r="M12816" i="4"/>
  <c r="L12817" i="4"/>
  <c r="M12817" i="4"/>
  <c r="L12818" i="4"/>
  <c r="M12818" i="4"/>
  <c r="L12819" i="4"/>
  <c r="M12819" i="4"/>
  <c r="L12820" i="4"/>
  <c r="M12820" i="4"/>
  <c r="L12821" i="4"/>
  <c r="M12821" i="4"/>
  <c r="L12822" i="4"/>
  <c r="M12822" i="4"/>
  <c r="L12823" i="4"/>
  <c r="M12823" i="4"/>
  <c r="L12824" i="4"/>
  <c r="M12824" i="4"/>
  <c r="L12825" i="4"/>
  <c r="M12825" i="4"/>
  <c r="L12826" i="4"/>
  <c r="M12826" i="4"/>
  <c r="L12827" i="4"/>
  <c r="M12827" i="4"/>
  <c r="L12828" i="4"/>
  <c r="M12828" i="4"/>
  <c r="L12829" i="4"/>
  <c r="M12829" i="4"/>
  <c r="L12830" i="4"/>
  <c r="M12830" i="4"/>
  <c r="L12831" i="4"/>
  <c r="M12831" i="4"/>
  <c r="L12832" i="4"/>
  <c r="M12832" i="4"/>
  <c r="L12833" i="4"/>
  <c r="M12833" i="4"/>
  <c r="L12834" i="4"/>
  <c r="M12834" i="4"/>
  <c r="L12835" i="4"/>
  <c r="M12835" i="4"/>
  <c r="L12836" i="4"/>
  <c r="M12836" i="4"/>
  <c r="L12837" i="4"/>
  <c r="M12837" i="4"/>
  <c r="L12838" i="4"/>
  <c r="M12838" i="4"/>
  <c r="L12839" i="4"/>
  <c r="M12839" i="4"/>
  <c r="L12840" i="4"/>
  <c r="M12840" i="4"/>
  <c r="L12841" i="4"/>
  <c r="M12841" i="4"/>
  <c r="L12842" i="4"/>
  <c r="M12842" i="4"/>
  <c r="L12843" i="4"/>
  <c r="M12843" i="4"/>
  <c r="L12844" i="4"/>
  <c r="M12844" i="4"/>
  <c r="L12845" i="4"/>
  <c r="M12845" i="4"/>
  <c r="L12846" i="4"/>
  <c r="M12846" i="4"/>
  <c r="L12847" i="4"/>
  <c r="M12847" i="4"/>
  <c r="L12848" i="4"/>
  <c r="M12848" i="4"/>
  <c r="L12849" i="4"/>
  <c r="M12849" i="4"/>
  <c r="L12850" i="4"/>
  <c r="M12850" i="4"/>
  <c r="L12851" i="4"/>
  <c r="M12851" i="4"/>
  <c r="L12852" i="4"/>
  <c r="M12852" i="4"/>
  <c r="L12853" i="4"/>
  <c r="M12853" i="4"/>
  <c r="L12854" i="4"/>
  <c r="M12854" i="4"/>
  <c r="L12855" i="4"/>
  <c r="M12855" i="4"/>
  <c r="L12856" i="4"/>
  <c r="M12856" i="4"/>
  <c r="L12857" i="4"/>
  <c r="M12857" i="4"/>
  <c r="L12858" i="4"/>
  <c r="M12858" i="4"/>
  <c r="L12859" i="4"/>
  <c r="M12859" i="4"/>
  <c r="L12860" i="4"/>
  <c r="M12860" i="4"/>
  <c r="L12861" i="4"/>
  <c r="M12861" i="4"/>
  <c r="L12862" i="4"/>
  <c r="M12862" i="4"/>
  <c r="L12863" i="4"/>
  <c r="M12863" i="4"/>
  <c r="L12864" i="4"/>
  <c r="M12864" i="4"/>
  <c r="L12865" i="4"/>
  <c r="M12865" i="4"/>
  <c r="L12866" i="4"/>
  <c r="M12866" i="4"/>
  <c r="L12867" i="4"/>
  <c r="M12867" i="4"/>
  <c r="L12868" i="4"/>
  <c r="M12868" i="4"/>
  <c r="L12869" i="4"/>
  <c r="M12869" i="4"/>
  <c r="L12870" i="4"/>
  <c r="M12870" i="4"/>
  <c r="L12871" i="4"/>
  <c r="M12871" i="4"/>
  <c r="L12872" i="4"/>
  <c r="M12872" i="4"/>
  <c r="L12873" i="4"/>
  <c r="M12873" i="4"/>
  <c r="L12874" i="4"/>
  <c r="M12874" i="4"/>
  <c r="L12875" i="4"/>
  <c r="M12875" i="4"/>
  <c r="L12876" i="4"/>
  <c r="M12876" i="4"/>
  <c r="L12877" i="4"/>
  <c r="M12877" i="4"/>
  <c r="L12878" i="4"/>
  <c r="M12878" i="4"/>
  <c r="L12879" i="4"/>
  <c r="M12879" i="4"/>
  <c r="L12880" i="4"/>
  <c r="M12880" i="4"/>
  <c r="L12881" i="4"/>
  <c r="M12881" i="4"/>
  <c r="L12882" i="4"/>
  <c r="M12882" i="4"/>
  <c r="L12883" i="4"/>
  <c r="M12883" i="4"/>
  <c r="L12884" i="4"/>
  <c r="M12884" i="4"/>
  <c r="L12885" i="4"/>
  <c r="M12885" i="4"/>
  <c r="L12886" i="4"/>
  <c r="M12886" i="4"/>
  <c r="L12887" i="4"/>
  <c r="M12887" i="4"/>
  <c r="L12888" i="4"/>
  <c r="M12888" i="4"/>
  <c r="L12889" i="4"/>
  <c r="M12889" i="4"/>
  <c r="L12890" i="4"/>
  <c r="M12890" i="4"/>
  <c r="L12891" i="4"/>
  <c r="M12891" i="4"/>
  <c r="L12892" i="4"/>
  <c r="M12892" i="4"/>
  <c r="L12893" i="4"/>
  <c r="M12893" i="4"/>
  <c r="L12894" i="4"/>
  <c r="M12894" i="4"/>
  <c r="L12895" i="4"/>
  <c r="M12895" i="4"/>
  <c r="L12896" i="4"/>
  <c r="M12896" i="4"/>
  <c r="L12897" i="4"/>
  <c r="M12897" i="4"/>
  <c r="L12898" i="4"/>
  <c r="M12898" i="4"/>
  <c r="L12899" i="4"/>
  <c r="M12899" i="4"/>
  <c r="L12900" i="4"/>
  <c r="M12900" i="4"/>
  <c r="L12901" i="4"/>
  <c r="M12901" i="4"/>
  <c r="L12902" i="4"/>
  <c r="M12902" i="4"/>
  <c r="L12903" i="4"/>
  <c r="M12903" i="4"/>
  <c r="L12904" i="4"/>
  <c r="M12904" i="4"/>
  <c r="L12905" i="4"/>
  <c r="M12905" i="4"/>
  <c r="L12906" i="4"/>
  <c r="M12906" i="4"/>
  <c r="L12907" i="4"/>
  <c r="M12907" i="4"/>
  <c r="L12908" i="4"/>
  <c r="M12908" i="4"/>
  <c r="L12909" i="4"/>
  <c r="M12909" i="4"/>
  <c r="L12910" i="4"/>
  <c r="M12910" i="4"/>
  <c r="L12911" i="4"/>
  <c r="M12911" i="4"/>
  <c r="L12912" i="4"/>
  <c r="M12912" i="4"/>
  <c r="L12913" i="4"/>
  <c r="M12913" i="4"/>
  <c r="L12914" i="4"/>
  <c r="M12914" i="4"/>
  <c r="L12915" i="4"/>
  <c r="M12915" i="4"/>
  <c r="L12916" i="4"/>
  <c r="M12916" i="4"/>
  <c r="L12917" i="4"/>
  <c r="M12917" i="4"/>
  <c r="L12918" i="4"/>
  <c r="M12918" i="4"/>
  <c r="L12919" i="4"/>
  <c r="M12919" i="4"/>
  <c r="L12920" i="4"/>
  <c r="M12920" i="4"/>
  <c r="L12921" i="4"/>
  <c r="M12921" i="4"/>
  <c r="L12922" i="4"/>
  <c r="M12922" i="4"/>
  <c r="L12923" i="4"/>
  <c r="M12923" i="4"/>
  <c r="L12924" i="4"/>
  <c r="M12924" i="4"/>
  <c r="L12925" i="4"/>
  <c r="M12925" i="4"/>
  <c r="L12926" i="4"/>
  <c r="M12926" i="4"/>
  <c r="L12927" i="4"/>
  <c r="M12927" i="4"/>
  <c r="L12928" i="4"/>
  <c r="M12928" i="4"/>
  <c r="L12929" i="4"/>
  <c r="M12929" i="4"/>
  <c r="L12930" i="4"/>
  <c r="M12930" i="4"/>
  <c r="L12931" i="4"/>
  <c r="M12931" i="4"/>
  <c r="L12932" i="4"/>
  <c r="M12932" i="4"/>
  <c r="L12933" i="4"/>
  <c r="M12933" i="4"/>
  <c r="L12934" i="4"/>
  <c r="M12934" i="4"/>
  <c r="L12935" i="4"/>
  <c r="M12935" i="4"/>
  <c r="L12936" i="4"/>
  <c r="M12936" i="4"/>
  <c r="L12937" i="4"/>
  <c r="M12937" i="4"/>
  <c r="L12938" i="4"/>
  <c r="M12938" i="4"/>
  <c r="L12939" i="4"/>
  <c r="M12939" i="4"/>
  <c r="L12940" i="4"/>
  <c r="M12940" i="4"/>
  <c r="L12941" i="4"/>
  <c r="M12941" i="4"/>
  <c r="L12942" i="4"/>
  <c r="M12942" i="4"/>
  <c r="L12943" i="4"/>
  <c r="M12943" i="4"/>
  <c r="L12944" i="4"/>
  <c r="M12944" i="4"/>
  <c r="L12945" i="4"/>
  <c r="M12945" i="4"/>
  <c r="L12946" i="4"/>
  <c r="M12946" i="4"/>
  <c r="L12947" i="4"/>
  <c r="M12947" i="4"/>
  <c r="L12948" i="4"/>
  <c r="M12948" i="4"/>
  <c r="L12949" i="4"/>
  <c r="M12949" i="4"/>
  <c r="L12950" i="4"/>
  <c r="M12950" i="4"/>
  <c r="L12951" i="4"/>
  <c r="M12951" i="4"/>
  <c r="L12952" i="4"/>
  <c r="M12952" i="4"/>
  <c r="L12953" i="4"/>
  <c r="M12953" i="4"/>
  <c r="L12954" i="4"/>
  <c r="M12954" i="4"/>
  <c r="L12955" i="4"/>
  <c r="M12955" i="4"/>
  <c r="L12956" i="4"/>
  <c r="M12956" i="4"/>
  <c r="L12957" i="4"/>
  <c r="M12957" i="4"/>
  <c r="L12958" i="4"/>
  <c r="M12958" i="4"/>
  <c r="L12959" i="4"/>
  <c r="M12959" i="4"/>
  <c r="L12960" i="4"/>
  <c r="M12960" i="4"/>
  <c r="L12961" i="4"/>
  <c r="M12961" i="4"/>
  <c r="L12962" i="4"/>
  <c r="M12962" i="4"/>
  <c r="L12963" i="4"/>
  <c r="M12963" i="4"/>
  <c r="L12964" i="4"/>
  <c r="M12964" i="4"/>
  <c r="L12965" i="4"/>
  <c r="M12965" i="4"/>
  <c r="L12966" i="4"/>
  <c r="M12966" i="4"/>
  <c r="L12967" i="4"/>
  <c r="M12967" i="4"/>
  <c r="L12968" i="4"/>
  <c r="M12968" i="4"/>
  <c r="L12969" i="4"/>
  <c r="M12969" i="4"/>
  <c r="L12970" i="4"/>
  <c r="M12970" i="4"/>
  <c r="L12971" i="4"/>
  <c r="M12971" i="4"/>
  <c r="L12972" i="4"/>
  <c r="M12972" i="4"/>
  <c r="L12973" i="4"/>
  <c r="M12973" i="4"/>
  <c r="L12974" i="4"/>
  <c r="M12974" i="4"/>
  <c r="L12975" i="4"/>
  <c r="M12975" i="4"/>
  <c r="L12976" i="4"/>
  <c r="M12976" i="4"/>
  <c r="L12977" i="4"/>
  <c r="M12977" i="4"/>
  <c r="L12978" i="4"/>
  <c r="M12978" i="4"/>
  <c r="L12979" i="4"/>
  <c r="M12979" i="4"/>
  <c r="L12980" i="4"/>
  <c r="M12980" i="4"/>
  <c r="L12981" i="4"/>
  <c r="M12981" i="4"/>
  <c r="L12982" i="4"/>
  <c r="M12982" i="4"/>
  <c r="L12983" i="4"/>
  <c r="M12983" i="4"/>
  <c r="L12984" i="4"/>
  <c r="M12984" i="4"/>
  <c r="L12985" i="4"/>
  <c r="M12985" i="4"/>
  <c r="L12986" i="4"/>
  <c r="M12986" i="4"/>
  <c r="L12987" i="4"/>
  <c r="M12987" i="4"/>
  <c r="L12988" i="4"/>
  <c r="M12988" i="4"/>
  <c r="L12989" i="4"/>
  <c r="M12989" i="4"/>
  <c r="L12990" i="4"/>
  <c r="M12990" i="4"/>
  <c r="L12991" i="4"/>
  <c r="M12991" i="4"/>
  <c r="L12992" i="4"/>
  <c r="M12992" i="4"/>
  <c r="L12993" i="4"/>
  <c r="M12993" i="4"/>
  <c r="L12994" i="4"/>
  <c r="M12994" i="4"/>
  <c r="L12995" i="4"/>
  <c r="M12995" i="4"/>
  <c r="L12996" i="4"/>
  <c r="M12996" i="4"/>
  <c r="L12997" i="4"/>
  <c r="M12997" i="4"/>
  <c r="L12998" i="4"/>
  <c r="M12998" i="4"/>
  <c r="L12999" i="4"/>
  <c r="M12999" i="4"/>
  <c r="L13000" i="4"/>
  <c r="M13000" i="4"/>
  <c r="L13001" i="4"/>
  <c r="M13001" i="4"/>
  <c r="L13002" i="4"/>
  <c r="M13002" i="4"/>
  <c r="L13003" i="4"/>
  <c r="M13003" i="4"/>
  <c r="L13004" i="4"/>
  <c r="M13004" i="4"/>
  <c r="L13005" i="4"/>
  <c r="M13005" i="4"/>
  <c r="L13006" i="4"/>
  <c r="M13006" i="4"/>
  <c r="L13007" i="4"/>
  <c r="M13007" i="4"/>
  <c r="L13008" i="4"/>
  <c r="M13008" i="4"/>
  <c r="L13009" i="4"/>
  <c r="M13009" i="4"/>
  <c r="L13010" i="4"/>
  <c r="M13010" i="4"/>
  <c r="L13011" i="4"/>
  <c r="M13011" i="4"/>
  <c r="L13012" i="4"/>
  <c r="M13012" i="4"/>
  <c r="L13013" i="4"/>
  <c r="M13013" i="4"/>
  <c r="L13014" i="4"/>
  <c r="M13014" i="4"/>
  <c r="L13015" i="4"/>
  <c r="M13015" i="4"/>
  <c r="L13016" i="4"/>
  <c r="M13016" i="4"/>
  <c r="L13017" i="4"/>
  <c r="M13017" i="4"/>
  <c r="L13018" i="4"/>
  <c r="M13018" i="4"/>
  <c r="L13019" i="4"/>
  <c r="M13019" i="4"/>
  <c r="L13020" i="4"/>
  <c r="M13020" i="4"/>
  <c r="L13021" i="4"/>
  <c r="M13021" i="4"/>
  <c r="L13022" i="4"/>
  <c r="M13022" i="4"/>
  <c r="L13023" i="4"/>
  <c r="M13023" i="4"/>
  <c r="L13024" i="4"/>
  <c r="M13024" i="4"/>
  <c r="L13025" i="4"/>
  <c r="M13025" i="4"/>
  <c r="L13026" i="4"/>
  <c r="M13026" i="4"/>
  <c r="L13027" i="4"/>
  <c r="M13027" i="4"/>
  <c r="L13028" i="4"/>
  <c r="M13028" i="4"/>
  <c r="L13029" i="4"/>
  <c r="M13029" i="4"/>
  <c r="L13030" i="4"/>
  <c r="M13030" i="4"/>
  <c r="L13031" i="4"/>
  <c r="M13031" i="4"/>
  <c r="L13032" i="4"/>
  <c r="M13032" i="4"/>
  <c r="L13033" i="4"/>
  <c r="M13033" i="4"/>
  <c r="L13034" i="4"/>
  <c r="M13034" i="4"/>
  <c r="L13035" i="4"/>
  <c r="M13035" i="4"/>
  <c r="L13036" i="4"/>
  <c r="M13036" i="4"/>
  <c r="L13037" i="4"/>
  <c r="M13037" i="4"/>
  <c r="L13038" i="4"/>
  <c r="M13038" i="4"/>
  <c r="L13039" i="4"/>
  <c r="M13039" i="4"/>
  <c r="L13040" i="4"/>
  <c r="M13040" i="4"/>
  <c r="L13041" i="4"/>
  <c r="M13041" i="4"/>
  <c r="L13042" i="4"/>
  <c r="M13042" i="4"/>
  <c r="L13043" i="4"/>
  <c r="M13043" i="4"/>
  <c r="L13044" i="4"/>
  <c r="M13044" i="4"/>
  <c r="L13045" i="4"/>
  <c r="M13045" i="4"/>
  <c r="L13046" i="4"/>
  <c r="M13046" i="4"/>
  <c r="L13047" i="4"/>
  <c r="M13047" i="4"/>
  <c r="L13048" i="4"/>
  <c r="M13048" i="4"/>
  <c r="L13049" i="4"/>
  <c r="M13049" i="4"/>
  <c r="L13050" i="4"/>
  <c r="M13050" i="4"/>
  <c r="L13051" i="4"/>
  <c r="M13051" i="4"/>
  <c r="L13052" i="4"/>
  <c r="M13052" i="4"/>
  <c r="L13053" i="4"/>
  <c r="M13053" i="4"/>
  <c r="L13054" i="4"/>
  <c r="M13054" i="4"/>
  <c r="L13055" i="4"/>
  <c r="M13055" i="4"/>
  <c r="L13056" i="4"/>
  <c r="M13056" i="4"/>
  <c r="L13057" i="4"/>
  <c r="M13057" i="4"/>
  <c r="L13058" i="4"/>
  <c r="M13058" i="4"/>
  <c r="L13059" i="4"/>
  <c r="M13059" i="4"/>
  <c r="L13060" i="4"/>
  <c r="M13060" i="4"/>
  <c r="L13061" i="4"/>
  <c r="M13061" i="4"/>
  <c r="L13062" i="4"/>
  <c r="M13062" i="4"/>
  <c r="L13063" i="4"/>
  <c r="M13063" i="4"/>
  <c r="L13064" i="4"/>
  <c r="M13064" i="4"/>
  <c r="L13065" i="4"/>
  <c r="M13065" i="4"/>
  <c r="L13066" i="4"/>
  <c r="M13066" i="4"/>
  <c r="L13067" i="4"/>
  <c r="M13067" i="4"/>
  <c r="L13068" i="4"/>
  <c r="M13068" i="4"/>
  <c r="L13069" i="4"/>
  <c r="M13069" i="4"/>
  <c r="L13070" i="4"/>
  <c r="M13070" i="4"/>
  <c r="L13071" i="4"/>
  <c r="M13071" i="4"/>
  <c r="L13072" i="4"/>
  <c r="M13072" i="4"/>
  <c r="L13073" i="4"/>
  <c r="M13073" i="4"/>
  <c r="L13074" i="4"/>
  <c r="M13074" i="4"/>
  <c r="L13075" i="4"/>
  <c r="M13075" i="4"/>
  <c r="L13076" i="4"/>
  <c r="M13076" i="4"/>
  <c r="L13077" i="4"/>
  <c r="M13077" i="4"/>
  <c r="L13078" i="4"/>
  <c r="M13078" i="4"/>
  <c r="L13079" i="4"/>
  <c r="M13079" i="4"/>
  <c r="L13080" i="4"/>
  <c r="M13080" i="4"/>
  <c r="L13081" i="4"/>
  <c r="M13081" i="4"/>
  <c r="L13082" i="4"/>
  <c r="M13082" i="4"/>
  <c r="L13083" i="4"/>
  <c r="M13083" i="4"/>
  <c r="L13084" i="4"/>
  <c r="M13084" i="4"/>
  <c r="L13085" i="4"/>
  <c r="M13085" i="4"/>
  <c r="L13086" i="4"/>
  <c r="M13086" i="4"/>
  <c r="L13087" i="4"/>
  <c r="M13087" i="4"/>
  <c r="L13088" i="4"/>
  <c r="M13088" i="4"/>
  <c r="L13089" i="4"/>
  <c r="M13089" i="4"/>
  <c r="L13090" i="4"/>
  <c r="M13090" i="4"/>
  <c r="L13091" i="4"/>
  <c r="M13091" i="4"/>
  <c r="L13092" i="4"/>
  <c r="M13092" i="4"/>
  <c r="L13093" i="4"/>
  <c r="M13093" i="4"/>
  <c r="L13094" i="4"/>
  <c r="M13094" i="4"/>
  <c r="L13095" i="4"/>
  <c r="M13095" i="4"/>
  <c r="L13096" i="4"/>
  <c r="M13096" i="4"/>
  <c r="L13097" i="4"/>
  <c r="M13097" i="4"/>
  <c r="L13098" i="4"/>
  <c r="M13098" i="4"/>
  <c r="L13099" i="4"/>
  <c r="M13099" i="4"/>
  <c r="L13100" i="4"/>
  <c r="M13100" i="4"/>
  <c r="L13101" i="4"/>
  <c r="M13101" i="4"/>
  <c r="L13102" i="4"/>
  <c r="M13102" i="4"/>
  <c r="L13103" i="4"/>
  <c r="M13103" i="4"/>
  <c r="L13104" i="4"/>
  <c r="M13104" i="4"/>
  <c r="L13105" i="4"/>
  <c r="M13105" i="4"/>
  <c r="L13106" i="4"/>
  <c r="M13106" i="4"/>
  <c r="L13107" i="4"/>
  <c r="M13107" i="4"/>
  <c r="L13108" i="4"/>
  <c r="M13108" i="4"/>
  <c r="L13109" i="4"/>
  <c r="M13109" i="4"/>
  <c r="L13110" i="4"/>
  <c r="M13110" i="4"/>
  <c r="L13111" i="4"/>
  <c r="M13111" i="4"/>
  <c r="L13112" i="4"/>
  <c r="M13112" i="4"/>
  <c r="L13113" i="4"/>
  <c r="M13113" i="4"/>
  <c r="L13114" i="4"/>
  <c r="M13114" i="4"/>
  <c r="L13115" i="4"/>
  <c r="M13115" i="4"/>
  <c r="L13116" i="4"/>
  <c r="M13116" i="4"/>
  <c r="L13117" i="4"/>
  <c r="M13117" i="4"/>
  <c r="L13118" i="4"/>
  <c r="M13118" i="4"/>
  <c r="L13119" i="4"/>
  <c r="M13119" i="4"/>
  <c r="L13120" i="4"/>
  <c r="M13120" i="4"/>
  <c r="L13121" i="4"/>
  <c r="M13121" i="4"/>
  <c r="L13122" i="4"/>
  <c r="M13122" i="4"/>
  <c r="L13123" i="4"/>
  <c r="M13123" i="4"/>
  <c r="L13124" i="4"/>
  <c r="M13124" i="4"/>
  <c r="L13125" i="4"/>
  <c r="M13125" i="4"/>
  <c r="L13126" i="4"/>
  <c r="M13126" i="4"/>
  <c r="L13127" i="4"/>
  <c r="M13127" i="4"/>
  <c r="L13128" i="4"/>
  <c r="M13128" i="4"/>
  <c r="L13129" i="4"/>
  <c r="M13129" i="4"/>
  <c r="L13130" i="4"/>
  <c r="M13130" i="4"/>
  <c r="L13131" i="4"/>
  <c r="M13131" i="4"/>
  <c r="L13132" i="4"/>
  <c r="M13132" i="4"/>
  <c r="L13133" i="4"/>
  <c r="M13133" i="4"/>
  <c r="L13134" i="4"/>
  <c r="M13134" i="4"/>
  <c r="L13135" i="4"/>
  <c r="M13135" i="4"/>
  <c r="L13136" i="4"/>
  <c r="M13136" i="4"/>
  <c r="L13137" i="4"/>
  <c r="M13137" i="4"/>
  <c r="L13138" i="4"/>
  <c r="M13138" i="4"/>
  <c r="L13139" i="4"/>
  <c r="M13139" i="4"/>
  <c r="L13140" i="4"/>
  <c r="M13140" i="4"/>
  <c r="L13141" i="4"/>
  <c r="M13141" i="4"/>
  <c r="L13142" i="4"/>
  <c r="M13142" i="4"/>
  <c r="L13143" i="4"/>
  <c r="M13143" i="4"/>
  <c r="L13144" i="4"/>
  <c r="M13144" i="4"/>
  <c r="L13145" i="4"/>
  <c r="M13145" i="4"/>
  <c r="L13146" i="4"/>
  <c r="M13146" i="4"/>
  <c r="L13147" i="4"/>
  <c r="M13147" i="4"/>
  <c r="L13148" i="4"/>
  <c r="M13148" i="4"/>
  <c r="L13149" i="4"/>
  <c r="M13149" i="4"/>
  <c r="L13150" i="4"/>
  <c r="M13150" i="4"/>
  <c r="L13151" i="4"/>
  <c r="M13151" i="4"/>
  <c r="L13152" i="4"/>
  <c r="M13152" i="4"/>
  <c r="L13153" i="4"/>
  <c r="M13153" i="4"/>
  <c r="L13154" i="4"/>
  <c r="M13154" i="4"/>
  <c r="L13155" i="4"/>
  <c r="M13155" i="4"/>
  <c r="L13156" i="4"/>
  <c r="M13156" i="4"/>
  <c r="L13157" i="4"/>
  <c r="M13157" i="4"/>
  <c r="L13158" i="4"/>
  <c r="M13158" i="4"/>
  <c r="L13159" i="4"/>
  <c r="M13159" i="4"/>
  <c r="L13160" i="4"/>
  <c r="M13160" i="4"/>
  <c r="L13161" i="4"/>
  <c r="M13161" i="4"/>
  <c r="L13162" i="4"/>
  <c r="M13162" i="4"/>
  <c r="L13163" i="4"/>
  <c r="M13163" i="4"/>
  <c r="L13164" i="4"/>
  <c r="M13164" i="4"/>
  <c r="L13165" i="4"/>
  <c r="M13165" i="4"/>
  <c r="L13166" i="4"/>
  <c r="M13166" i="4"/>
  <c r="L13167" i="4"/>
  <c r="M13167" i="4"/>
  <c r="L13168" i="4"/>
  <c r="M13168" i="4"/>
  <c r="L13169" i="4"/>
  <c r="M13169" i="4"/>
  <c r="L13170" i="4"/>
  <c r="M13170" i="4"/>
  <c r="L13171" i="4"/>
  <c r="M13171" i="4"/>
  <c r="L13172" i="4"/>
  <c r="M13172" i="4"/>
  <c r="L13173" i="4"/>
  <c r="M13173" i="4"/>
  <c r="L13174" i="4"/>
  <c r="M13174" i="4"/>
  <c r="L13175" i="4"/>
  <c r="M13175" i="4"/>
  <c r="L13176" i="4"/>
  <c r="M13176" i="4"/>
  <c r="L13177" i="4"/>
  <c r="M13177" i="4"/>
  <c r="L13178" i="4"/>
  <c r="M13178" i="4"/>
  <c r="L13179" i="4"/>
  <c r="M13179" i="4"/>
  <c r="L13180" i="4"/>
  <c r="M13180" i="4"/>
  <c r="L13181" i="4"/>
  <c r="M13181" i="4"/>
  <c r="L13182" i="4"/>
  <c r="M13182" i="4"/>
  <c r="L13183" i="4"/>
  <c r="M13183" i="4"/>
  <c r="L13184" i="4"/>
  <c r="M13184" i="4"/>
  <c r="L13185" i="4"/>
  <c r="M13185" i="4"/>
  <c r="L13186" i="4"/>
  <c r="M13186" i="4"/>
  <c r="L13187" i="4"/>
  <c r="M13187" i="4"/>
  <c r="L13188" i="4"/>
  <c r="M13188" i="4"/>
  <c r="L13189" i="4"/>
  <c r="M13189" i="4"/>
  <c r="L13190" i="4"/>
  <c r="M13190" i="4"/>
  <c r="L13191" i="4"/>
  <c r="M13191" i="4"/>
  <c r="L13192" i="4"/>
  <c r="M13192" i="4"/>
  <c r="L13193" i="4"/>
  <c r="M13193" i="4"/>
  <c r="L13194" i="4"/>
  <c r="M13194" i="4"/>
  <c r="L13195" i="4"/>
  <c r="M13195" i="4"/>
  <c r="L13196" i="4"/>
  <c r="M13196" i="4"/>
  <c r="L13197" i="4"/>
  <c r="M13197" i="4"/>
  <c r="L13198" i="4"/>
  <c r="M13198" i="4"/>
  <c r="L13199" i="4"/>
  <c r="M13199" i="4"/>
  <c r="L13200" i="4"/>
  <c r="M13200" i="4"/>
  <c r="L13201" i="4"/>
  <c r="M13201" i="4"/>
  <c r="L13202" i="4"/>
  <c r="M13202" i="4"/>
  <c r="L13203" i="4"/>
  <c r="M13203" i="4"/>
  <c r="L13204" i="4"/>
  <c r="M13204" i="4"/>
  <c r="L13205" i="4"/>
  <c r="M13205" i="4"/>
  <c r="L13206" i="4"/>
  <c r="M13206" i="4"/>
  <c r="L13207" i="4"/>
  <c r="M13207" i="4"/>
  <c r="L13208" i="4"/>
  <c r="M13208" i="4"/>
  <c r="L13209" i="4"/>
  <c r="M13209" i="4"/>
  <c r="L13210" i="4"/>
  <c r="M13210" i="4"/>
  <c r="L13211" i="4"/>
  <c r="M13211" i="4"/>
  <c r="L13212" i="4"/>
  <c r="M13212" i="4"/>
  <c r="L13213" i="4"/>
  <c r="M13213" i="4"/>
  <c r="L13214" i="4"/>
  <c r="M13214" i="4"/>
  <c r="L13215" i="4"/>
  <c r="M13215" i="4"/>
  <c r="L13216" i="4"/>
  <c r="M13216" i="4"/>
  <c r="L13217" i="4"/>
  <c r="M13217" i="4"/>
  <c r="L13218" i="4"/>
  <c r="M13218" i="4"/>
  <c r="L13219" i="4"/>
  <c r="M13219" i="4"/>
  <c r="L13220" i="4"/>
  <c r="M13220" i="4"/>
  <c r="L13221" i="4"/>
  <c r="M13221" i="4"/>
  <c r="L13222" i="4"/>
  <c r="M13222" i="4"/>
  <c r="L13223" i="4"/>
  <c r="M13223" i="4"/>
  <c r="L13224" i="4"/>
  <c r="M13224" i="4"/>
  <c r="L13225" i="4"/>
  <c r="M13225" i="4"/>
  <c r="L13226" i="4"/>
  <c r="M13226" i="4"/>
  <c r="L13227" i="4"/>
  <c r="M13227" i="4"/>
  <c r="L13228" i="4"/>
  <c r="M13228" i="4"/>
  <c r="L13229" i="4"/>
  <c r="M13229" i="4"/>
  <c r="L13230" i="4"/>
  <c r="M13230" i="4"/>
  <c r="L13231" i="4"/>
  <c r="M13231" i="4"/>
  <c r="L13232" i="4"/>
  <c r="M13232" i="4"/>
  <c r="L13233" i="4"/>
  <c r="M13233" i="4"/>
  <c r="L13234" i="4"/>
  <c r="M13234" i="4"/>
  <c r="L13235" i="4"/>
  <c r="M13235" i="4"/>
  <c r="L13236" i="4"/>
  <c r="M13236" i="4"/>
  <c r="L13237" i="4"/>
  <c r="M13237" i="4"/>
  <c r="L13238" i="4"/>
  <c r="M13238" i="4"/>
  <c r="L13239" i="4"/>
  <c r="M13239" i="4"/>
  <c r="L13240" i="4"/>
  <c r="M13240" i="4"/>
  <c r="L13241" i="4"/>
  <c r="M13241" i="4"/>
  <c r="L13242" i="4"/>
  <c r="M13242" i="4"/>
  <c r="L13243" i="4"/>
  <c r="M13243" i="4"/>
  <c r="L13244" i="4"/>
  <c r="M13244" i="4"/>
  <c r="L13245" i="4"/>
  <c r="M13245" i="4"/>
  <c r="L13246" i="4"/>
  <c r="M13246" i="4"/>
  <c r="L13247" i="4"/>
  <c r="M13247" i="4"/>
  <c r="L13248" i="4"/>
  <c r="M13248" i="4"/>
  <c r="L13249" i="4"/>
  <c r="M13249" i="4"/>
  <c r="L13250" i="4"/>
  <c r="M13250" i="4"/>
  <c r="L13251" i="4"/>
  <c r="M13251" i="4"/>
  <c r="L13252" i="4"/>
  <c r="M13252" i="4"/>
  <c r="L13253" i="4"/>
  <c r="M13253" i="4"/>
  <c r="L13254" i="4"/>
  <c r="M13254" i="4"/>
  <c r="L13255" i="4"/>
  <c r="M13255" i="4"/>
  <c r="L13256" i="4"/>
  <c r="M13256" i="4"/>
  <c r="L13257" i="4"/>
  <c r="M13257" i="4"/>
  <c r="L13258" i="4"/>
  <c r="M13258" i="4"/>
  <c r="L13259" i="4"/>
  <c r="M13259" i="4"/>
  <c r="L13260" i="4"/>
  <c r="M13260" i="4"/>
  <c r="L13261" i="4"/>
  <c r="M13261" i="4"/>
  <c r="L13262" i="4"/>
  <c r="M13262" i="4"/>
  <c r="L13263" i="4"/>
  <c r="M13263" i="4"/>
  <c r="L13264" i="4"/>
  <c r="M13264" i="4"/>
  <c r="L13265" i="4"/>
  <c r="M13265" i="4"/>
  <c r="L13266" i="4"/>
  <c r="M13266" i="4"/>
  <c r="L13267" i="4"/>
  <c r="M13267" i="4"/>
  <c r="L13268" i="4"/>
  <c r="M13268" i="4"/>
  <c r="L13269" i="4"/>
  <c r="M13269" i="4"/>
  <c r="L13270" i="4"/>
  <c r="M13270" i="4"/>
  <c r="L13271" i="4"/>
  <c r="M13271" i="4"/>
  <c r="L13272" i="4"/>
  <c r="M13272" i="4"/>
  <c r="L13273" i="4"/>
  <c r="M13273" i="4"/>
  <c r="L13274" i="4"/>
  <c r="M13274" i="4"/>
  <c r="L13275" i="4"/>
  <c r="M13275" i="4"/>
  <c r="L13276" i="4"/>
  <c r="M13276" i="4"/>
  <c r="L13277" i="4"/>
  <c r="M13277" i="4"/>
  <c r="L13278" i="4"/>
  <c r="M13278" i="4"/>
  <c r="L13279" i="4"/>
  <c r="M13279" i="4"/>
  <c r="L13280" i="4"/>
  <c r="M13280" i="4"/>
  <c r="L13281" i="4"/>
  <c r="M13281" i="4"/>
  <c r="L13282" i="4"/>
  <c r="M13282" i="4"/>
  <c r="L13283" i="4"/>
  <c r="M13283" i="4"/>
  <c r="L13284" i="4"/>
  <c r="M13284" i="4"/>
  <c r="L13285" i="4"/>
  <c r="M13285" i="4"/>
  <c r="L13286" i="4"/>
  <c r="M13286" i="4"/>
  <c r="L13287" i="4"/>
  <c r="M13287" i="4"/>
  <c r="L13288" i="4"/>
  <c r="M13288" i="4"/>
  <c r="L13289" i="4"/>
  <c r="M13289" i="4"/>
  <c r="L13290" i="4"/>
  <c r="M13290" i="4"/>
  <c r="L13291" i="4"/>
  <c r="M13291" i="4"/>
  <c r="L13292" i="4"/>
  <c r="M13292" i="4"/>
  <c r="L13293" i="4"/>
  <c r="M13293" i="4"/>
  <c r="L13294" i="4"/>
  <c r="M13294" i="4"/>
  <c r="L13295" i="4"/>
  <c r="M13295" i="4"/>
  <c r="L13296" i="4"/>
  <c r="M13296" i="4"/>
  <c r="L13297" i="4"/>
  <c r="M13297" i="4"/>
  <c r="L13298" i="4"/>
  <c r="M13298" i="4"/>
  <c r="L13299" i="4"/>
  <c r="M13299" i="4"/>
  <c r="L13300" i="4"/>
  <c r="M13300" i="4"/>
  <c r="L13301" i="4"/>
  <c r="M13301" i="4"/>
  <c r="L13302" i="4"/>
  <c r="M13302" i="4"/>
  <c r="L13303" i="4"/>
  <c r="M13303" i="4"/>
  <c r="L13304" i="4"/>
  <c r="M13304" i="4"/>
  <c r="L13305" i="4"/>
  <c r="M13305" i="4"/>
  <c r="L13306" i="4"/>
  <c r="M13306" i="4"/>
  <c r="L13307" i="4"/>
  <c r="M13307" i="4"/>
  <c r="L13308" i="4"/>
  <c r="M13308" i="4"/>
  <c r="L13309" i="4"/>
  <c r="M13309" i="4"/>
  <c r="L13310" i="4"/>
  <c r="M13310" i="4"/>
  <c r="L13311" i="4"/>
  <c r="M13311" i="4"/>
  <c r="L13312" i="4"/>
  <c r="M13312" i="4"/>
  <c r="L13313" i="4"/>
  <c r="M13313" i="4"/>
  <c r="L13314" i="4"/>
  <c r="M13314" i="4"/>
  <c r="L13315" i="4"/>
  <c r="M13315" i="4"/>
  <c r="L13316" i="4"/>
  <c r="M13316" i="4"/>
  <c r="L13317" i="4"/>
  <c r="M13317" i="4"/>
  <c r="L13318" i="4"/>
  <c r="M13318" i="4"/>
  <c r="L13319" i="4"/>
  <c r="M13319" i="4"/>
  <c r="L13320" i="4"/>
  <c r="M13320" i="4"/>
  <c r="L13321" i="4"/>
  <c r="M13321" i="4"/>
  <c r="L13322" i="4"/>
  <c r="M13322" i="4"/>
  <c r="L13323" i="4"/>
  <c r="M13323" i="4"/>
  <c r="L13324" i="4"/>
  <c r="M13324" i="4"/>
  <c r="L13325" i="4"/>
  <c r="M13325" i="4"/>
  <c r="L13326" i="4"/>
  <c r="M13326" i="4"/>
  <c r="L13327" i="4"/>
  <c r="M13327" i="4"/>
  <c r="L13328" i="4"/>
  <c r="M13328" i="4"/>
  <c r="L13329" i="4"/>
  <c r="M13329" i="4"/>
  <c r="L13330" i="4"/>
  <c r="M13330" i="4"/>
  <c r="L13331" i="4"/>
  <c r="M13331" i="4"/>
  <c r="L13332" i="4"/>
  <c r="M13332" i="4"/>
  <c r="L13333" i="4"/>
  <c r="M13333" i="4"/>
  <c r="L13334" i="4"/>
  <c r="M13334" i="4"/>
  <c r="L13335" i="4"/>
  <c r="M13335" i="4"/>
  <c r="L13336" i="4"/>
  <c r="M13336" i="4"/>
  <c r="L13337" i="4"/>
  <c r="M13337" i="4"/>
  <c r="L13338" i="4"/>
  <c r="M13338" i="4"/>
  <c r="L13339" i="4"/>
  <c r="M13339" i="4"/>
  <c r="L13340" i="4"/>
  <c r="M13340" i="4"/>
  <c r="L13341" i="4"/>
  <c r="M13341" i="4"/>
  <c r="L13342" i="4"/>
  <c r="M13342" i="4"/>
  <c r="L13343" i="4"/>
  <c r="M13343" i="4"/>
  <c r="L13344" i="4"/>
  <c r="M13344" i="4"/>
  <c r="L13345" i="4"/>
  <c r="M13345" i="4"/>
  <c r="L13346" i="4"/>
  <c r="M13346" i="4"/>
  <c r="L13347" i="4"/>
  <c r="M13347" i="4"/>
  <c r="L13348" i="4"/>
  <c r="M13348" i="4"/>
  <c r="L13349" i="4"/>
  <c r="M13349" i="4"/>
  <c r="L13350" i="4"/>
  <c r="M13350" i="4"/>
  <c r="L13351" i="4"/>
  <c r="M13351" i="4"/>
  <c r="L13352" i="4"/>
  <c r="M13352" i="4"/>
  <c r="L13353" i="4"/>
  <c r="M13353" i="4"/>
  <c r="L13354" i="4"/>
  <c r="M13354" i="4"/>
  <c r="L13355" i="4"/>
  <c r="M13355" i="4"/>
  <c r="L13356" i="4"/>
  <c r="M13356" i="4"/>
  <c r="L13357" i="4"/>
  <c r="M13357" i="4"/>
  <c r="L13358" i="4"/>
  <c r="M13358" i="4"/>
  <c r="L13359" i="4"/>
  <c r="M13359" i="4"/>
  <c r="L13360" i="4"/>
  <c r="M13360" i="4"/>
  <c r="L13361" i="4"/>
  <c r="M13361" i="4"/>
  <c r="L13362" i="4"/>
  <c r="M13362" i="4"/>
  <c r="L13363" i="4"/>
  <c r="M13363" i="4"/>
  <c r="L13364" i="4"/>
  <c r="M13364" i="4"/>
  <c r="L13365" i="4"/>
  <c r="M13365" i="4"/>
  <c r="L13366" i="4"/>
  <c r="M13366" i="4"/>
  <c r="L13367" i="4"/>
  <c r="M13367" i="4"/>
  <c r="L13368" i="4"/>
  <c r="M13368" i="4"/>
  <c r="L13369" i="4"/>
  <c r="M13369" i="4"/>
  <c r="L13370" i="4"/>
  <c r="M13370" i="4"/>
  <c r="L13371" i="4"/>
  <c r="M13371" i="4"/>
  <c r="L13372" i="4"/>
  <c r="M13372" i="4"/>
  <c r="L13373" i="4"/>
  <c r="M13373" i="4"/>
  <c r="L13374" i="4"/>
  <c r="M13374" i="4"/>
  <c r="L13375" i="4"/>
  <c r="M13375" i="4"/>
  <c r="L13376" i="4"/>
  <c r="M13376" i="4"/>
  <c r="L13377" i="4"/>
  <c r="M13377" i="4"/>
  <c r="L13378" i="4"/>
  <c r="M13378" i="4"/>
  <c r="L13379" i="4"/>
  <c r="M13379" i="4"/>
  <c r="L13380" i="4"/>
  <c r="M13380" i="4"/>
  <c r="L13381" i="4"/>
  <c r="M13381" i="4"/>
  <c r="L13382" i="4"/>
  <c r="M13382" i="4"/>
  <c r="L13383" i="4"/>
  <c r="M13383" i="4"/>
  <c r="L13384" i="4"/>
  <c r="M13384" i="4"/>
  <c r="L13385" i="4"/>
  <c r="M13385" i="4"/>
  <c r="L13386" i="4"/>
  <c r="M13386" i="4"/>
  <c r="L13387" i="4"/>
  <c r="M13387" i="4"/>
  <c r="L13388" i="4"/>
  <c r="M13388" i="4"/>
  <c r="L13389" i="4"/>
  <c r="M13389" i="4"/>
  <c r="L13390" i="4"/>
  <c r="M13390" i="4"/>
  <c r="L13391" i="4"/>
  <c r="M13391" i="4"/>
  <c r="L13392" i="4"/>
  <c r="M13392" i="4"/>
  <c r="L13393" i="4"/>
  <c r="M13393" i="4"/>
  <c r="L13394" i="4"/>
  <c r="M13394" i="4"/>
  <c r="L13395" i="4"/>
  <c r="M13395" i="4"/>
  <c r="L13396" i="4"/>
  <c r="M13396" i="4"/>
  <c r="L13397" i="4"/>
  <c r="M13397" i="4"/>
  <c r="L13398" i="4"/>
  <c r="M13398" i="4"/>
  <c r="L13399" i="4"/>
  <c r="M13399" i="4"/>
  <c r="L13400" i="4"/>
  <c r="M13400" i="4"/>
  <c r="L13401" i="4"/>
  <c r="M13401" i="4"/>
  <c r="L13402" i="4"/>
  <c r="M13402" i="4"/>
  <c r="L13403" i="4"/>
  <c r="M13403" i="4"/>
  <c r="L13404" i="4"/>
  <c r="M13404" i="4"/>
  <c r="L13405" i="4"/>
  <c r="M13405" i="4"/>
  <c r="L13406" i="4"/>
  <c r="M13406" i="4"/>
  <c r="L13407" i="4"/>
  <c r="M13407" i="4"/>
  <c r="L13408" i="4"/>
  <c r="M13408" i="4"/>
  <c r="L13409" i="4"/>
  <c r="M13409" i="4"/>
  <c r="L13410" i="4"/>
  <c r="M13410" i="4"/>
  <c r="L13411" i="4"/>
  <c r="M13411" i="4"/>
  <c r="L13412" i="4"/>
  <c r="M13412" i="4"/>
  <c r="L13413" i="4"/>
  <c r="M13413" i="4"/>
  <c r="L13414" i="4"/>
  <c r="M13414" i="4"/>
  <c r="L13415" i="4"/>
  <c r="M13415" i="4"/>
  <c r="L13416" i="4"/>
  <c r="M13416" i="4"/>
  <c r="L13417" i="4"/>
  <c r="M13417" i="4"/>
  <c r="L13418" i="4"/>
  <c r="M13418" i="4"/>
  <c r="L13419" i="4"/>
  <c r="M13419" i="4"/>
  <c r="L13420" i="4"/>
  <c r="M13420" i="4"/>
  <c r="L13421" i="4"/>
  <c r="M13421" i="4"/>
  <c r="L13422" i="4"/>
  <c r="M13422" i="4"/>
  <c r="L13423" i="4"/>
  <c r="M13423" i="4"/>
  <c r="L13424" i="4"/>
  <c r="M13424" i="4"/>
  <c r="L13425" i="4"/>
  <c r="M13425" i="4"/>
  <c r="L13426" i="4"/>
  <c r="M13426" i="4"/>
  <c r="L13427" i="4"/>
  <c r="M13427" i="4"/>
  <c r="L13428" i="4"/>
  <c r="M13428" i="4"/>
  <c r="L13429" i="4"/>
  <c r="M13429" i="4"/>
  <c r="L13430" i="4"/>
  <c r="M13430" i="4"/>
  <c r="L13431" i="4"/>
  <c r="M13431" i="4"/>
  <c r="L13432" i="4"/>
  <c r="M13432" i="4"/>
  <c r="L13433" i="4"/>
  <c r="M13433" i="4"/>
  <c r="L13434" i="4"/>
  <c r="M13434" i="4"/>
  <c r="L13435" i="4"/>
  <c r="M13435" i="4"/>
  <c r="L13436" i="4"/>
  <c r="M13436" i="4"/>
  <c r="L13437" i="4"/>
  <c r="M13437" i="4"/>
  <c r="L13438" i="4"/>
  <c r="M13438" i="4"/>
  <c r="L13439" i="4"/>
  <c r="M13439" i="4"/>
  <c r="L13440" i="4"/>
  <c r="M13440" i="4"/>
  <c r="L13441" i="4"/>
  <c r="M13441" i="4"/>
  <c r="L13442" i="4"/>
  <c r="M13442" i="4"/>
  <c r="L13443" i="4"/>
  <c r="M13443" i="4"/>
  <c r="L13444" i="4"/>
  <c r="M13444" i="4"/>
  <c r="L13445" i="4"/>
  <c r="M13445" i="4"/>
  <c r="L13446" i="4"/>
  <c r="M13446" i="4"/>
  <c r="L13447" i="4"/>
  <c r="M13447" i="4"/>
  <c r="L13448" i="4"/>
  <c r="M13448" i="4"/>
  <c r="L13449" i="4"/>
  <c r="M13449" i="4"/>
  <c r="L13450" i="4"/>
  <c r="M13450" i="4"/>
  <c r="L13451" i="4"/>
  <c r="M13451" i="4"/>
  <c r="L13452" i="4"/>
  <c r="M13452" i="4"/>
  <c r="L13453" i="4"/>
  <c r="M13453" i="4"/>
  <c r="L13454" i="4"/>
  <c r="M13454" i="4"/>
  <c r="L13455" i="4"/>
  <c r="M13455" i="4"/>
  <c r="L13456" i="4"/>
  <c r="M13456" i="4"/>
  <c r="L13457" i="4"/>
  <c r="M13457" i="4"/>
  <c r="L13458" i="4"/>
  <c r="M13458" i="4"/>
  <c r="L13459" i="4"/>
  <c r="M13459" i="4"/>
  <c r="L13460" i="4"/>
  <c r="M13460" i="4"/>
  <c r="L13461" i="4"/>
  <c r="M13461" i="4"/>
  <c r="L13462" i="4"/>
  <c r="M13462" i="4"/>
  <c r="L13463" i="4"/>
  <c r="M13463" i="4"/>
  <c r="L13464" i="4"/>
  <c r="M13464" i="4"/>
  <c r="L13465" i="4"/>
  <c r="M13465" i="4"/>
  <c r="L13466" i="4"/>
  <c r="M13466" i="4"/>
  <c r="L13467" i="4"/>
  <c r="M13467" i="4"/>
  <c r="L13468" i="4"/>
  <c r="M13468" i="4"/>
  <c r="L13469" i="4"/>
  <c r="M13469" i="4"/>
  <c r="L13470" i="4"/>
  <c r="M13470" i="4"/>
  <c r="L13471" i="4"/>
  <c r="M13471" i="4"/>
  <c r="L13472" i="4"/>
  <c r="M13472" i="4"/>
  <c r="L13473" i="4"/>
  <c r="M13473" i="4"/>
  <c r="L13474" i="4"/>
  <c r="M13474" i="4"/>
  <c r="L13475" i="4"/>
  <c r="M13475" i="4"/>
  <c r="L13476" i="4"/>
  <c r="M13476" i="4"/>
  <c r="L13477" i="4"/>
  <c r="M13477" i="4"/>
  <c r="L13478" i="4"/>
  <c r="M13478" i="4"/>
  <c r="L13479" i="4"/>
  <c r="M13479" i="4"/>
  <c r="L13480" i="4"/>
  <c r="M13480" i="4"/>
  <c r="L13481" i="4"/>
  <c r="M13481" i="4"/>
  <c r="L13482" i="4"/>
  <c r="M13482" i="4"/>
  <c r="L13483" i="4"/>
  <c r="M13483" i="4"/>
  <c r="L13484" i="4"/>
  <c r="M13484" i="4"/>
  <c r="L13485" i="4"/>
  <c r="M13485" i="4"/>
  <c r="L13486" i="4"/>
  <c r="M13486" i="4"/>
  <c r="L13487" i="4"/>
  <c r="M13487" i="4"/>
  <c r="L13488" i="4"/>
  <c r="M13488" i="4"/>
  <c r="L13489" i="4"/>
  <c r="M13489" i="4"/>
  <c r="L13490" i="4"/>
  <c r="M13490" i="4"/>
  <c r="L13491" i="4"/>
  <c r="M13491" i="4"/>
  <c r="L13492" i="4"/>
  <c r="M13492" i="4"/>
  <c r="L13493" i="4"/>
  <c r="M13493" i="4"/>
  <c r="L13494" i="4"/>
  <c r="M13494" i="4"/>
  <c r="L13495" i="4"/>
  <c r="M13495" i="4"/>
  <c r="L13496" i="4"/>
  <c r="M13496" i="4"/>
  <c r="L13497" i="4"/>
  <c r="M13497" i="4"/>
  <c r="L13498" i="4"/>
  <c r="M13498" i="4"/>
  <c r="L13499" i="4"/>
  <c r="M13499" i="4"/>
  <c r="L13500" i="4"/>
  <c r="M13500" i="4"/>
  <c r="L13501" i="4"/>
  <c r="M13501" i="4"/>
  <c r="L13502" i="4"/>
  <c r="M13502" i="4"/>
  <c r="L13503" i="4"/>
  <c r="M13503" i="4"/>
  <c r="L13504" i="4"/>
  <c r="M13504" i="4"/>
  <c r="L13505" i="4"/>
  <c r="M13505" i="4"/>
  <c r="L13506" i="4"/>
  <c r="M13506" i="4"/>
  <c r="L13507" i="4"/>
  <c r="M13507" i="4"/>
  <c r="L13508" i="4"/>
  <c r="M13508" i="4"/>
  <c r="L13509" i="4"/>
  <c r="M13509" i="4"/>
  <c r="L13510" i="4"/>
  <c r="M13510" i="4"/>
  <c r="L13511" i="4"/>
  <c r="M13511" i="4"/>
  <c r="L13512" i="4"/>
  <c r="M13512" i="4"/>
  <c r="L13513" i="4"/>
  <c r="M13513" i="4"/>
  <c r="L13514" i="4"/>
  <c r="M13514" i="4"/>
  <c r="L13515" i="4"/>
  <c r="M13515" i="4"/>
  <c r="L13516" i="4"/>
  <c r="M13516" i="4"/>
  <c r="L13517" i="4"/>
  <c r="M13517" i="4"/>
  <c r="L13518" i="4"/>
  <c r="M13518" i="4"/>
  <c r="L13519" i="4"/>
  <c r="M13519" i="4"/>
  <c r="L13520" i="4"/>
  <c r="M13520" i="4"/>
  <c r="L13521" i="4"/>
  <c r="M13521" i="4"/>
  <c r="L13522" i="4"/>
  <c r="M13522" i="4"/>
  <c r="L13523" i="4"/>
  <c r="M13523" i="4"/>
  <c r="L13524" i="4"/>
  <c r="M13524" i="4"/>
  <c r="L13525" i="4"/>
  <c r="M13525" i="4"/>
  <c r="L13526" i="4"/>
  <c r="M13526" i="4"/>
  <c r="L13527" i="4"/>
  <c r="M13527" i="4"/>
  <c r="L13528" i="4"/>
  <c r="M13528" i="4"/>
  <c r="L13529" i="4"/>
  <c r="M13529" i="4"/>
  <c r="L13530" i="4"/>
  <c r="M13530" i="4"/>
  <c r="L13531" i="4"/>
  <c r="M13531" i="4"/>
  <c r="L13532" i="4"/>
  <c r="M13532" i="4"/>
  <c r="L13533" i="4"/>
  <c r="M13533" i="4"/>
  <c r="L13534" i="4"/>
  <c r="M13534" i="4"/>
  <c r="L13535" i="4"/>
  <c r="M13535" i="4"/>
  <c r="L13536" i="4"/>
  <c r="M13536" i="4"/>
  <c r="L13537" i="4"/>
  <c r="M13537" i="4"/>
  <c r="L13538" i="4"/>
  <c r="M13538" i="4"/>
  <c r="L13539" i="4"/>
  <c r="M13539" i="4"/>
  <c r="L13540" i="4"/>
  <c r="M13540" i="4"/>
  <c r="L13541" i="4"/>
  <c r="M13541" i="4"/>
  <c r="L13542" i="4"/>
  <c r="M13542" i="4"/>
  <c r="L13543" i="4"/>
  <c r="M13543" i="4"/>
  <c r="L13544" i="4"/>
  <c r="M13544" i="4"/>
  <c r="L13545" i="4"/>
  <c r="M13545" i="4"/>
  <c r="L13546" i="4"/>
  <c r="M13546" i="4"/>
  <c r="L13547" i="4"/>
  <c r="M13547" i="4"/>
  <c r="L13548" i="4"/>
  <c r="M13548" i="4"/>
  <c r="L13549" i="4"/>
  <c r="M13549" i="4"/>
  <c r="L13550" i="4"/>
  <c r="M13550" i="4"/>
  <c r="L13551" i="4"/>
  <c r="M13551" i="4"/>
  <c r="L13552" i="4"/>
  <c r="M13552" i="4"/>
  <c r="L13553" i="4"/>
  <c r="M13553" i="4"/>
  <c r="L13554" i="4"/>
  <c r="M13554" i="4"/>
  <c r="L13555" i="4"/>
  <c r="M13555" i="4"/>
  <c r="L13556" i="4"/>
  <c r="M13556" i="4"/>
  <c r="L13557" i="4"/>
  <c r="M13557" i="4"/>
  <c r="L13558" i="4"/>
  <c r="M13558" i="4"/>
  <c r="L13559" i="4"/>
  <c r="M13559" i="4"/>
  <c r="L13560" i="4"/>
  <c r="M13560" i="4"/>
  <c r="L13561" i="4"/>
  <c r="M13561" i="4"/>
  <c r="L13562" i="4"/>
  <c r="M13562" i="4"/>
  <c r="L13563" i="4"/>
  <c r="M13563" i="4"/>
  <c r="L13564" i="4"/>
  <c r="M13564" i="4"/>
  <c r="L13565" i="4"/>
  <c r="M13565" i="4"/>
  <c r="L13566" i="4"/>
  <c r="M13566" i="4"/>
  <c r="L13567" i="4"/>
  <c r="M13567" i="4"/>
  <c r="L13568" i="4"/>
  <c r="M13568" i="4"/>
  <c r="L13569" i="4"/>
  <c r="M13569" i="4"/>
  <c r="L13570" i="4"/>
  <c r="M13570" i="4"/>
  <c r="L13571" i="4"/>
  <c r="M13571" i="4"/>
  <c r="L13572" i="4"/>
  <c r="M13572" i="4"/>
  <c r="L13573" i="4"/>
  <c r="M13573" i="4"/>
  <c r="L13574" i="4"/>
  <c r="M13574" i="4"/>
  <c r="L13575" i="4"/>
  <c r="M13575" i="4"/>
  <c r="L13576" i="4"/>
  <c r="M13576" i="4"/>
  <c r="L13577" i="4"/>
  <c r="M13577" i="4"/>
  <c r="L13578" i="4"/>
  <c r="M13578" i="4"/>
  <c r="L13579" i="4"/>
  <c r="M13579" i="4"/>
  <c r="L13580" i="4"/>
  <c r="M13580" i="4"/>
  <c r="L13581" i="4"/>
  <c r="M13581" i="4"/>
  <c r="L13582" i="4"/>
  <c r="M13582" i="4"/>
  <c r="L13583" i="4"/>
  <c r="M13583" i="4"/>
  <c r="L13584" i="4"/>
  <c r="M13584" i="4"/>
  <c r="L13585" i="4"/>
  <c r="M13585" i="4"/>
  <c r="L13586" i="4"/>
  <c r="M13586" i="4"/>
  <c r="L13587" i="4"/>
  <c r="M13587" i="4"/>
  <c r="L13588" i="4"/>
  <c r="M13588" i="4"/>
  <c r="L13589" i="4"/>
  <c r="M13589" i="4"/>
  <c r="L13590" i="4"/>
  <c r="M13590" i="4"/>
  <c r="L13591" i="4"/>
  <c r="M13591" i="4"/>
  <c r="L13592" i="4"/>
  <c r="M13592" i="4"/>
  <c r="L13593" i="4"/>
  <c r="M13593" i="4"/>
  <c r="L13594" i="4"/>
  <c r="M13594" i="4"/>
  <c r="L13595" i="4"/>
  <c r="M13595" i="4"/>
  <c r="L13596" i="4"/>
  <c r="M13596" i="4"/>
  <c r="L13597" i="4"/>
  <c r="M13597" i="4"/>
  <c r="L13598" i="4"/>
  <c r="M13598" i="4"/>
  <c r="L13599" i="4"/>
  <c r="M13599" i="4"/>
  <c r="L13600" i="4"/>
  <c r="M13600" i="4"/>
  <c r="L13601" i="4"/>
  <c r="M13601" i="4"/>
  <c r="L13602" i="4"/>
  <c r="M13602" i="4"/>
  <c r="L13603" i="4"/>
  <c r="M13603" i="4"/>
  <c r="L13604" i="4"/>
  <c r="M13604" i="4"/>
  <c r="L13605" i="4"/>
  <c r="M13605" i="4"/>
  <c r="L13606" i="4"/>
  <c r="M13606" i="4"/>
  <c r="L13607" i="4"/>
  <c r="M13607" i="4"/>
  <c r="L13608" i="4"/>
  <c r="M13608" i="4"/>
  <c r="L13609" i="4"/>
  <c r="M13609" i="4"/>
  <c r="L13610" i="4"/>
  <c r="M13610" i="4"/>
  <c r="L13611" i="4"/>
  <c r="M13611" i="4"/>
  <c r="L13612" i="4"/>
  <c r="M13612" i="4"/>
  <c r="L13613" i="4"/>
  <c r="M13613" i="4"/>
  <c r="L13614" i="4"/>
  <c r="M13614" i="4"/>
  <c r="L13615" i="4"/>
  <c r="M13615" i="4"/>
  <c r="L13616" i="4"/>
  <c r="M13616" i="4"/>
  <c r="L13617" i="4"/>
  <c r="M13617" i="4"/>
  <c r="L13618" i="4"/>
  <c r="M13618" i="4"/>
  <c r="L13619" i="4"/>
  <c r="M13619" i="4"/>
  <c r="L13620" i="4"/>
  <c r="M13620" i="4"/>
  <c r="L13621" i="4"/>
  <c r="M13621" i="4"/>
  <c r="L13622" i="4"/>
  <c r="M13622" i="4"/>
  <c r="L13623" i="4"/>
  <c r="M13623" i="4"/>
  <c r="L13624" i="4"/>
  <c r="M13624" i="4"/>
  <c r="L13625" i="4"/>
  <c r="M13625" i="4"/>
  <c r="L13626" i="4"/>
  <c r="M13626" i="4"/>
  <c r="L13627" i="4"/>
  <c r="M13627" i="4"/>
  <c r="L13628" i="4"/>
  <c r="M13628" i="4"/>
  <c r="L13629" i="4"/>
  <c r="M13629" i="4"/>
  <c r="L13630" i="4"/>
  <c r="M13630" i="4"/>
  <c r="L13631" i="4"/>
  <c r="M13631" i="4"/>
  <c r="L13632" i="4"/>
  <c r="M13632" i="4"/>
  <c r="L13633" i="4"/>
  <c r="M13633" i="4"/>
  <c r="L13634" i="4"/>
  <c r="M13634" i="4"/>
  <c r="L13635" i="4"/>
  <c r="M13635" i="4"/>
  <c r="L13636" i="4"/>
  <c r="M13636" i="4"/>
  <c r="L13637" i="4"/>
  <c r="M13637" i="4"/>
  <c r="L13638" i="4"/>
  <c r="M13638" i="4"/>
  <c r="L13639" i="4"/>
  <c r="M13639" i="4"/>
  <c r="L13640" i="4"/>
  <c r="M13640" i="4"/>
  <c r="L13641" i="4"/>
  <c r="M13641" i="4"/>
  <c r="L13642" i="4"/>
  <c r="M13642" i="4"/>
  <c r="L13643" i="4"/>
  <c r="M13643" i="4"/>
  <c r="L13644" i="4"/>
  <c r="M13644" i="4"/>
  <c r="L13645" i="4"/>
  <c r="M13645" i="4"/>
  <c r="L13646" i="4"/>
  <c r="M13646" i="4"/>
  <c r="L13647" i="4"/>
  <c r="M13647" i="4"/>
  <c r="L13648" i="4"/>
  <c r="M13648" i="4"/>
  <c r="L13649" i="4"/>
  <c r="M13649" i="4"/>
  <c r="L13650" i="4"/>
  <c r="M13650" i="4"/>
  <c r="L13651" i="4"/>
  <c r="M13651" i="4"/>
  <c r="L13652" i="4"/>
  <c r="M13652" i="4"/>
  <c r="L13653" i="4"/>
  <c r="M13653" i="4"/>
  <c r="L13654" i="4"/>
  <c r="M13654" i="4"/>
  <c r="L13655" i="4"/>
  <c r="M13655" i="4"/>
  <c r="L13656" i="4"/>
  <c r="M13656" i="4"/>
  <c r="L13657" i="4"/>
  <c r="M13657" i="4"/>
  <c r="L13658" i="4"/>
  <c r="M13658" i="4"/>
  <c r="L13659" i="4"/>
  <c r="M13659" i="4"/>
  <c r="L13660" i="4"/>
  <c r="M13660" i="4"/>
  <c r="L13661" i="4"/>
  <c r="M13661" i="4"/>
  <c r="L13662" i="4"/>
  <c r="M13662" i="4"/>
  <c r="L13663" i="4"/>
  <c r="M13663" i="4"/>
  <c r="L13664" i="4"/>
  <c r="M13664" i="4"/>
  <c r="L13665" i="4"/>
  <c r="M13665" i="4"/>
  <c r="L13666" i="4"/>
  <c r="M13666" i="4"/>
  <c r="L13667" i="4"/>
  <c r="M13667" i="4"/>
  <c r="L13668" i="4"/>
  <c r="M13668" i="4"/>
  <c r="L13669" i="4"/>
  <c r="M13669" i="4"/>
  <c r="L13670" i="4"/>
  <c r="M13670" i="4"/>
  <c r="L13671" i="4"/>
  <c r="M13671" i="4"/>
  <c r="L13672" i="4"/>
  <c r="M13672" i="4"/>
  <c r="L13673" i="4"/>
  <c r="M13673" i="4"/>
  <c r="L13674" i="4"/>
  <c r="M13674" i="4"/>
  <c r="L13675" i="4"/>
  <c r="M13675" i="4"/>
  <c r="L13676" i="4"/>
  <c r="M13676" i="4"/>
  <c r="L13677" i="4"/>
  <c r="M13677" i="4"/>
  <c r="L13678" i="4"/>
  <c r="M13678" i="4"/>
  <c r="L13679" i="4"/>
  <c r="M13679" i="4"/>
  <c r="L13680" i="4"/>
  <c r="M13680" i="4"/>
  <c r="L13681" i="4"/>
  <c r="M13681" i="4"/>
  <c r="L13682" i="4"/>
  <c r="M13682" i="4"/>
  <c r="L13683" i="4"/>
  <c r="M13683" i="4"/>
  <c r="L13684" i="4"/>
  <c r="M13684" i="4"/>
  <c r="L13685" i="4"/>
  <c r="M13685" i="4"/>
  <c r="L13686" i="4"/>
  <c r="M13686" i="4"/>
  <c r="L13687" i="4"/>
  <c r="M13687" i="4"/>
  <c r="L13688" i="4"/>
  <c r="M13688" i="4"/>
  <c r="L13689" i="4"/>
  <c r="M13689" i="4"/>
  <c r="L13690" i="4"/>
  <c r="M13690" i="4"/>
  <c r="L13691" i="4"/>
  <c r="M13691" i="4"/>
  <c r="L13692" i="4"/>
  <c r="M13692" i="4"/>
  <c r="L13693" i="4"/>
  <c r="M13693" i="4"/>
  <c r="L13694" i="4"/>
  <c r="M13694" i="4"/>
  <c r="L13695" i="4"/>
  <c r="M13695" i="4"/>
  <c r="L13696" i="4"/>
  <c r="M13696" i="4"/>
  <c r="L13697" i="4"/>
  <c r="M13697" i="4"/>
  <c r="L13698" i="4"/>
  <c r="M13698" i="4"/>
  <c r="L13699" i="4"/>
  <c r="M13699" i="4"/>
  <c r="L13700" i="4"/>
  <c r="M13700" i="4"/>
  <c r="L13701" i="4"/>
  <c r="M13701" i="4"/>
  <c r="L13702" i="4"/>
  <c r="M13702" i="4"/>
  <c r="L13703" i="4"/>
  <c r="M13703" i="4"/>
  <c r="L13704" i="4"/>
  <c r="M13704" i="4"/>
  <c r="L13705" i="4"/>
  <c r="M13705" i="4"/>
  <c r="L13706" i="4"/>
  <c r="M13706" i="4"/>
  <c r="L13707" i="4"/>
  <c r="M13707" i="4"/>
  <c r="L13708" i="4"/>
  <c r="M13708" i="4"/>
  <c r="L13709" i="4"/>
  <c r="M13709" i="4"/>
  <c r="L13710" i="4"/>
  <c r="M13710" i="4"/>
  <c r="L13711" i="4"/>
  <c r="M13711" i="4"/>
  <c r="L13712" i="4"/>
  <c r="M13712" i="4"/>
  <c r="L13713" i="4"/>
  <c r="M13713" i="4"/>
  <c r="L13714" i="4"/>
  <c r="M13714" i="4"/>
  <c r="L13715" i="4"/>
  <c r="M13715" i="4"/>
  <c r="L13716" i="4"/>
  <c r="M13716" i="4"/>
  <c r="L13717" i="4"/>
  <c r="M13717" i="4"/>
  <c r="L13718" i="4"/>
  <c r="M13718" i="4"/>
  <c r="L13719" i="4"/>
  <c r="M13719" i="4"/>
  <c r="L13720" i="4"/>
  <c r="M13720" i="4"/>
  <c r="L13721" i="4"/>
  <c r="M13721" i="4"/>
  <c r="L13722" i="4"/>
  <c r="M13722" i="4"/>
  <c r="L13723" i="4"/>
  <c r="M13723" i="4"/>
  <c r="L13724" i="4"/>
  <c r="M13724" i="4"/>
  <c r="L13725" i="4"/>
  <c r="M13725" i="4"/>
  <c r="L13726" i="4"/>
  <c r="M13726" i="4"/>
  <c r="L13727" i="4"/>
  <c r="M13727" i="4"/>
  <c r="L13728" i="4"/>
  <c r="M13728" i="4"/>
  <c r="L13729" i="4"/>
  <c r="M13729" i="4"/>
  <c r="L13730" i="4"/>
  <c r="M13730" i="4"/>
  <c r="L13731" i="4"/>
  <c r="M13731" i="4"/>
  <c r="L13732" i="4"/>
  <c r="M13732" i="4"/>
  <c r="L13733" i="4"/>
  <c r="M13733" i="4"/>
  <c r="L13734" i="4"/>
  <c r="M13734" i="4"/>
  <c r="L13735" i="4"/>
  <c r="M13735" i="4"/>
  <c r="L13736" i="4"/>
  <c r="M13736" i="4"/>
  <c r="L13737" i="4"/>
  <c r="M13737" i="4"/>
  <c r="L13738" i="4"/>
  <c r="M13738" i="4"/>
  <c r="L13739" i="4"/>
  <c r="M13739" i="4"/>
  <c r="L13740" i="4"/>
  <c r="M13740" i="4"/>
  <c r="L13741" i="4"/>
  <c r="M13741" i="4"/>
  <c r="L13742" i="4"/>
  <c r="M13742" i="4"/>
  <c r="L13743" i="4"/>
  <c r="M13743" i="4"/>
  <c r="L13744" i="4"/>
  <c r="M13744" i="4"/>
  <c r="L13745" i="4"/>
  <c r="M13745" i="4"/>
  <c r="L13746" i="4"/>
  <c r="M13746" i="4"/>
  <c r="L13747" i="4"/>
  <c r="M13747" i="4"/>
  <c r="L13748" i="4"/>
  <c r="M13748" i="4"/>
  <c r="L13749" i="4"/>
  <c r="M13749" i="4"/>
  <c r="L13750" i="4"/>
  <c r="M13750" i="4"/>
  <c r="L13751" i="4"/>
  <c r="M13751" i="4"/>
  <c r="L13752" i="4"/>
  <c r="M13752" i="4"/>
  <c r="L13753" i="4"/>
  <c r="M13753" i="4"/>
  <c r="L13754" i="4"/>
  <c r="M13754" i="4"/>
  <c r="L13755" i="4"/>
  <c r="M13755" i="4"/>
  <c r="L13756" i="4"/>
  <c r="M13756" i="4"/>
  <c r="L13757" i="4"/>
  <c r="M13757" i="4"/>
  <c r="L13758" i="4"/>
  <c r="M13758" i="4"/>
  <c r="L13759" i="4"/>
  <c r="M13759" i="4"/>
  <c r="L13760" i="4"/>
  <c r="M13760" i="4"/>
  <c r="L13761" i="4"/>
  <c r="M13761" i="4"/>
  <c r="L13762" i="4"/>
  <c r="M13762" i="4"/>
  <c r="L13763" i="4"/>
  <c r="M13763" i="4"/>
  <c r="L13764" i="4"/>
  <c r="M13764" i="4"/>
  <c r="L13765" i="4"/>
  <c r="M13765" i="4"/>
  <c r="L13766" i="4"/>
  <c r="M13766" i="4"/>
  <c r="L13767" i="4"/>
  <c r="M13767" i="4"/>
  <c r="L13768" i="4"/>
  <c r="M13768" i="4"/>
  <c r="L13769" i="4"/>
  <c r="M13769" i="4"/>
  <c r="L13770" i="4"/>
  <c r="M13770" i="4"/>
  <c r="L13771" i="4"/>
  <c r="M13771" i="4"/>
  <c r="L13772" i="4"/>
  <c r="M13772" i="4"/>
  <c r="L13773" i="4"/>
  <c r="M13773" i="4"/>
  <c r="L13774" i="4"/>
  <c r="M13774" i="4"/>
  <c r="L13775" i="4"/>
  <c r="M13775" i="4"/>
  <c r="L13776" i="4"/>
  <c r="M13776" i="4"/>
  <c r="L13777" i="4"/>
  <c r="M13777" i="4"/>
  <c r="L13778" i="4"/>
  <c r="M13778" i="4"/>
  <c r="L13779" i="4"/>
  <c r="M13779" i="4"/>
  <c r="L13780" i="4"/>
  <c r="M13780" i="4"/>
  <c r="L13781" i="4"/>
  <c r="M13781" i="4"/>
  <c r="L13782" i="4"/>
  <c r="M13782" i="4"/>
  <c r="L13783" i="4"/>
  <c r="M13783" i="4"/>
  <c r="L13784" i="4"/>
  <c r="M13784" i="4"/>
  <c r="L13785" i="4"/>
  <c r="M13785" i="4"/>
  <c r="L13786" i="4"/>
  <c r="M13786" i="4"/>
  <c r="L13787" i="4"/>
  <c r="M13787" i="4"/>
  <c r="L13788" i="4"/>
  <c r="M13788" i="4"/>
  <c r="L13789" i="4"/>
  <c r="M13789" i="4"/>
  <c r="L13790" i="4"/>
  <c r="M13790" i="4"/>
  <c r="L13791" i="4"/>
  <c r="M13791" i="4"/>
  <c r="L13792" i="4"/>
  <c r="M13792" i="4"/>
  <c r="L13793" i="4"/>
  <c r="M13793" i="4"/>
  <c r="L13794" i="4"/>
  <c r="M13794" i="4"/>
  <c r="L13795" i="4"/>
  <c r="M13795" i="4"/>
  <c r="L13796" i="4"/>
  <c r="M13796" i="4"/>
  <c r="L13797" i="4"/>
  <c r="M13797" i="4"/>
  <c r="L13798" i="4"/>
  <c r="M13798" i="4"/>
  <c r="L13799" i="4"/>
  <c r="M13799" i="4"/>
  <c r="L13800" i="4"/>
  <c r="M13800" i="4"/>
  <c r="L13801" i="4"/>
  <c r="M13801" i="4"/>
  <c r="L13802" i="4"/>
  <c r="M13802" i="4"/>
  <c r="L13803" i="4"/>
  <c r="M13803" i="4"/>
  <c r="L13804" i="4"/>
  <c r="M13804" i="4"/>
  <c r="L13805" i="4"/>
  <c r="M13805" i="4"/>
  <c r="L13806" i="4"/>
  <c r="M13806" i="4"/>
  <c r="L13807" i="4"/>
  <c r="M13807" i="4"/>
  <c r="L13808" i="4"/>
  <c r="M13808" i="4"/>
  <c r="L13809" i="4"/>
  <c r="M13809" i="4"/>
  <c r="L13810" i="4"/>
  <c r="M13810" i="4"/>
  <c r="L13811" i="4"/>
  <c r="M13811" i="4"/>
  <c r="L13812" i="4"/>
  <c r="M13812" i="4"/>
  <c r="L13813" i="4"/>
  <c r="M13813" i="4"/>
  <c r="L13814" i="4"/>
  <c r="M13814" i="4"/>
  <c r="L13815" i="4"/>
  <c r="M13815" i="4"/>
  <c r="L13816" i="4"/>
  <c r="M13816" i="4"/>
  <c r="L13817" i="4"/>
  <c r="M13817" i="4"/>
  <c r="L13818" i="4"/>
  <c r="M13818" i="4"/>
  <c r="L13819" i="4"/>
  <c r="M13819" i="4"/>
  <c r="L13820" i="4"/>
  <c r="M13820" i="4"/>
  <c r="L13821" i="4"/>
  <c r="M13821" i="4"/>
  <c r="L13822" i="4"/>
  <c r="M13822" i="4"/>
  <c r="L13823" i="4"/>
  <c r="M13823" i="4"/>
  <c r="L13824" i="4"/>
  <c r="M13824" i="4"/>
  <c r="L13825" i="4"/>
  <c r="M13825" i="4"/>
  <c r="L13826" i="4"/>
  <c r="M13826" i="4"/>
  <c r="L13827" i="4"/>
  <c r="M13827" i="4"/>
  <c r="L13828" i="4"/>
  <c r="M13828" i="4"/>
  <c r="L13829" i="4"/>
  <c r="M13829" i="4"/>
  <c r="L13830" i="4"/>
  <c r="M13830" i="4"/>
  <c r="L13831" i="4"/>
  <c r="M13831" i="4"/>
  <c r="L13832" i="4"/>
  <c r="M13832" i="4"/>
  <c r="L13833" i="4"/>
  <c r="M13833" i="4"/>
  <c r="L13834" i="4"/>
  <c r="M13834" i="4"/>
  <c r="L13835" i="4"/>
  <c r="M13835" i="4"/>
  <c r="L13836" i="4"/>
  <c r="M13836" i="4"/>
  <c r="L13837" i="4"/>
  <c r="M13837" i="4"/>
  <c r="L13838" i="4"/>
  <c r="M13838" i="4"/>
  <c r="L13839" i="4"/>
  <c r="M13839" i="4"/>
  <c r="L13840" i="4"/>
  <c r="M13840" i="4"/>
  <c r="L13841" i="4"/>
  <c r="M13841" i="4"/>
  <c r="L13842" i="4"/>
  <c r="M13842" i="4"/>
  <c r="L13843" i="4"/>
  <c r="M13843" i="4"/>
  <c r="L13844" i="4"/>
  <c r="M13844" i="4"/>
  <c r="L13845" i="4"/>
  <c r="M13845" i="4"/>
  <c r="L13846" i="4"/>
  <c r="M13846" i="4"/>
  <c r="L13847" i="4"/>
  <c r="M13847" i="4"/>
  <c r="L13848" i="4"/>
  <c r="M13848" i="4"/>
  <c r="L13849" i="4"/>
  <c r="M13849" i="4"/>
  <c r="L13850" i="4"/>
  <c r="M13850" i="4"/>
  <c r="L13851" i="4"/>
  <c r="M13851" i="4"/>
  <c r="L13852" i="4"/>
  <c r="M13852" i="4"/>
  <c r="L13853" i="4"/>
  <c r="M13853" i="4"/>
  <c r="L13854" i="4"/>
  <c r="M13854" i="4"/>
  <c r="L13855" i="4"/>
  <c r="M13855" i="4"/>
  <c r="L13856" i="4"/>
  <c r="M13856" i="4"/>
  <c r="L13857" i="4"/>
  <c r="M13857" i="4"/>
  <c r="L13858" i="4"/>
  <c r="M13858" i="4"/>
  <c r="L13859" i="4"/>
  <c r="M13859" i="4"/>
  <c r="L13860" i="4"/>
  <c r="M13860" i="4"/>
  <c r="L13861" i="4"/>
  <c r="M13861" i="4"/>
  <c r="L13862" i="4"/>
  <c r="M13862" i="4"/>
  <c r="L13863" i="4"/>
  <c r="M13863" i="4"/>
  <c r="L13864" i="4"/>
  <c r="M13864" i="4"/>
  <c r="L13865" i="4"/>
  <c r="M13865" i="4"/>
  <c r="L13866" i="4"/>
  <c r="M13866" i="4"/>
  <c r="L13867" i="4"/>
  <c r="M13867" i="4"/>
  <c r="L13868" i="4"/>
  <c r="M13868" i="4"/>
  <c r="L13869" i="4"/>
  <c r="M13869" i="4"/>
  <c r="L13870" i="4"/>
  <c r="M13870" i="4"/>
  <c r="L13871" i="4"/>
  <c r="M13871" i="4"/>
  <c r="L13872" i="4"/>
  <c r="M13872" i="4"/>
  <c r="L13873" i="4"/>
  <c r="M13873" i="4"/>
  <c r="L13874" i="4"/>
  <c r="M13874" i="4"/>
  <c r="L13875" i="4"/>
  <c r="M13875" i="4"/>
  <c r="L13876" i="4"/>
  <c r="M13876" i="4"/>
  <c r="L13877" i="4"/>
  <c r="M13877" i="4"/>
  <c r="L13878" i="4"/>
  <c r="M13878" i="4"/>
  <c r="L13879" i="4"/>
  <c r="M13879" i="4"/>
  <c r="L13880" i="4"/>
  <c r="M13880" i="4"/>
  <c r="L13881" i="4"/>
  <c r="M13881" i="4"/>
  <c r="L13882" i="4"/>
  <c r="M13882" i="4"/>
  <c r="L13883" i="4"/>
  <c r="M13883" i="4"/>
  <c r="L13884" i="4"/>
  <c r="M13884" i="4"/>
  <c r="L13885" i="4"/>
  <c r="M13885" i="4"/>
  <c r="L13886" i="4"/>
  <c r="M13886" i="4"/>
  <c r="L13887" i="4"/>
  <c r="M13887" i="4"/>
  <c r="L13888" i="4"/>
  <c r="M13888" i="4"/>
  <c r="L13889" i="4"/>
  <c r="M13889" i="4"/>
  <c r="L13890" i="4"/>
  <c r="M13890" i="4"/>
  <c r="L13891" i="4"/>
  <c r="M13891" i="4"/>
  <c r="L13892" i="4"/>
  <c r="M13892" i="4"/>
  <c r="L13893" i="4"/>
  <c r="M13893" i="4"/>
  <c r="L13894" i="4"/>
  <c r="M13894" i="4"/>
  <c r="L13895" i="4"/>
  <c r="M13895" i="4"/>
  <c r="L13896" i="4"/>
  <c r="M13896" i="4"/>
  <c r="L13897" i="4"/>
  <c r="M13897" i="4"/>
  <c r="L13898" i="4"/>
  <c r="M13898" i="4"/>
  <c r="L13899" i="4"/>
  <c r="M13899" i="4"/>
  <c r="L13900" i="4"/>
  <c r="M13900" i="4"/>
  <c r="L13901" i="4"/>
  <c r="M13901" i="4"/>
  <c r="L13902" i="4"/>
  <c r="M13902" i="4"/>
  <c r="L13903" i="4"/>
  <c r="M13903" i="4"/>
  <c r="L13904" i="4"/>
  <c r="M13904" i="4"/>
  <c r="L13905" i="4"/>
  <c r="M13905" i="4"/>
  <c r="L13906" i="4"/>
  <c r="M13906" i="4"/>
  <c r="L13907" i="4"/>
  <c r="M13907" i="4"/>
  <c r="L13908" i="4"/>
  <c r="M13908" i="4"/>
  <c r="L13909" i="4"/>
  <c r="M13909" i="4"/>
  <c r="L13910" i="4"/>
  <c r="M13910" i="4"/>
  <c r="L13911" i="4"/>
  <c r="M13911" i="4"/>
  <c r="L13912" i="4"/>
  <c r="M13912" i="4"/>
  <c r="L13913" i="4"/>
  <c r="M13913" i="4"/>
  <c r="L13914" i="4"/>
  <c r="M13914" i="4"/>
  <c r="L13915" i="4"/>
  <c r="M13915" i="4"/>
  <c r="L13916" i="4"/>
  <c r="M13916" i="4"/>
  <c r="L13917" i="4"/>
  <c r="M13917" i="4"/>
  <c r="L13918" i="4"/>
  <c r="M13918" i="4"/>
  <c r="L13919" i="4"/>
  <c r="M13919" i="4"/>
  <c r="L13920" i="4"/>
  <c r="M13920" i="4"/>
  <c r="L13921" i="4"/>
  <c r="M13921" i="4"/>
  <c r="L13922" i="4"/>
  <c r="M13922" i="4"/>
  <c r="L13923" i="4"/>
  <c r="M13923" i="4"/>
  <c r="L13924" i="4"/>
  <c r="M13924" i="4"/>
  <c r="L13925" i="4"/>
  <c r="M13925" i="4"/>
  <c r="L13926" i="4"/>
  <c r="M13926" i="4"/>
  <c r="L13927" i="4"/>
  <c r="M13927" i="4"/>
  <c r="L13928" i="4"/>
  <c r="M13928" i="4"/>
  <c r="L13929" i="4"/>
  <c r="M13929" i="4"/>
  <c r="L13930" i="4"/>
  <c r="M13930" i="4"/>
  <c r="L13931" i="4"/>
  <c r="M13931" i="4"/>
  <c r="L13932" i="4"/>
  <c r="M13932" i="4"/>
  <c r="L13933" i="4"/>
  <c r="M13933" i="4"/>
  <c r="L13934" i="4"/>
  <c r="M13934" i="4"/>
  <c r="L13935" i="4"/>
  <c r="M13935" i="4"/>
  <c r="L13936" i="4"/>
  <c r="M13936" i="4"/>
  <c r="L13937" i="4"/>
  <c r="M13937" i="4"/>
  <c r="L13938" i="4"/>
  <c r="M13938" i="4"/>
  <c r="L13939" i="4"/>
  <c r="M13939" i="4"/>
  <c r="L13940" i="4"/>
  <c r="M13940" i="4"/>
  <c r="L13941" i="4"/>
  <c r="M13941" i="4"/>
  <c r="L13942" i="4"/>
  <c r="M13942" i="4"/>
  <c r="L13943" i="4"/>
  <c r="M13943" i="4"/>
  <c r="L13944" i="4"/>
  <c r="M13944" i="4"/>
  <c r="L13945" i="4"/>
  <c r="M13945" i="4"/>
  <c r="L13946" i="4"/>
  <c r="M13946" i="4"/>
  <c r="L13947" i="4"/>
  <c r="M13947" i="4"/>
  <c r="L13948" i="4"/>
  <c r="M13948" i="4"/>
  <c r="L13949" i="4"/>
  <c r="M13949" i="4"/>
  <c r="L13950" i="4"/>
  <c r="M13950" i="4"/>
  <c r="L13951" i="4"/>
  <c r="M13951" i="4"/>
  <c r="L13952" i="4"/>
  <c r="M13952" i="4"/>
  <c r="L13953" i="4"/>
  <c r="M13953" i="4"/>
  <c r="M2" i="4"/>
  <c r="L2" i="4"/>
  <c r="D8" i="3" l="1"/>
  <c r="E8" i="3"/>
  <c r="D41" i="5"/>
  <c r="D42" i="5" s="1"/>
  <c r="H17" i="5"/>
  <c r="H12" i="5"/>
  <c r="H13" i="5"/>
  <c r="H14" i="5"/>
  <c r="H15" i="5"/>
  <c r="H16" i="5"/>
  <c r="H33" i="5"/>
  <c r="H18" i="5"/>
  <c r="D23" i="5"/>
  <c r="H25" i="5"/>
  <c r="H4" i="5"/>
  <c r="H27" i="5"/>
  <c r="D7" i="5"/>
  <c r="H29" i="5"/>
  <c r="H31" i="5"/>
  <c r="D13" i="5"/>
  <c r="D33" i="5"/>
  <c r="D14" i="5"/>
  <c r="D15" i="5"/>
  <c r="D16" i="5"/>
  <c r="D21" i="5"/>
  <c r="D22" i="5"/>
  <c r="D10" i="5"/>
  <c r="D6" i="5"/>
  <c r="D4" i="5"/>
  <c r="D8" i="5"/>
  <c r="D9" i="5"/>
  <c r="D12" i="5"/>
  <c r="D18" i="5"/>
  <c r="D20" i="5"/>
  <c r="D25" i="5"/>
  <c r="D27" i="5"/>
  <c r="D29" i="5"/>
  <c r="D31" i="5"/>
  <c r="E4" i="2"/>
  <c r="E2" i="2"/>
  <c r="E83" i="2"/>
  <c r="E51" i="2"/>
  <c r="E35" i="2"/>
  <c r="E19" i="2"/>
  <c r="E3" i="2"/>
  <c r="E98" i="2"/>
  <c r="E82" i="2"/>
  <c r="E66" i="2"/>
  <c r="E50" i="2"/>
  <c r="E34" i="2"/>
  <c r="E18" i="2"/>
  <c r="E97" i="2"/>
  <c r="E81" i="2"/>
  <c r="E65" i="2"/>
  <c r="E49" i="2"/>
  <c r="E33" i="2"/>
  <c r="E17" i="2"/>
  <c r="E96" i="2"/>
  <c r="E80" i="2"/>
  <c r="E64" i="2"/>
  <c r="E48" i="2"/>
  <c r="E32" i="2"/>
  <c r="E16" i="2"/>
  <c r="E99" i="2"/>
  <c r="E67" i="2"/>
  <c r="E95" i="2"/>
  <c r="E79" i="2"/>
  <c r="E63" i="2"/>
  <c r="E47" i="2"/>
  <c r="E31" i="2"/>
  <c r="E15" i="2"/>
  <c r="E94" i="2"/>
  <c r="E78" i="2"/>
  <c r="E62" i="2"/>
  <c r="E46" i="2"/>
  <c r="E30" i="2"/>
  <c r="E14" i="2"/>
  <c r="E93" i="2"/>
  <c r="E77" i="2"/>
  <c r="E61" i="2"/>
  <c r="E45" i="2"/>
  <c r="E29" i="2"/>
  <c r="E13" i="2"/>
  <c r="E92" i="2"/>
  <c r="E76" i="2"/>
  <c r="E60" i="2"/>
  <c r="E44" i="2"/>
  <c r="E28" i="2"/>
  <c r="E12" i="2"/>
  <c r="E91" i="2"/>
  <c r="E75" i="2"/>
  <c r="E59" i="2"/>
  <c r="E43" i="2"/>
  <c r="E27" i="2"/>
  <c r="E11" i="2"/>
  <c r="E90" i="2"/>
  <c r="E74" i="2"/>
  <c r="E58" i="2"/>
  <c r="E42" i="2"/>
  <c r="E26" i="2"/>
  <c r="E10" i="2"/>
  <c r="E89" i="2"/>
  <c r="E73" i="2"/>
  <c r="E57" i="2"/>
  <c r="E41" i="2"/>
  <c r="E25" i="2"/>
  <c r="E9" i="2"/>
  <c r="E88" i="2"/>
  <c r="E72" i="2"/>
  <c r="E56" i="2"/>
  <c r="E40" i="2"/>
  <c r="E24" i="2"/>
  <c r="E8" i="2"/>
  <c r="E87" i="2"/>
  <c r="E71" i="2"/>
  <c r="E55" i="2"/>
  <c r="E39" i="2"/>
  <c r="E23" i="2"/>
  <c r="E7" i="2"/>
  <c r="E86" i="2"/>
  <c r="E70" i="2"/>
  <c r="E54" i="2"/>
  <c r="E38" i="2"/>
  <c r="E22" i="2"/>
  <c r="E6" i="2"/>
  <c r="E85" i="2"/>
  <c r="E69" i="2"/>
  <c r="E53" i="2"/>
  <c r="E37" i="2"/>
  <c r="E21" i="2"/>
  <c r="E5" i="2"/>
  <c r="E100" i="2"/>
  <c r="E84" i="2"/>
  <c r="E68" i="2"/>
  <c r="E52" i="2"/>
  <c r="E36" i="2"/>
  <c r="E20" i="2"/>
  <c r="H35" i="5" l="1"/>
  <c r="D35" i="5"/>
  <c r="H42" i="5" l="1"/>
  <c r="H40" i="5" s="1"/>
</calcChain>
</file>

<file path=xl/sharedStrings.xml><?xml version="1.0" encoding="utf-8"?>
<sst xmlns="http://schemas.openxmlformats.org/spreadsheetml/2006/main" count="216" uniqueCount="175">
  <si>
    <t>Achat de marchandises</t>
  </si>
  <si>
    <t>Achats prestation de services</t>
  </si>
  <si>
    <t>Fournitures administratives</t>
  </si>
  <si>
    <t>Locations immobilières</t>
  </si>
  <si>
    <t>Location mobilière</t>
  </si>
  <si>
    <t>Publicité</t>
  </si>
  <si>
    <t>Voyages et déplcements</t>
  </si>
  <si>
    <t>Missions frais de restauration et hébergement</t>
  </si>
  <si>
    <t>Frais postaux</t>
  </si>
  <si>
    <t>Frais de télécommunication</t>
  </si>
  <si>
    <t>Services bancaires</t>
  </si>
  <si>
    <t>Formation profesionnelle continue</t>
  </si>
  <si>
    <t>Primes et gratification</t>
  </si>
  <si>
    <t>Cotisations URSSAF</t>
  </si>
  <si>
    <t>Cotisations prévoyance</t>
  </si>
  <si>
    <t>Autres charges de personnel</t>
  </si>
  <si>
    <t>Redevances logiciel</t>
  </si>
  <si>
    <t>Cotisation FFCO</t>
  </si>
  <si>
    <t>Cotisation Ligue</t>
  </si>
  <si>
    <t>Cotisation CD</t>
  </si>
  <si>
    <t>Pass'orientation</t>
  </si>
  <si>
    <t>Entretien maintenance</t>
  </si>
  <si>
    <t>Assurance</t>
  </si>
  <si>
    <t>Rémunération du personnel</t>
  </si>
  <si>
    <t>Cotisations Retraite</t>
  </si>
  <si>
    <t>Location de matériel</t>
  </si>
  <si>
    <t>Cotisation des membres</t>
  </si>
  <si>
    <t>Dons</t>
  </si>
  <si>
    <t>Achat de matériel pour revente : exemple tee-shirt du club</t>
  </si>
  <si>
    <t>Achat de fournitures administratives</t>
  </si>
  <si>
    <t>Location de locaux</t>
  </si>
  <si>
    <t>Location de minibus, voiture, matériel</t>
  </si>
  <si>
    <t>Assurance responsabilité de l'association</t>
  </si>
  <si>
    <t>Frais liés à la publicité</t>
  </si>
  <si>
    <t>Frais de restaurant et hébergement</t>
  </si>
  <si>
    <t>Frais de téléphone, internet</t>
  </si>
  <si>
    <t>Rémunération du salarié</t>
  </si>
  <si>
    <t>Formation spécifique pour un salarié, autres frais liés à un salarié</t>
  </si>
  <si>
    <t>Dotations aux amortissements</t>
  </si>
  <si>
    <t>Location de logiciels</t>
  </si>
  <si>
    <t>Ecart de centime sur des opérations de régularisation</t>
  </si>
  <si>
    <t>Nom</t>
  </si>
  <si>
    <t>Date d'achat</t>
  </si>
  <si>
    <t>Prix d'achat</t>
  </si>
  <si>
    <t>Durée d'amortissement en année</t>
  </si>
  <si>
    <t>Date de fin d'exercice</t>
  </si>
  <si>
    <t>Amortissement de l'exercice</t>
  </si>
  <si>
    <t>Date</t>
  </si>
  <si>
    <t>Libellé</t>
  </si>
  <si>
    <t>Référence pièce</t>
  </si>
  <si>
    <t>Crédit (recette)</t>
  </si>
  <si>
    <t>Pointage</t>
  </si>
  <si>
    <t>Débit (dépense)</t>
  </si>
  <si>
    <t>Banque</t>
  </si>
  <si>
    <t>Date de début d'exercice</t>
  </si>
  <si>
    <t>Nom Banque</t>
  </si>
  <si>
    <t>Banque 1</t>
  </si>
  <si>
    <t>Banque 2</t>
  </si>
  <si>
    <t>Banque 3</t>
  </si>
  <si>
    <t>Banque 4</t>
  </si>
  <si>
    <t>Banque 5</t>
  </si>
  <si>
    <t>Solde début exercice</t>
  </si>
  <si>
    <t>Nom de l'asssociation</t>
  </si>
  <si>
    <t>Date de vente / sortie</t>
  </si>
  <si>
    <t>Charges</t>
  </si>
  <si>
    <t>Montant</t>
  </si>
  <si>
    <t>Produits</t>
  </si>
  <si>
    <t>Compte</t>
  </si>
  <si>
    <t>Achat matières et fournitures</t>
  </si>
  <si>
    <t>Explication</t>
  </si>
  <si>
    <t>Services extérieurs</t>
  </si>
  <si>
    <t>Locations</t>
  </si>
  <si>
    <t>Entretien et réparation</t>
  </si>
  <si>
    <t>610,611,612,617,618,619</t>
  </si>
  <si>
    <t>Autres services extérieurs</t>
  </si>
  <si>
    <t>Rémunération intermédiaires et honoraires</t>
  </si>
  <si>
    <t>Publicité, publication</t>
  </si>
  <si>
    <t>Déplacement, missions</t>
  </si>
  <si>
    <t>Service bancaires,autres</t>
  </si>
  <si>
    <t>Honoraires</t>
  </si>
  <si>
    <t>620,621,622</t>
  </si>
  <si>
    <t>626,627,628,629</t>
  </si>
  <si>
    <t>Impôts et taxes</t>
  </si>
  <si>
    <t>Charges de personnel</t>
  </si>
  <si>
    <t>Rémunération des personnels</t>
  </si>
  <si>
    <t>Charges sociales</t>
  </si>
  <si>
    <t>640,641,642,643,644</t>
  </si>
  <si>
    <t>647,648,649</t>
  </si>
  <si>
    <t>Autres charges de gestion courante</t>
  </si>
  <si>
    <t>Charges financières</t>
  </si>
  <si>
    <t>Charges exceptionnelles</t>
  </si>
  <si>
    <t>Dotations aux amortissements, provisions</t>
  </si>
  <si>
    <t>Impôts sur les bénéfices, particiaption des salariés</t>
  </si>
  <si>
    <t>Compte comptable</t>
  </si>
  <si>
    <t>2 caracthères</t>
  </si>
  <si>
    <t>3 caractères</t>
  </si>
  <si>
    <t>Redevances fédérales</t>
  </si>
  <si>
    <t>Achats restauration, hébergement</t>
  </si>
  <si>
    <t xml:space="preserve">Achats prestations de transports </t>
  </si>
  <si>
    <t>Sous-traitance</t>
  </si>
  <si>
    <t>Achat évènements</t>
  </si>
  <si>
    <t>Sous-traitance organisation d'un évènement</t>
  </si>
  <si>
    <t>Ventes organisation d'un évènement</t>
  </si>
  <si>
    <t>Refacturation aux membres</t>
  </si>
  <si>
    <t>Achats cartes, inscriptions course</t>
  </si>
  <si>
    <t>Amortissement précédent</t>
  </si>
  <si>
    <t>Amortissement restant</t>
  </si>
  <si>
    <t>Amortissement par jour</t>
  </si>
  <si>
    <t>Valeur comptables des éléments d'actifs cédés</t>
  </si>
  <si>
    <t>Remplissage automatique à partir de l'onglet plan d'amortissement, cela corespond à la valeur comptable des immobilisations vendus</t>
  </si>
  <si>
    <t>Autres cotisations</t>
  </si>
  <si>
    <t>Installation ELO</t>
  </si>
  <si>
    <t>Autres prestations de services</t>
  </si>
  <si>
    <t>Charges diverses de gestion courante</t>
  </si>
  <si>
    <t>Subventions communales</t>
  </si>
  <si>
    <t>Subventions départementales</t>
  </si>
  <si>
    <t>Subventions nationales</t>
  </si>
  <si>
    <t>Subventions ANS</t>
  </si>
  <si>
    <t>Subventions autres</t>
  </si>
  <si>
    <t>Charges exceptionelles</t>
  </si>
  <si>
    <t>Produits exceptionnels</t>
  </si>
  <si>
    <t>Exemple</t>
  </si>
  <si>
    <t>Minibus</t>
  </si>
  <si>
    <t>Balises</t>
  </si>
  <si>
    <t>Solde</t>
  </si>
  <si>
    <t>Vente de marchandises, produits finis, prestations de services</t>
  </si>
  <si>
    <t>Transferts de charges</t>
  </si>
  <si>
    <t>Reports ressources non utilisées d’opérations antérieures</t>
  </si>
  <si>
    <t>Produits financiers</t>
  </si>
  <si>
    <t>Autres produits de gestion courante</t>
  </si>
  <si>
    <t>Subventions</t>
  </si>
  <si>
    <t>Intérêts livret A, compte sur livret</t>
  </si>
  <si>
    <t>Total</t>
  </si>
  <si>
    <t>Compte de résultat</t>
  </si>
  <si>
    <t>Bilan</t>
  </si>
  <si>
    <t>Immobilisations</t>
  </si>
  <si>
    <t>Amortissements</t>
  </si>
  <si>
    <t>Immobilisations net</t>
  </si>
  <si>
    <t>Disponibilités</t>
  </si>
  <si>
    <t>Sommes à encaisser</t>
  </si>
  <si>
    <t>Sommes à décaisser</t>
  </si>
  <si>
    <t>Fonds associatifs</t>
  </si>
  <si>
    <t>Résultat de l'exercice</t>
  </si>
  <si>
    <t>Actif</t>
  </si>
  <si>
    <t>Passif</t>
  </si>
  <si>
    <t xml:space="preserve">Carte </t>
  </si>
  <si>
    <t>Solde toutes les écritures</t>
  </si>
  <si>
    <t>Libellé du compte</t>
  </si>
  <si>
    <t>Solde écritures pointées</t>
  </si>
  <si>
    <t>Prestation de service de personnes extérieures intervenant dans le cadre d'une activité procurant des recettes</t>
  </si>
  <si>
    <t>Coûts fixes liés à l'organisation d'un évènement</t>
  </si>
  <si>
    <t>Achat réalisé pour des compétitions ou entraînements refacturés partiellement ou totallement aux adhérents</t>
  </si>
  <si>
    <t>La réalisation d'une carte pour plus de 500€ et détenue par l'association doit être immobilisée</t>
  </si>
  <si>
    <t>Redevance fédérale lors de l'organisation d'une course ou pour une ligue refacturée aux clubs ou CD</t>
  </si>
  <si>
    <t>Petit equipement avec une valeur inférieure à 500€ unitaire</t>
  </si>
  <si>
    <t>Prestations de service d'intervenant extérieur pour des activités ne procurant pas de recettes</t>
  </si>
  <si>
    <t>Prestations de service d'intervenant extérieur lors de l'organisation d'un évenement étant des coûts fixes : Médecin, toilettes sèches...</t>
  </si>
  <si>
    <t>Entretien du matériel, locaux</t>
  </si>
  <si>
    <t>Cadeau récompenses</t>
  </si>
  <si>
    <t>Subventions régionales</t>
  </si>
  <si>
    <t>Achat de petit équipement</t>
  </si>
  <si>
    <t>Subvention versées par l'association</t>
  </si>
  <si>
    <t>Charges diverses courantes</t>
  </si>
  <si>
    <t>Refacturation partielle ou totale des frais pour les compétitions, entraînements …</t>
  </si>
  <si>
    <t>Dotation aux amortissements</t>
  </si>
  <si>
    <t>Cotisation versée aux caisse de prévoyance</t>
  </si>
  <si>
    <t>Prime versée à un salarié</t>
  </si>
  <si>
    <t>Cotisation versée aux caisses de retraite</t>
  </si>
  <si>
    <t>Cotisation versée à l'URSSAF</t>
  </si>
  <si>
    <t>Cotisation obligatoire à la formation continue versée pour un salarié</t>
  </si>
  <si>
    <t>Subvention versée à d'autre association (ces dépenses doivent être justifiés par des factures faisant état des dépenses ou d'heures de travail consommées)</t>
  </si>
  <si>
    <t>Frais bancaires</t>
  </si>
  <si>
    <t>Remboursement indemnités kilométriques, péage, train</t>
  </si>
  <si>
    <t>Cadeau pour les adhérents, ou récompenses lors de courses</t>
  </si>
  <si>
    <t>Honoraires (comptable, juridique)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</si>
</sst>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4" xfId="1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164" fontId="0" fillId="2" borderId="0" xfId="1" applyFont="1" applyFill="1" applyAlignment="1">
      <alignment horizontal="center"/>
    </xf>
    <xf numFmtId="164" fontId="0" fillId="2" borderId="0" xfId="1" applyFont="1" applyFill="1" applyAlignment="1">
      <alignment vertical="center"/>
    </xf>
    <xf numFmtId="164" fontId="0" fillId="2" borderId="0" xfId="1" applyFont="1" applyFill="1" applyAlignment="1">
      <alignment horizontal="center" vertical="center"/>
    </xf>
    <xf numFmtId="0" fontId="0" fillId="2" borderId="0" xfId="0" applyFill="1"/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64" fontId="0" fillId="0" borderId="0" xfId="1" applyFont="1" applyAlignment="1" applyProtection="1">
      <alignment horizontal="center"/>
      <protection locked="0"/>
    </xf>
    <xf numFmtId="43" fontId="0" fillId="0" borderId="0" xfId="0" applyNumberFormat="1"/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8" xfId="0" applyBorder="1"/>
    <xf numFmtId="164" fontId="0" fillId="0" borderId="9" xfId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2" fillId="0" borderId="8" xfId="0" applyFont="1" applyBorder="1" applyAlignment="1">
      <alignment horizontal="left"/>
    </xf>
    <xf numFmtId="164" fontId="0" fillId="0" borderId="0" xfId="1" applyFont="1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1" xfId="1" applyFont="1" applyBorder="1" applyAlignment="1">
      <alignment horizontal="center"/>
    </xf>
    <xf numFmtId="0" fontId="0" fillId="0" borderId="12" xfId="0" applyBorder="1" applyAlignment="1">
      <alignment horizontal="left"/>
    </xf>
    <xf numFmtId="164" fontId="0" fillId="0" borderId="13" xfId="1" applyFont="1" applyBorder="1" applyAlignment="1">
      <alignment horizontal="center"/>
    </xf>
    <xf numFmtId="0" fontId="0" fillId="0" borderId="14" xfId="0" applyBorder="1" applyAlignment="1">
      <alignment horizontal="left"/>
    </xf>
    <xf numFmtId="164" fontId="0" fillId="0" borderId="15" xfId="1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1" applyFont="1" applyBorder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4" fontId="0" fillId="3" borderId="0" xfId="1" applyFont="1" applyFill="1" applyBorder="1" applyAlignment="1">
      <alignment horizontal="center"/>
    </xf>
    <xf numFmtId="164" fontId="0" fillId="3" borderId="17" xfId="1" applyFon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/>
  </sheetViews>
  <sheetFormatPr baseColWidth="10" defaultColWidth="10.7109375" defaultRowHeight="12.75" x14ac:dyDescent="0.2"/>
  <cols>
    <col min="2" max="2" width="21.7109375" bestFit="1" customWidth="1"/>
    <col min="3" max="3" width="18.28515625" bestFit="1" customWidth="1"/>
    <col min="4" max="4" width="21.28515625" customWidth="1"/>
    <col min="5" max="5" width="22.85546875" customWidth="1"/>
  </cols>
  <sheetData>
    <row r="2" spans="2:5" x14ac:dyDescent="0.2">
      <c r="B2" t="s">
        <v>62</v>
      </c>
      <c r="C2" s="1" t="s">
        <v>121</v>
      </c>
    </row>
    <row r="3" spans="2:5" x14ac:dyDescent="0.2">
      <c r="B3" t="s">
        <v>54</v>
      </c>
      <c r="C3" s="46">
        <v>44927</v>
      </c>
    </row>
    <row r="4" spans="2:5" x14ac:dyDescent="0.2">
      <c r="B4" t="s">
        <v>45</v>
      </c>
      <c r="C4" s="46">
        <v>45291</v>
      </c>
    </row>
    <row r="6" spans="2:5" ht="13.5" thickBot="1" x14ac:dyDescent="0.25"/>
    <row r="7" spans="2:5" x14ac:dyDescent="0.2">
      <c r="B7" s="5" t="s">
        <v>55</v>
      </c>
      <c r="C7" s="36" t="s">
        <v>61</v>
      </c>
      <c r="D7" s="36" t="s">
        <v>148</v>
      </c>
      <c r="E7" s="4" t="s">
        <v>146</v>
      </c>
    </row>
    <row r="8" spans="2:5" x14ac:dyDescent="0.2">
      <c r="B8" s="47" t="s">
        <v>56</v>
      </c>
      <c r="C8" s="44">
        <v>20000</v>
      </c>
      <c r="D8" s="28">
        <f>C8-SUMIFS(Opérations!K:K,Opérations!G:G,1,Opérations!I:I,B8)</f>
        <v>14630</v>
      </c>
      <c r="E8" s="6">
        <f>C8-SUMIF(Opérations!I:I,B8,Opérations!K:K)</f>
        <v>24630</v>
      </c>
    </row>
    <row r="9" spans="2:5" x14ac:dyDescent="0.2">
      <c r="B9" s="47" t="s">
        <v>57</v>
      </c>
      <c r="C9" s="44"/>
      <c r="D9" s="28">
        <f>C9-SUMIFS(Opérations!K:K,Opérations!G:G,1,Opérations!I:I,B9)</f>
        <v>0</v>
      </c>
      <c r="E9" s="6">
        <f>C9-SUMIF(Opérations!I:I,B9,Opérations!K:K)</f>
        <v>4050</v>
      </c>
    </row>
    <row r="10" spans="2:5" x14ac:dyDescent="0.2">
      <c r="B10" s="47" t="s">
        <v>58</v>
      </c>
      <c r="C10" s="44"/>
      <c r="D10" s="28">
        <f>C10-SUMIFS(Opérations!K:K,Opérations!G:G,1,Opérations!I:I,B10)</f>
        <v>0</v>
      </c>
      <c r="E10" s="6">
        <f>C10-SUMIF(Opérations!I:I,B10,Opérations!K:K)</f>
        <v>0</v>
      </c>
    </row>
    <row r="11" spans="2:5" x14ac:dyDescent="0.2">
      <c r="B11" s="47" t="s">
        <v>59</v>
      </c>
      <c r="C11" s="44"/>
      <c r="D11" s="28">
        <f>C11-SUMIFS(Opérations!K:K,Opérations!G:G,1,Opérations!I:I,B11)</f>
        <v>0</v>
      </c>
      <c r="E11" s="6">
        <f>C11-SUMIF(Opérations!I:I,B11,Opérations!K:K)</f>
        <v>0</v>
      </c>
    </row>
    <row r="12" spans="2:5" ht="13.5" thickBot="1" x14ac:dyDescent="0.25">
      <c r="B12" s="48" t="s">
        <v>60</v>
      </c>
      <c r="C12" s="45"/>
      <c r="D12" s="37">
        <f>C12-SUMIFS(Opérations!K:K,Opérations!G:G,1,Opérations!I:I,B12)</f>
        <v>0</v>
      </c>
      <c r="E12" s="7">
        <f>C12-SUMIF(Opérations!I:I,B12,Opérations!K:K)</f>
        <v>0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53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0.7109375" defaultRowHeight="12.75" x14ac:dyDescent="0.2"/>
  <cols>
    <col min="1" max="1" width="11.7109375" style="18" customWidth="1"/>
    <col min="2" max="2" width="20.7109375" style="38" bestFit="1" customWidth="1"/>
    <col min="3" max="3" width="32.28515625" style="43" customWidth="1"/>
    <col min="4" max="4" width="22.28515625" style="18" customWidth="1"/>
    <col min="5" max="5" width="18.5703125" style="20" bestFit="1" customWidth="1"/>
    <col min="6" max="6" width="17.7109375" style="20" bestFit="1" customWidth="1"/>
    <col min="7" max="7" width="12.28515625" style="40" customWidth="1"/>
    <col min="8" max="8" width="18.85546875" style="41" bestFit="1" customWidth="1"/>
    <col min="9" max="9" width="12.7109375" style="41" customWidth="1"/>
    <col min="10" max="10" width="12.7109375" customWidth="1"/>
    <col min="11" max="11" width="13.140625" hidden="1" customWidth="1"/>
    <col min="12" max="12" width="12.28515625" hidden="1" customWidth="1"/>
    <col min="13" max="13" width="10.7109375" hidden="1" customWidth="1"/>
  </cols>
  <sheetData>
    <row r="1" spans="1:13" x14ac:dyDescent="0.2">
      <c r="A1" s="18" t="s">
        <v>47</v>
      </c>
      <c r="B1" s="38" t="s">
        <v>93</v>
      </c>
      <c r="C1" s="42" t="s">
        <v>147</v>
      </c>
      <c r="D1" s="18" t="s">
        <v>48</v>
      </c>
      <c r="E1" s="20" t="s">
        <v>52</v>
      </c>
      <c r="F1" s="20" t="s">
        <v>50</v>
      </c>
      <c r="G1" s="39" t="s">
        <v>51</v>
      </c>
      <c r="H1" s="18" t="s">
        <v>49</v>
      </c>
      <c r="I1" s="18" t="s">
        <v>53</v>
      </c>
      <c r="J1" s="1"/>
      <c r="K1" s="1" t="s">
        <v>124</v>
      </c>
      <c r="L1" s="1" t="s">
        <v>94</v>
      </c>
      <c r="M1" s="1" t="s">
        <v>95</v>
      </c>
    </row>
    <row r="2" spans="1:13" x14ac:dyDescent="0.2">
      <c r="A2" s="19">
        <v>44562</v>
      </c>
      <c r="B2" s="38">
        <v>604000</v>
      </c>
      <c r="C2" s="8" t="str">
        <f>IFERROR(VLOOKUP(B2,'Plan de comptes'!A:B,2,FALSE),"")</f>
        <v>Achats prestation de services</v>
      </c>
      <c r="D2" s="18" t="s">
        <v>121</v>
      </c>
      <c r="E2" s="20">
        <v>544</v>
      </c>
      <c r="G2" s="40">
        <v>1</v>
      </c>
      <c r="I2" s="41" t="s">
        <v>56</v>
      </c>
      <c r="K2" s="21">
        <f>E2-F2</f>
        <v>544</v>
      </c>
      <c r="L2" t="str">
        <f>LEFT($B2,2)</f>
        <v>60</v>
      </c>
      <c r="M2" t="str">
        <f>LEFT($B2,3)</f>
        <v>604</v>
      </c>
    </row>
    <row r="3" spans="1:13" x14ac:dyDescent="0.2">
      <c r="A3" s="19">
        <v>44562</v>
      </c>
      <c r="B3" s="38">
        <v>604400</v>
      </c>
      <c r="C3" s="8" t="str">
        <f>IFERROR(VLOOKUP(B3,'Plan de comptes'!A:B,2,FALSE),"")</f>
        <v>Redevances fédérales</v>
      </c>
      <c r="D3" s="18" t="s">
        <v>121</v>
      </c>
      <c r="E3" s="20">
        <v>1000</v>
      </c>
      <c r="G3" s="40">
        <v>0</v>
      </c>
      <c r="I3" s="41" t="s">
        <v>57</v>
      </c>
      <c r="K3" s="21">
        <f t="shared" ref="K3:K66" si="0">E3-F3</f>
        <v>1000</v>
      </c>
      <c r="L3" t="str">
        <f t="shared" ref="L3:L66" si="1">LEFT($B3,2)</f>
        <v>60</v>
      </c>
      <c r="M3" t="str">
        <f t="shared" ref="M3:M66" si="2">LEFT($B3,3)</f>
        <v>604</v>
      </c>
    </row>
    <row r="4" spans="1:13" x14ac:dyDescent="0.2">
      <c r="A4" s="19">
        <v>44562</v>
      </c>
      <c r="B4" s="38">
        <v>604210</v>
      </c>
      <c r="C4" s="8" t="str">
        <f>IFERROR(VLOOKUP(B4,'Plan de comptes'!A:B,2,FALSE),"")</f>
        <v>Achats restauration, hébergement</v>
      </c>
      <c r="D4" s="18" t="s">
        <v>121</v>
      </c>
      <c r="E4" s="20">
        <v>212</v>
      </c>
      <c r="G4" s="40">
        <v>1</v>
      </c>
      <c r="I4" s="41" t="s">
        <v>56</v>
      </c>
      <c r="K4" s="21">
        <f t="shared" si="0"/>
        <v>212</v>
      </c>
      <c r="L4" t="str">
        <f t="shared" si="1"/>
        <v>60</v>
      </c>
      <c r="M4" t="str">
        <f t="shared" si="2"/>
        <v>604</v>
      </c>
    </row>
    <row r="5" spans="1:13" x14ac:dyDescent="0.2">
      <c r="A5" s="19">
        <v>44562</v>
      </c>
      <c r="B5" s="38">
        <v>604220</v>
      </c>
      <c r="C5" s="8" t="str">
        <f>IFERROR(VLOOKUP(B5,'Plan de comptes'!A:B,2,FALSE),"")</f>
        <v xml:space="preserve">Achats prestations de transports </v>
      </c>
      <c r="D5" s="18" t="s">
        <v>121</v>
      </c>
      <c r="E5" s="20">
        <v>4122</v>
      </c>
      <c r="G5" s="40">
        <v>1</v>
      </c>
      <c r="I5" s="41" t="s">
        <v>56</v>
      </c>
      <c r="K5" s="21">
        <f t="shared" si="0"/>
        <v>4122</v>
      </c>
      <c r="L5" t="str">
        <f t="shared" si="1"/>
        <v>60</v>
      </c>
      <c r="M5" t="str">
        <f t="shared" si="2"/>
        <v>604</v>
      </c>
    </row>
    <row r="6" spans="1:13" x14ac:dyDescent="0.2">
      <c r="A6" s="19">
        <v>44562</v>
      </c>
      <c r="B6" s="38">
        <v>604400</v>
      </c>
      <c r="C6" s="8" t="str">
        <f>IFERROR(VLOOKUP(B6,'Plan de comptes'!A:B,2,FALSE),"")</f>
        <v>Redevances fédérales</v>
      </c>
      <c r="D6" s="18" t="s">
        <v>121</v>
      </c>
      <c r="E6" s="20">
        <v>45</v>
      </c>
      <c r="G6" s="40">
        <v>1</v>
      </c>
      <c r="I6" s="41" t="s">
        <v>56</v>
      </c>
      <c r="K6" s="21">
        <f t="shared" si="0"/>
        <v>45</v>
      </c>
      <c r="L6" t="str">
        <f t="shared" si="1"/>
        <v>60</v>
      </c>
      <c r="M6" t="str">
        <f t="shared" si="2"/>
        <v>604</v>
      </c>
    </row>
    <row r="7" spans="1:13" x14ac:dyDescent="0.2">
      <c r="A7" s="19">
        <v>44562</v>
      </c>
      <c r="B7" s="38">
        <v>604400</v>
      </c>
      <c r="C7" s="8" t="str">
        <f>IFERROR(VLOOKUP(B7,'Plan de comptes'!A:B,2,FALSE),"")</f>
        <v>Redevances fédérales</v>
      </c>
      <c r="D7" s="18" t="s">
        <v>121</v>
      </c>
      <c r="E7" s="20">
        <v>54</v>
      </c>
      <c r="G7" s="40">
        <v>1</v>
      </c>
      <c r="I7" s="41" t="s">
        <v>56</v>
      </c>
      <c r="K7" s="21">
        <f t="shared" si="0"/>
        <v>54</v>
      </c>
      <c r="L7" t="str">
        <f t="shared" si="1"/>
        <v>60</v>
      </c>
      <c r="M7" t="str">
        <f t="shared" si="2"/>
        <v>604</v>
      </c>
    </row>
    <row r="8" spans="1:13" x14ac:dyDescent="0.2">
      <c r="A8" s="19">
        <v>44562</v>
      </c>
      <c r="B8" s="38">
        <v>604000</v>
      </c>
      <c r="C8" s="8" t="str">
        <f>IFERROR(VLOOKUP(B8,'Plan de comptes'!A:B,2,FALSE),"")</f>
        <v>Achats prestation de services</v>
      </c>
      <c r="D8" s="18" t="s">
        <v>121</v>
      </c>
      <c r="E8" s="20">
        <v>127</v>
      </c>
      <c r="G8" s="40">
        <v>1</v>
      </c>
      <c r="I8" s="41" t="s">
        <v>56</v>
      </c>
      <c r="K8" s="21">
        <f t="shared" si="0"/>
        <v>127</v>
      </c>
      <c r="L8" t="str">
        <f t="shared" si="1"/>
        <v>60</v>
      </c>
      <c r="M8" t="str">
        <f t="shared" si="2"/>
        <v>604</v>
      </c>
    </row>
    <row r="9" spans="1:13" x14ac:dyDescent="0.2">
      <c r="A9" s="19">
        <v>44562</v>
      </c>
      <c r="B9" s="38">
        <v>611000</v>
      </c>
      <c r="C9" s="8" t="str">
        <f>IFERROR(VLOOKUP(B9,'Plan de comptes'!A:B,2,FALSE),"")</f>
        <v>Sous-traitance</v>
      </c>
      <c r="D9" s="18" t="s">
        <v>121</v>
      </c>
      <c r="E9" s="20">
        <v>266</v>
      </c>
      <c r="G9" s="40">
        <v>1</v>
      </c>
      <c r="I9" s="41" t="s">
        <v>56</v>
      </c>
      <c r="K9" s="21">
        <f t="shared" si="0"/>
        <v>266</v>
      </c>
      <c r="L9" t="str">
        <f t="shared" si="1"/>
        <v>61</v>
      </c>
      <c r="M9" t="str">
        <f t="shared" si="2"/>
        <v>611</v>
      </c>
    </row>
    <row r="10" spans="1:13" x14ac:dyDescent="0.2">
      <c r="A10" s="19">
        <v>44562</v>
      </c>
      <c r="B10" s="38">
        <v>743000</v>
      </c>
      <c r="C10" s="8" t="str">
        <f>IFERROR(VLOOKUP(B10,'Plan de comptes'!A:B,2,FALSE),"")</f>
        <v>Subventions départementales</v>
      </c>
      <c r="D10" s="18" t="s">
        <v>121</v>
      </c>
      <c r="F10" s="20">
        <v>10000</v>
      </c>
      <c r="G10" s="40">
        <v>0</v>
      </c>
      <c r="I10" s="41" t="s">
        <v>56</v>
      </c>
      <c r="K10" s="21">
        <f t="shared" si="0"/>
        <v>-10000</v>
      </c>
      <c r="L10" t="str">
        <f t="shared" si="1"/>
        <v>74</v>
      </c>
      <c r="M10" t="str">
        <f t="shared" si="2"/>
        <v>743</v>
      </c>
    </row>
    <row r="11" spans="1:13" x14ac:dyDescent="0.2">
      <c r="A11" s="19">
        <v>44562</v>
      </c>
      <c r="B11" s="38">
        <v>760000</v>
      </c>
      <c r="C11" s="8" t="str">
        <f>IFERROR(VLOOKUP(B11,'Plan de comptes'!A:B,2,FALSE),"")</f>
        <v>Produits financiers</v>
      </c>
      <c r="D11" s="18" t="s">
        <v>121</v>
      </c>
      <c r="F11" s="20">
        <v>5050</v>
      </c>
      <c r="G11" s="40">
        <v>0</v>
      </c>
      <c r="I11" s="41" t="s">
        <v>57</v>
      </c>
      <c r="K11" s="21">
        <f t="shared" si="0"/>
        <v>-5050</v>
      </c>
      <c r="L11" t="str">
        <f t="shared" si="1"/>
        <v>76</v>
      </c>
      <c r="M11" t="str">
        <f t="shared" si="2"/>
        <v>760</v>
      </c>
    </row>
    <row r="12" spans="1:13" x14ac:dyDescent="0.2">
      <c r="C12" s="8" t="str">
        <f>IFERROR(VLOOKUP(B12,'Plan de comptes'!A:B,2,FALSE),"")</f>
        <v/>
      </c>
      <c r="K12" s="21">
        <f t="shared" si="0"/>
        <v>0</v>
      </c>
      <c r="L12" t="str">
        <f t="shared" si="1"/>
        <v/>
      </c>
      <c r="M12" t="str">
        <f t="shared" si="2"/>
        <v/>
      </c>
    </row>
    <row r="13" spans="1:13" x14ac:dyDescent="0.2">
      <c r="C13" s="8" t="str">
        <f>IFERROR(VLOOKUP(B13,'Plan de comptes'!A:B,2,FALSE),"")</f>
        <v/>
      </c>
      <c r="K13" s="21">
        <f t="shared" si="0"/>
        <v>0</v>
      </c>
      <c r="L13" t="str">
        <f t="shared" si="1"/>
        <v/>
      </c>
      <c r="M13" t="str">
        <f t="shared" si="2"/>
        <v/>
      </c>
    </row>
    <row r="14" spans="1:13" x14ac:dyDescent="0.2">
      <c r="C14" s="8" t="str">
        <f>IFERROR(VLOOKUP(B14,'Plan de comptes'!A:B,2,FALSE),"")</f>
        <v/>
      </c>
      <c r="K14" s="21">
        <f t="shared" si="0"/>
        <v>0</v>
      </c>
      <c r="L14" t="str">
        <f t="shared" si="1"/>
        <v/>
      </c>
      <c r="M14" t="str">
        <f t="shared" si="2"/>
        <v/>
      </c>
    </row>
    <row r="15" spans="1:13" x14ac:dyDescent="0.2">
      <c r="C15" s="8" t="str">
        <f>IFERROR(VLOOKUP(B15,'Plan de comptes'!A:B,2,FALSE),"")</f>
        <v/>
      </c>
      <c r="K15" s="21">
        <f t="shared" si="0"/>
        <v>0</v>
      </c>
      <c r="L15" t="str">
        <f t="shared" si="1"/>
        <v/>
      </c>
      <c r="M15" t="str">
        <f t="shared" si="2"/>
        <v/>
      </c>
    </row>
    <row r="16" spans="1:13" x14ac:dyDescent="0.2">
      <c r="C16" s="8" t="str">
        <f>IFERROR(VLOOKUP(B16,'Plan de comptes'!A:B,2,FALSE),"")</f>
        <v/>
      </c>
      <c r="K16" s="21">
        <f t="shared" si="0"/>
        <v>0</v>
      </c>
      <c r="L16" t="str">
        <f t="shared" si="1"/>
        <v/>
      </c>
      <c r="M16" t="str">
        <f t="shared" si="2"/>
        <v/>
      </c>
    </row>
    <row r="17" spans="3:13" x14ac:dyDescent="0.2">
      <c r="C17" s="8" t="str">
        <f>IFERROR(VLOOKUP(B17,'Plan de comptes'!A:B,2,FALSE),"")</f>
        <v/>
      </c>
      <c r="K17" s="21">
        <f t="shared" si="0"/>
        <v>0</v>
      </c>
      <c r="L17" t="str">
        <f t="shared" si="1"/>
        <v/>
      </c>
      <c r="M17" t="str">
        <f t="shared" si="2"/>
        <v/>
      </c>
    </row>
    <row r="18" spans="3:13" x14ac:dyDescent="0.2">
      <c r="C18" s="8" t="str">
        <f>IFERROR(VLOOKUP(B18,'Plan de comptes'!A:B,2,FALSE),"")</f>
        <v/>
      </c>
      <c r="K18" s="21">
        <f t="shared" si="0"/>
        <v>0</v>
      </c>
      <c r="L18" t="str">
        <f t="shared" si="1"/>
        <v/>
      </c>
      <c r="M18" t="str">
        <f t="shared" si="2"/>
        <v/>
      </c>
    </row>
    <row r="19" spans="3:13" x14ac:dyDescent="0.2">
      <c r="C19" s="8" t="str">
        <f>IFERROR(VLOOKUP(B19,'Plan de comptes'!A:B,2,FALSE),"")</f>
        <v/>
      </c>
      <c r="K19" s="21">
        <f t="shared" si="0"/>
        <v>0</v>
      </c>
      <c r="L19" t="str">
        <f t="shared" si="1"/>
        <v/>
      </c>
      <c r="M19" t="str">
        <f t="shared" si="2"/>
        <v/>
      </c>
    </row>
    <row r="20" spans="3:13" x14ac:dyDescent="0.2">
      <c r="C20" s="8" t="str">
        <f>IFERROR(VLOOKUP(B20,'Plan de comptes'!A:B,2,FALSE),"")</f>
        <v/>
      </c>
      <c r="K20" s="21">
        <f t="shared" si="0"/>
        <v>0</v>
      </c>
      <c r="L20" t="str">
        <f t="shared" si="1"/>
        <v/>
      </c>
      <c r="M20" t="str">
        <f t="shared" si="2"/>
        <v/>
      </c>
    </row>
    <row r="21" spans="3:13" x14ac:dyDescent="0.2">
      <c r="C21" s="8" t="str">
        <f>IFERROR(VLOOKUP(B21,'Plan de comptes'!A:B,2,FALSE),"")</f>
        <v/>
      </c>
      <c r="K21" s="21">
        <f t="shared" si="0"/>
        <v>0</v>
      </c>
      <c r="L21" t="str">
        <f t="shared" si="1"/>
        <v/>
      </c>
      <c r="M21" t="str">
        <f t="shared" si="2"/>
        <v/>
      </c>
    </row>
    <row r="22" spans="3:13" x14ac:dyDescent="0.2">
      <c r="C22" s="8" t="str">
        <f>IFERROR(VLOOKUP(B22,'Plan de comptes'!A:B,2,FALSE),"")</f>
        <v/>
      </c>
      <c r="K22" s="21">
        <f t="shared" si="0"/>
        <v>0</v>
      </c>
      <c r="L22" t="str">
        <f t="shared" si="1"/>
        <v/>
      </c>
      <c r="M22" t="str">
        <f t="shared" si="2"/>
        <v/>
      </c>
    </row>
    <row r="23" spans="3:13" x14ac:dyDescent="0.2">
      <c r="C23" s="8" t="str">
        <f>IFERROR(VLOOKUP(B23,'Plan de comptes'!A:B,2,FALSE),"")</f>
        <v/>
      </c>
      <c r="K23" s="21">
        <f t="shared" si="0"/>
        <v>0</v>
      </c>
      <c r="L23" t="str">
        <f t="shared" si="1"/>
        <v/>
      </c>
      <c r="M23" t="str">
        <f t="shared" si="2"/>
        <v/>
      </c>
    </row>
    <row r="24" spans="3:13" x14ac:dyDescent="0.2">
      <c r="C24" s="8" t="str">
        <f>IFERROR(VLOOKUP(B24,'Plan de comptes'!A:B,2,FALSE),"")</f>
        <v/>
      </c>
      <c r="K24" s="21">
        <f t="shared" si="0"/>
        <v>0</v>
      </c>
      <c r="L24" t="str">
        <f t="shared" si="1"/>
        <v/>
      </c>
      <c r="M24" t="str">
        <f t="shared" si="2"/>
        <v/>
      </c>
    </row>
    <row r="25" spans="3:13" x14ac:dyDescent="0.2">
      <c r="C25" s="8" t="str">
        <f>IFERROR(VLOOKUP(B25,'Plan de comptes'!A:B,2,FALSE),"")</f>
        <v/>
      </c>
      <c r="K25" s="21">
        <f t="shared" si="0"/>
        <v>0</v>
      </c>
      <c r="L25" t="str">
        <f t="shared" si="1"/>
        <v/>
      </c>
      <c r="M25" t="str">
        <f t="shared" si="2"/>
        <v/>
      </c>
    </row>
    <row r="26" spans="3:13" x14ac:dyDescent="0.2">
      <c r="C26" s="8" t="str">
        <f>IFERROR(VLOOKUP(B26,'Plan de comptes'!A:B,2,FALSE),"")</f>
        <v/>
      </c>
      <c r="K26" s="21">
        <f t="shared" si="0"/>
        <v>0</v>
      </c>
      <c r="L26" t="str">
        <f t="shared" si="1"/>
        <v/>
      </c>
      <c r="M26" t="str">
        <f t="shared" si="2"/>
        <v/>
      </c>
    </row>
    <row r="27" spans="3:13" x14ac:dyDescent="0.2">
      <c r="C27" s="8" t="str">
        <f>IFERROR(VLOOKUP(B27,'Plan de comptes'!A:B,2,FALSE),"")</f>
        <v/>
      </c>
      <c r="K27" s="21">
        <f t="shared" si="0"/>
        <v>0</v>
      </c>
      <c r="L27" t="str">
        <f t="shared" si="1"/>
        <v/>
      </c>
      <c r="M27" t="str">
        <f t="shared" si="2"/>
        <v/>
      </c>
    </row>
    <row r="28" spans="3:13" x14ac:dyDescent="0.2">
      <c r="C28" s="8" t="str">
        <f>IFERROR(VLOOKUP(B28,'Plan de comptes'!A:B,2,FALSE),"")</f>
        <v/>
      </c>
      <c r="K28" s="21">
        <f t="shared" si="0"/>
        <v>0</v>
      </c>
      <c r="L28" t="str">
        <f t="shared" si="1"/>
        <v/>
      </c>
      <c r="M28" t="str">
        <f t="shared" si="2"/>
        <v/>
      </c>
    </row>
    <row r="29" spans="3:13" x14ac:dyDescent="0.2">
      <c r="C29" s="8" t="str">
        <f>IFERROR(VLOOKUP(B29,'Plan de comptes'!A:B,2,FALSE),"")</f>
        <v/>
      </c>
      <c r="K29" s="21">
        <f t="shared" si="0"/>
        <v>0</v>
      </c>
      <c r="L29" t="str">
        <f t="shared" si="1"/>
        <v/>
      </c>
      <c r="M29" t="str">
        <f t="shared" si="2"/>
        <v/>
      </c>
    </row>
    <row r="30" spans="3:13" x14ac:dyDescent="0.2">
      <c r="C30" s="8" t="str">
        <f>IFERROR(VLOOKUP(B30,'Plan de comptes'!A:B,2,FALSE),"")</f>
        <v/>
      </c>
      <c r="K30" s="21">
        <f t="shared" si="0"/>
        <v>0</v>
      </c>
      <c r="L30" t="str">
        <f t="shared" si="1"/>
        <v/>
      </c>
      <c r="M30" t="str">
        <f t="shared" si="2"/>
        <v/>
      </c>
    </row>
    <row r="31" spans="3:13" x14ac:dyDescent="0.2">
      <c r="C31" s="8" t="str">
        <f>IFERROR(VLOOKUP(B31,'Plan de comptes'!A:B,2,FALSE),"")</f>
        <v/>
      </c>
      <c r="K31" s="21">
        <f t="shared" si="0"/>
        <v>0</v>
      </c>
      <c r="L31" t="str">
        <f t="shared" si="1"/>
        <v/>
      </c>
      <c r="M31" t="str">
        <f t="shared" si="2"/>
        <v/>
      </c>
    </row>
    <row r="32" spans="3:13" x14ac:dyDescent="0.2">
      <c r="C32" s="8" t="str">
        <f>IFERROR(VLOOKUP(B32,'Plan de comptes'!A:B,2,FALSE),"")</f>
        <v/>
      </c>
      <c r="K32" s="21">
        <f t="shared" si="0"/>
        <v>0</v>
      </c>
      <c r="L32" t="str">
        <f t="shared" si="1"/>
        <v/>
      </c>
      <c r="M32" t="str">
        <f t="shared" si="2"/>
        <v/>
      </c>
    </row>
    <row r="33" spans="3:13" x14ac:dyDescent="0.2">
      <c r="C33" s="8" t="str">
        <f>IFERROR(VLOOKUP(B33,'Plan de comptes'!A:B,2,FALSE),"")</f>
        <v/>
      </c>
      <c r="K33" s="21">
        <f t="shared" si="0"/>
        <v>0</v>
      </c>
      <c r="L33" t="str">
        <f t="shared" si="1"/>
        <v/>
      </c>
      <c r="M33" t="str">
        <f t="shared" si="2"/>
        <v/>
      </c>
    </row>
    <row r="34" spans="3:13" x14ac:dyDescent="0.2">
      <c r="C34" s="8" t="str">
        <f>IFERROR(VLOOKUP(B34,'Plan de comptes'!A:B,2,FALSE),"")</f>
        <v/>
      </c>
      <c r="K34" s="21">
        <f t="shared" si="0"/>
        <v>0</v>
      </c>
      <c r="L34" t="str">
        <f t="shared" si="1"/>
        <v/>
      </c>
      <c r="M34" t="str">
        <f t="shared" si="2"/>
        <v/>
      </c>
    </row>
    <row r="35" spans="3:13" x14ac:dyDescent="0.2">
      <c r="C35" s="8" t="str">
        <f>IFERROR(VLOOKUP(B35,'Plan de comptes'!A:B,2,FALSE),"")</f>
        <v/>
      </c>
      <c r="K35" s="21">
        <f t="shared" si="0"/>
        <v>0</v>
      </c>
      <c r="L35" t="str">
        <f t="shared" si="1"/>
        <v/>
      </c>
      <c r="M35" t="str">
        <f t="shared" si="2"/>
        <v/>
      </c>
    </row>
    <row r="36" spans="3:13" x14ac:dyDescent="0.2">
      <c r="C36" s="8" t="str">
        <f>IFERROR(VLOOKUP(B36,'Plan de comptes'!A:B,2,FALSE),"")</f>
        <v/>
      </c>
      <c r="K36" s="21">
        <f t="shared" si="0"/>
        <v>0</v>
      </c>
      <c r="L36" t="str">
        <f t="shared" si="1"/>
        <v/>
      </c>
      <c r="M36" t="str">
        <f t="shared" si="2"/>
        <v/>
      </c>
    </row>
    <row r="37" spans="3:13" x14ac:dyDescent="0.2">
      <c r="C37" s="8" t="str">
        <f>IFERROR(VLOOKUP(B37,'Plan de comptes'!A:B,2,FALSE),"")</f>
        <v/>
      </c>
      <c r="K37" s="21">
        <f t="shared" si="0"/>
        <v>0</v>
      </c>
      <c r="L37" t="str">
        <f t="shared" si="1"/>
        <v/>
      </c>
      <c r="M37" t="str">
        <f t="shared" si="2"/>
        <v/>
      </c>
    </row>
    <row r="38" spans="3:13" x14ac:dyDescent="0.2">
      <c r="C38" s="8" t="str">
        <f>IFERROR(VLOOKUP(B38,'Plan de comptes'!A:B,2,FALSE),"")</f>
        <v/>
      </c>
      <c r="K38" s="21">
        <f t="shared" si="0"/>
        <v>0</v>
      </c>
      <c r="L38" t="str">
        <f t="shared" si="1"/>
        <v/>
      </c>
      <c r="M38" t="str">
        <f t="shared" si="2"/>
        <v/>
      </c>
    </row>
    <row r="39" spans="3:13" x14ac:dyDescent="0.2">
      <c r="C39" s="8" t="str">
        <f>IFERROR(VLOOKUP(B39,'Plan de comptes'!A:B,2,FALSE),"")</f>
        <v/>
      </c>
      <c r="K39" s="21">
        <f t="shared" si="0"/>
        <v>0</v>
      </c>
      <c r="L39" t="str">
        <f t="shared" si="1"/>
        <v/>
      </c>
      <c r="M39" t="str">
        <f t="shared" si="2"/>
        <v/>
      </c>
    </row>
    <row r="40" spans="3:13" x14ac:dyDescent="0.2">
      <c r="C40" s="8" t="str">
        <f>IFERROR(VLOOKUP(B40,'Plan de comptes'!A:B,2,FALSE),"")</f>
        <v/>
      </c>
      <c r="K40" s="21">
        <f t="shared" si="0"/>
        <v>0</v>
      </c>
      <c r="L40" t="str">
        <f t="shared" si="1"/>
        <v/>
      </c>
      <c r="M40" t="str">
        <f t="shared" si="2"/>
        <v/>
      </c>
    </row>
    <row r="41" spans="3:13" x14ac:dyDescent="0.2">
      <c r="C41" s="8" t="str">
        <f>IFERROR(VLOOKUP(B41,'Plan de comptes'!A:B,2,FALSE),"")</f>
        <v/>
      </c>
      <c r="K41" s="21">
        <f t="shared" si="0"/>
        <v>0</v>
      </c>
      <c r="L41" t="str">
        <f t="shared" si="1"/>
        <v/>
      </c>
      <c r="M41" t="str">
        <f t="shared" si="2"/>
        <v/>
      </c>
    </row>
    <row r="42" spans="3:13" x14ac:dyDescent="0.2">
      <c r="C42" s="8" t="str">
        <f>IFERROR(VLOOKUP(B42,'Plan de comptes'!A:B,2,FALSE),"")</f>
        <v/>
      </c>
      <c r="K42" s="21">
        <f t="shared" si="0"/>
        <v>0</v>
      </c>
      <c r="L42" t="str">
        <f t="shared" si="1"/>
        <v/>
      </c>
      <c r="M42" t="str">
        <f t="shared" si="2"/>
        <v/>
      </c>
    </row>
    <row r="43" spans="3:13" x14ac:dyDescent="0.2">
      <c r="C43" s="8" t="str">
        <f>IFERROR(VLOOKUP(B43,'Plan de comptes'!A:B,2,FALSE),"")</f>
        <v/>
      </c>
      <c r="K43" s="21">
        <f t="shared" si="0"/>
        <v>0</v>
      </c>
      <c r="L43" t="str">
        <f t="shared" si="1"/>
        <v/>
      </c>
      <c r="M43" t="str">
        <f t="shared" si="2"/>
        <v/>
      </c>
    </row>
    <row r="44" spans="3:13" x14ac:dyDescent="0.2">
      <c r="C44" s="8" t="str">
        <f>IFERROR(VLOOKUP(B44,'Plan de comptes'!A:B,2,FALSE),"")</f>
        <v/>
      </c>
      <c r="K44" s="21">
        <f t="shared" si="0"/>
        <v>0</v>
      </c>
      <c r="L44" t="str">
        <f t="shared" si="1"/>
        <v/>
      </c>
      <c r="M44" t="str">
        <f t="shared" si="2"/>
        <v/>
      </c>
    </row>
    <row r="45" spans="3:13" x14ac:dyDescent="0.2">
      <c r="C45" s="8" t="str">
        <f>IFERROR(VLOOKUP(B45,'Plan de comptes'!A:B,2,FALSE),"")</f>
        <v/>
      </c>
      <c r="K45" s="21">
        <f t="shared" si="0"/>
        <v>0</v>
      </c>
      <c r="L45" t="str">
        <f t="shared" si="1"/>
        <v/>
      </c>
      <c r="M45" t="str">
        <f t="shared" si="2"/>
        <v/>
      </c>
    </row>
    <row r="46" spans="3:13" x14ac:dyDescent="0.2">
      <c r="C46" s="8" t="str">
        <f>IFERROR(VLOOKUP(B46,'Plan de comptes'!A:B,2,FALSE),"")</f>
        <v/>
      </c>
      <c r="K46" s="21">
        <f t="shared" si="0"/>
        <v>0</v>
      </c>
      <c r="L46" t="str">
        <f t="shared" si="1"/>
        <v/>
      </c>
      <c r="M46" t="str">
        <f t="shared" si="2"/>
        <v/>
      </c>
    </row>
    <row r="47" spans="3:13" x14ac:dyDescent="0.2">
      <c r="C47" s="8" t="str">
        <f>IFERROR(VLOOKUP(B47,'Plan de comptes'!A:B,2,FALSE),"")</f>
        <v/>
      </c>
      <c r="K47" s="21">
        <f t="shared" si="0"/>
        <v>0</v>
      </c>
      <c r="L47" t="str">
        <f t="shared" si="1"/>
        <v/>
      </c>
      <c r="M47" t="str">
        <f t="shared" si="2"/>
        <v/>
      </c>
    </row>
    <row r="48" spans="3:13" x14ac:dyDescent="0.2">
      <c r="C48" s="8" t="str">
        <f>IFERROR(VLOOKUP(B48,'Plan de comptes'!A:B,2,FALSE),"")</f>
        <v/>
      </c>
      <c r="K48" s="21">
        <f t="shared" si="0"/>
        <v>0</v>
      </c>
      <c r="L48" t="str">
        <f t="shared" si="1"/>
        <v/>
      </c>
      <c r="M48" t="str">
        <f t="shared" si="2"/>
        <v/>
      </c>
    </row>
    <row r="49" spans="3:13" x14ac:dyDescent="0.2">
      <c r="C49" s="8" t="str">
        <f>IFERROR(VLOOKUP(B49,'Plan de comptes'!A:B,2,FALSE),"")</f>
        <v/>
      </c>
      <c r="K49" s="21">
        <f t="shared" si="0"/>
        <v>0</v>
      </c>
      <c r="L49" t="str">
        <f t="shared" si="1"/>
        <v/>
      </c>
      <c r="M49" t="str">
        <f t="shared" si="2"/>
        <v/>
      </c>
    </row>
    <row r="50" spans="3:13" x14ac:dyDescent="0.2">
      <c r="C50" s="8" t="str">
        <f>IFERROR(VLOOKUP(B50,'Plan de comptes'!A:B,2,FALSE),"")</f>
        <v/>
      </c>
      <c r="K50" s="21">
        <f t="shared" si="0"/>
        <v>0</v>
      </c>
      <c r="L50" t="str">
        <f t="shared" si="1"/>
        <v/>
      </c>
      <c r="M50" t="str">
        <f t="shared" si="2"/>
        <v/>
      </c>
    </row>
    <row r="51" spans="3:13" x14ac:dyDescent="0.2">
      <c r="C51" s="8" t="str">
        <f>IFERROR(VLOOKUP(B51,'Plan de comptes'!A:B,2,FALSE),"")</f>
        <v/>
      </c>
      <c r="K51" s="21">
        <f t="shared" si="0"/>
        <v>0</v>
      </c>
      <c r="L51" t="str">
        <f t="shared" si="1"/>
        <v/>
      </c>
      <c r="M51" t="str">
        <f t="shared" si="2"/>
        <v/>
      </c>
    </row>
    <row r="52" spans="3:13" x14ac:dyDescent="0.2">
      <c r="C52" s="8" t="str">
        <f>IFERROR(VLOOKUP(B52,'Plan de comptes'!A:B,2,FALSE),"")</f>
        <v/>
      </c>
      <c r="K52" s="21">
        <f t="shared" si="0"/>
        <v>0</v>
      </c>
      <c r="L52" t="str">
        <f t="shared" si="1"/>
        <v/>
      </c>
      <c r="M52" t="str">
        <f t="shared" si="2"/>
        <v/>
      </c>
    </row>
    <row r="53" spans="3:13" x14ac:dyDescent="0.2">
      <c r="C53" s="8" t="str">
        <f>IFERROR(VLOOKUP(B53,'Plan de comptes'!A:B,2,FALSE),"")</f>
        <v/>
      </c>
      <c r="K53" s="21">
        <f t="shared" si="0"/>
        <v>0</v>
      </c>
      <c r="L53" t="str">
        <f t="shared" si="1"/>
        <v/>
      </c>
      <c r="M53" t="str">
        <f t="shared" si="2"/>
        <v/>
      </c>
    </row>
    <row r="54" spans="3:13" x14ac:dyDescent="0.2">
      <c r="C54" s="8" t="str">
        <f>IFERROR(VLOOKUP(B54,'Plan de comptes'!A:B,2,FALSE),"")</f>
        <v/>
      </c>
      <c r="K54" s="21">
        <f t="shared" si="0"/>
        <v>0</v>
      </c>
      <c r="L54" t="str">
        <f t="shared" si="1"/>
        <v/>
      </c>
      <c r="M54" t="str">
        <f t="shared" si="2"/>
        <v/>
      </c>
    </row>
    <row r="55" spans="3:13" x14ac:dyDescent="0.2">
      <c r="C55" s="8" t="str">
        <f>IFERROR(VLOOKUP(B55,'Plan de comptes'!A:B,2,FALSE),"")</f>
        <v/>
      </c>
      <c r="K55" s="21">
        <f t="shared" si="0"/>
        <v>0</v>
      </c>
      <c r="L55" t="str">
        <f t="shared" si="1"/>
        <v/>
      </c>
      <c r="M55" t="str">
        <f t="shared" si="2"/>
        <v/>
      </c>
    </row>
    <row r="56" spans="3:13" x14ac:dyDescent="0.2">
      <c r="C56" s="8" t="str">
        <f>IFERROR(VLOOKUP(B56,'Plan de comptes'!A:B,2,FALSE),"")</f>
        <v/>
      </c>
      <c r="K56" s="21">
        <f t="shared" si="0"/>
        <v>0</v>
      </c>
      <c r="L56" t="str">
        <f t="shared" si="1"/>
        <v/>
      </c>
      <c r="M56" t="str">
        <f t="shared" si="2"/>
        <v/>
      </c>
    </row>
    <row r="57" spans="3:13" x14ac:dyDescent="0.2">
      <c r="C57" s="8" t="str">
        <f>IFERROR(VLOOKUP(B57,'Plan de comptes'!A:B,2,FALSE),"")</f>
        <v/>
      </c>
      <c r="K57" s="21">
        <f t="shared" si="0"/>
        <v>0</v>
      </c>
      <c r="L57" t="str">
        <f t="shared" si="1"/>
        <v/>
      </c>
      <c r="M57" t="str">
        <f t="shared" si="2"/>
        <v/>
      </c>
    </row>
    <row r="58" spans="3:13" x14ac:dyDescent="0.2">
      <c r="C58" s="8" t="str">
        <f>IFERROR(VLOOKUP(B58,'Plan de comptes'!A:B,2,FALSE),"")</f>
        <v/>
      </c>
      <c r="K58" s="21">
        <f t="shared" si="0"/>
        <v>0</v>
      </c>
      <c r="L58" t="str">
        <f t="shared" si="1"/>
        <v/>
      </c>
      <c r="M58" t="str">
        <f t="shared" si="2"/>
        <v/>
      </c>
    </row>
    <row r="59" spans="3:13" x14ac:dyDescent="0.2">
      <c r="C59" s="8" t="str">
        <f>IFERROR(VLOOKUP(B59,'Plan de comptes'!A:B,2,FALSE),"")</f>
        <v/>
      </c>
      <c r="K59" s="21">
        <f t="shared" si="0"/>
        <v>0</v>
      </c>
      <c r="L59" t="str">
        <f t="shared" si="1"/>
        <v/>
      </c>
      <c r="M59" t="str">
        <f t="shared" si="2"/>
        <v/>
      </c>
    </row>
    <row r="60" spans="3:13" x14ac:dyDescent="0.2">
      <c r="C60" s="8" t="str">
        <f>IFERROR(VLOOKUP(B60,'Plan de comptes'!A:B,2,FALSE),"")</f>
        <v/>
      </c>
      <c r="K60" s="21">
        <f t="shared" si="0"/>
        <v>0</v>
      </c>
      <c r="L60" t="str">
        <f t="shared" si="1"/>
        <v/>
      </c>
      <c r="M60" t="str">
        <f t="shared" si="2"/>
        <v/>
      </c>
    </row>
    <row r="61" spans="3:13" x14ac:dyDescent="0.2">
      <c r="C61" s="8" t="str">
        <f>IFERROR(VLOOKUP(B61,'Plan de comptes'!A:B,2,FALSE),"")</f>
        <v/>
      </c>
      <c r="K61" s="21">
        <f t="shared" si="0"/>
        <v>0</v>
      </c>
      <c r="L61" t="str">
        <f t="shared" si="1"/>
        <v/>
      </c>
      <c r="M61" t="str">
        <f t="shared" si="2"/>
        <v/>
      </c>
    </row>
    <row r="62" spans="3:13" x14ac:dyDescent="0.2">
      <c r="C62" s="8" t="str">
        <f>IFERROR(VLOOKUP(B62,'Plan de comptes'!A:B,2,FALSE),"")</f>
        <v/>
      </c>
      <c r="K62" s="21">
        <f t="shared" si="0"/>
        <v>0</v>
      </c>
      <c r="L62" t="str">
        <f t="shared" si="1"/>
        <v/>
      </c>
      <c r="M62" t="str">
        <f t="shared" si="2"/>
        <v/>
      </c>
    </row>
    <row r="63" spans="3:13" x14ac:dyDescent="0.2">
      <c r="C63" s="8" t="str">
        <f>IFERROR(VLOOKUP(B63,'Plan de comptes'!A:B,2,FALSE),"")</f>
        <v/>
      </c>
      <c r="K63" s="21">
        <f t="shared" si="0"/>
        <v>0</v>
      </c>
      <c r="L63" t="str">
        <f t="shared" si="1"/>
        <v/>
      </c>
      <c r="M63" t="str">
        <f t="shared" si="2"/>
        <v/>
      </c>
    </row>
    <row r="64" spans="3:13" x14ac:dyDescent="0.2">
      <c r="C64" s="8" t="str">
        <f>IFERROR(VLOOKUP(B64,'Plan de comptes'!A:B,2,FALSE),"")</f>
        <v/>
      </c>
      <c r="K64" s="21">
        <f t="shared" si="0"/>
        <v>0</v>
      </c>
      <c r="L64" t="str">
        <f t="shared" si="1"/>
        <v/>
      </c>
      <c r="M64" t="str">
        <f t="shared" si="2"/>
        <v/>
      </c>
    </row>
    <row r="65" spans="3:13" x14ac:dyDescent="0.2">
      <c r="C65" s="8" t="str">
        <f>IFERROR(VLOOKUP(B65,'Plan de comptes'!A:B,2,FALSE),"")</f>
        <v/>
      </c>
      <c r="K65" s="21">
        <f t="shared" si="0"/>
        <v>0</v>
      </c>
      <c r="L65" t="str">
        <f t="shared" si="1"/>
        <v/>
      </c>
      <c r="M65" t="str">
        <f t="shared" si="2"/>
        <v/>
      </c>
    </row>
    <row r="66" spans="3:13" x14ac:dyDescent="0.2">
      <c r="C66" s="8" t="str">
        <f>IFERROR(VLOOKUP(B66,'Plan de comptes'!A:B,2,FALSE),"")</f>
        <v/>
      </c>
      <c r="K66" s="21">
        <f t="shared" si="0"/>
        <v>0</v>
      </c>
      <c r="L66" t="str">
        <f t="shared" si="1"/>
        <v/>
      </c>
      <c r="M66" t="str">
        <f t="shared" si="2"/>
        <v/>
      </c>
    </row>
    <row r="67" spans="3:13" x14ac:dyDescent="0.2">
      <c r="C67" s="8" t="str">
        <f>IFERROR(VLOOKUP(B67,'Plan de comptes'!A:B,2,FALSE),"")</f>
        <v/>
      </c>
      <c r="K67" s="21">
        <f t="shared" ref="K67:K130" si="3">E67-F67</f>
        <v>0</v>
      </c>
      <c r="L67" t="str">
        <f t="shared" ref="L67:L130" si="4">LEFT($B67,2)</f>
        <v/>
      </c>
      <c r="M67" t="str">
        <f t="shared" ref="M67:M130" si="5">LEFT($B67,3)</f>
        <v/>
      </c>
    </row>
    <row r="68" spans="3:13" x14ac:dyDescent="0.2">
      <c r="C68" s="8" t="str">
        <f>IFERROR(VLOOKUP(B68,'Plan de comptes'!A:B,2,FALSE),"")</f>
        <v/>
      </c>
      <c r="K68" s="21">
        <f t="shared" si="3"/>
        <v>0</v>
      </c>
      <c r="L68" t="str">
        <f t="shared" si="4"/>
        <v/>
      </c>
      <c r="M68" t="str">
        <f t="shared" si="5"/>
        <v/>
      </c>
    </row>
    <row r="69" spans="3:13" x14ac:dyDescent="0.2">
      <c r="C69" s="8" t="str">
        <f>IFERROR(VLOOKUP(B69,'Plan de comptes'!A:B,2,FALSE),"")</f>
        <v/>
      </c>
      <c r="K69" s="21">
        <f t="shared" si="3"/>
        <v>0</v>
      </c>
      <c r="L69" t="str">
        <f t="shared" si="4"/>
        <v/>
      </c>
      <c r="M69" t="str">
        <f t="shared" si="5"/>
        <v/>
      </c>
    </row>
    <row r="70" spans="3:13" x14ac:dyDescent="0.2">
      <c r="C70" s="8" t="str">
        <f>IFERROR(VLOOKUP(B70,'Plan de comptes'!A:B,2,FALSE),"")</f>
        <v/>
      </c>
      <c r="K70" s="21">
        <f t="shared" si="3"/>
        <v>0</v>
      </c>
      <c r="L70" t="str">
        <f t="shared" si="4"/>
        <v/>
      </c>
      <c r="M70" t="str">
        <f t="shared" si="5"/>
        <v/>
      </c>
    </row>
    <row r="71" spans="3:13" x14ac:dyDescent="0.2">
      <c r="C71" s="8" t="str">
        <f>IFERROR(VLOOKUP(B71,'Plan de comptes'!A:B,2,FALSE),"")</f>
        <v/>
      </c>
      <c r="K71" s="21">
        <f t="shared" si="3"/>
        <v>0</v>
      </c>
      <c r="L71" t="str">
        <f t="shared" si="4"/>
        <v/>
      </c>
      <c r="M71" t="str">
        <f t="shared" si="5"/>
        <v/>
      </c>
    </row>
    <row r="72" spans="3:13" x14ac:dyDescent="0.2">
      <c r="C72" s="8" t="str">
        <f>IFERROR(VLOOKUP(B72,'Plan de comptes'!A:B,2,FALSE),"")</f>
        <v/>
      </c>
      <c r="K72" s="21">
        <f t="shared" si="3"/>
        <v>0</v>
      </c>
      <c r="L72" t="str">
        <f t="shared" si="4"/>
        <v/>
      </c>
      <c r="M72" t="str">
        <f t="shared" si="5"/>
        <v/>
      </c>
    </row>
    <row r="73" spans="3:13" x14ac:dyDescent="0.2">
      <c r="C73" s="8" t="str">
        <f>IFERROR(VLOOKUP(B73,'Plan de comptes'!A:B,2,FALSE),"")</f>
        <v/>
      </c>
      <c r="K73" s="21">
        <f t="shared" si="3"/>
        <v>0</v>
      </c>
      <c r="L73" t="str">
        <f t="shared" si="4"/>
        <v/>
      </c>
      <c r="M73" t="str">
        <f t="shared" si="5"/>
        <v/>
      </c>
    </row>
    <row r="74" spans="3:13" x14ac:dyDescent="0.2">
      <c r="C74" s="8" t="str">
        <f>IFERROR(VLOOKUP(B74,'Plan de comptes'!A:B,2,FALSE),"")</f>
        <v/>
      </c>
      <c r="K74" s="21">
        <f t="shared" si="3"/>
        <v>0</v>
      </c>
      <c r="L74" t="str">
        <f t="shared" si="4"/>
        <v/>
      </c>
      <c r="M74" t="str">
        <f t="shared" si="5"/>
        <v/>
      </c>
    </row>
    <row r="75" spans="3:13" x14ac:dyDescent="0.2">
      <c r="C75" s="8" t="str">
        <f>IFERROR(VLOOKUP(B75,'Plan de comptes'!A:B,2,FALSE),"")</f>
        <v/>
      </c>
      <c r="K75" s="21">
        <f t="shared" si="3"/>
        <v>0</v>
      </c>
      <c r="L75" t="str">
        <f t="shared" si="4"/>
        <v/>
      </c>
      <c r="M75" t="str">
        <f t="shared" si="5"/>
        <v/>
      </c>
    </row>
    <row r="76" spans="3:13" x14ac:dyDescent="0.2">
      <c r="C76" s="8" t="str">
        <f>IFERROR(VLOOKUP(B76,'Plan de comptes'!A:B,2,FALSE),"")</f>
        <v/>
      </c>
      <c r="K76" s="21">
        <f t="shared" si="3"/>
        <v>0</v>
      </c>
      <c r="L76" t="str">
        <f t="shared" si="4"/>
        <v/>
      </c>
      <c r="M76" t="str">
        <f t="shared" si="5"/>
        <v/>
      </c>
    </row>
    <row r="77" spans="3:13" x14ac:dyDescent="0.2">
      <c r="C77" s="8" t="str">
        <f>IFERROR(VLOOKUP(B77,'Plan de comptes'!A:B,2,FALSE),"")</f>
        <v/>
      </c>
      <c r="K77" s="21">
        <f t="shared" si="3"/>
        <v>0</v>
      </c>
      <c r="L77" t="str">
        <f t="shared" si="4"/>
        <v/>
      </c>
      <c r="M77" t="str">
        <f t="shared" si="5"/>
        <v/>
      </c>
    </row>
    <row r="78" spans="3:13" x14ac:dyDescent="0.2">
      <c r="C78" s="8" t="str">
        <f>IFERROR(VLOOKUP(B78,'Plan de comptes'!A:B,2,FALSE),"")</f>
        <v/>
      </c>
      <c r="K78" s="21">
        <f t="shared" si="3"/>
        <v>0</v>
      </c>
      <c r="L78" t="str">
        <f t="shared" si="4"/>
        <v/>
      </c>
      <c r="M78" t="str">
        <f t="shared" si="5"/>
        <v/>
      </c>
    </row>
    <row r="79" spans="3:13" x14ac:dyDescent="0.2">
      <c r="C79" s="8" t="str">
        <f>IFERROR(VLOOKUP(B79,'Plan de comptes'!A:B,2,FALSE),"")</f>
        <v/>
      </c>
      <c r="K79" s="21">
        <f t="shared" si="3"/>
        <v>0</v>
      </c>
      <c r="L79" t="str">
        <f t="shared" si="4"/>
        <v/>
      </c>
      <c r="M79" t="str">
        <f t="shared" si="5"/>
        <v/>
      </c>
    </row>
    <row r="80" spans="3:13" x14ac:dyDescent="0.2">
      <c r="C80" s="8" t="str">
        <f>IFERROR(VLOOKUP(B80,'Plan de comptes'!A:B,2,FALSE),"")</f>
        <v/>
      </c>
      <c r="K80" s="21">
        <f t="shared" si="3"/>
        <v>0</v>
      </c>
      <c r="L80" t="str">
        <f t="shared" si="4"/>
        <v/>
      </c>
      <c r="M80" t="str">
        <f t="shared" si="5"/>
        <v/>
      </c>
    </row>
    <row r="81" spans="3:13" x14ac:dyDescent="0.2">
      <c r="C81" s="8" t="str">
        <f>IFERROR(VLOOKUP(B81,'Plan de comptes'!A:B,2,FALSE),"")</f>
        <v/>
      </c>
      <c r="K81" s="21">
        <f t="shared" si="3"/>
        <v>0</v>
      </c>
      <c r="L81" t="str">
        <f t="shared" si="4"/>
        <v/>
      </c>
      <c r="M81" t="str">
        <f t="shared" si="5"/>
        <v/>
      </c>
    </row>
    <row r="82" spans="3:13" x14ac:dyDescent="0.2">
      <c r="C82" s="8" t="str">
        <f>IFERROR(VLOOKUP(B82,'Plan de comptes'!A:B,2,FALSE),"")</f>
        <v/>
      </c>
      <c r="K82" s="21">
        <f t="shared" si="3"/>
        <v>0</v>
      </c>
      <c r="L82" t="str">
        <f t="shared" si="4"/>
        <v/>
      </c>
      <c r="M82" t="str">
        <f t="shared" si="5"/>
        <v/>
      </c>
    </row>
    <row r="83" spans="3:13" x14ac:dyDescent="0.2">
      <c r="C83" s="8" t="str">
        <f>IFERROR(VLOOKUP(B83,'Plan de comptes'!A:B,2,FALSE),"")</f>
        <v/>
      </c>
      <c r="K83" s="21">
        <f t="shared" si="3"/>
        <v>0</v>
      </c>
      <c r="L83" t="str">
        <f t="shared" si="4"/>
        <v/>
      </c>
      <c r="M83" t="str">
        <f t="shared" si="5"/>
        <v/>
      </c>
    </row>
    <row r="84" spans="3:13" x14ac:dyDescent="0.2">
      <c r="C84" s="8" t="str">
        <f>IFERROR(VLOOKUP(B84,'Plan de comptes'!A:B,2,FALSE),"")</f>
        <v/>
      </c>
      <c r="K84" s="21">
        <f t="shared" si="3"/>
        <v>0</v>
      </c>
      <c r="L84" t="str">
        <f t="shared" si="4"/>
        <v/>
      </c>
      <c r="M84" t="str">
        <f t="shared" si="5"/>
        <v/>
      </c>
    </row>
    <row r="85" spans="3:13" x14ac:dyDescent="0.2">
      <c r="C85" s="8" t="str">
        <f>IFERROR(VLOOKUP(B85,'Plan de comptes'!A:B,2,FALSE),"")</f>
        <v/>
      </c>
      <c r="K85" s="21">
        <f t="shared" si="3"/>
        <v>0</v>
      </c>
      <c r="L85" t="str">
        <f t="shared" si="4"/>
        <v/>
      </c>
      <c r="M85" t="str">
        <f t="shared" si="5"/>
        <v/>
      </c>
    </row>
    <row r="86" spans="3:13" x14ac:dyDescent="0.2">
      <c r="C86" s="8" t="str">
        <f>IFERROR(VLOOKUP(B86,'Plan de comptes'!A:B,2,FALSE),"")</f>
        <v/>
      </c>
      <c r="K86" s="21">
        <f t="shared" si="3"/>
        <v>0</v>
      </c>
      <c r="L86" t="str">
        <f t="shared" si="4"/>
        <v/>
      </c>
      <c r="M86" t="str">
        <f t="shared" si="5"/>
        <v/>
      </c>
    </row>
    <row r="87" spans="3:13" x14ac:dyDescent="0.2">
      <c r="C87" s="8" t="str">
        <f>IFERROR(VLOOKUP(B87,'Plan de comptes'!A:B,2,FALSE),"")</f>
        <v/>
      </c>
      <c r="K87" s="21">
        <f t="shared" si="3"/>
        <v>0</v>
      </c>
      <c r="L87" t="str">
        <f t="shared" si="4"/>
        <v/>
      </c>
      <c r="M87" t="str">
        <f t="shared" si="5"/>
        <v/>
      </c>
    </row>
    <row r="88" spans="3:13" x14ac:dyDescent="0.2">
      <c r="C88" s="8" t="str">
        <f>IFERROR(VLOOKUP(B88,'Plan de comptes'!A:B,2,FALSE),"")</f>
        <v/>
      </c>
      <c r="K88" s="21">
        <f t="shared" si="3"/>
        <v>0</v>
      </c>
      <c r="L88" t="str">
        <f t="shared" si="4"/>
        <v/>
      </c>
      <c r="M88" t="str">
        <f t="shared" si="5"/>
        <v/>
      </c>
    </row>
    <row r="89" spans="3:13" x14ac:dyDescent="0.2">
      <c r="C89" s="8" t="str">
        <f>IFERROR(VLOOKUP(B89,'Plan de comptes'!A:B,2,FALSE),"")</f>
        <v/>
      </c>
      <c r="K89" s="21">
        <f t="shared" si="3"/>
        <v>0</v>
      </c>
      <c r="L89" t="str">
        <f t="shared" si="4"/>
        <v/>
      </c>
      <c r="M89" t="str">
        <f t="shared" si="5"/>
        <v/>
      </c>
    </row>
    <row r="90" spans="3:13" x14ac:dyDescent="0.2">
      <c r="C90" s="8" t="str">
        <f>IFERROR(VLOOKUP(B90,'Plan de comptes'!A:B,2,FALSE),"")</f>
        <v/>
      </c>
      <c r="K90" s="21">
        <f t="shared" si="3"/>
        <v>0</v>
      </c>
      <c r="L90" t="str">
        <f t="shared" si="4"/>
        <v/>
      </c>
      <c r="M90" t="str">
        <f t="shared" si="5"/>
        <v/>
      </c>
    </row>
    <row r="91" spans="3:13" x14ac:dyDescent="0.2">
      <c r="C91" s="8" t="str">
        <f>IFERROR(VLOOKUP(B91,'Plan de comptes'!A:B,2,FALSE),"")</f>
        <v/>
      </c>
      <c r="K91" s="21">
        <f t="shared" si="3"/>
        <v>0</v>
      </c>
      <c r="L91" t="str">
        <f t="shared" si="4"/>
        <v/>
      </c>
      <c r="M91" t="str">
        <f t="shared" si="5"/>
        <v/>
      </c>
    </row>
    <row r="92" spans="3:13" x14ac:dyDescent="0.2">
      <c r="C92" s="8" t="str">
        <f>IFERROR(VLOOKUP(B92,'Plan de comptes'!A:B,2,FALSE),"")</f>
        <v/>
      </c>
      <c r="K92" s="21">
        <f t="shared" si="3"/>
        <v>0</v>
      </c>
      <c r="L92" t="str">
        <f t="shared" si="4"/>
        <v/>
      </c>
      <c r="M92" t="str">
        <f t="shared" si="5"/>
        <v/>
      </c>
    </row>
    <row r="93" spans="3:13" x14ac:dyDescent="0.2">
      <c r="C93" s="8" t="str">
        <f>IFERROR(VLOOKUP(B93,'Plan de comptes'!A:B,2,FALSE),"")</f>
        <v/>
      </c>
      <c r="K93" s="21">
        <f t="shared" si="3"/>
        <v>0</v>
      </c>
      <c r="L93" t="str">
        <f t="shared" si="4"/>
        <v/>
      </c>
      <c r="M93" t="str">
        <f t="shared" si="5"/>
        <v/>
      </c>
    </row>
    <row r="94" spans="3:13" x14ac:dyDescent="0.2">
      <c r="C94" s="8" t="str">
        <f>IFERROR(VLOOKUP(B94,'Plan de comptes'!A:B,2,FALSE),"")</f>
        <v/>
      </c>
      <c r="K94" s="21">
        <f t="shared" si="3"/>
        <v>0</v>
      </c>
      <c r="L94" t="str">
        <f t="shared" si="4"/>
        <v/>
      </c>
      <c r="M94" t="str">
        <f t="shared" si="5"/>
        <v/>
      </c>
    </row>
    <row r="95" spans="3:13" x14ac:dyDescent="0.2">
      <c r="C95" s="8" t="str">
        <f>IFERROR(VLOOKUP(B95,'Plan de comptes'!A:B,2,FALSE),"")</f>
        <v/>
      </c>
      <c r="K95" s="21">
        <f t="shared" si="3"/>
        <v>0</v>
      </c>
      <c r="L95" t="str">
        <f t="shared" si="4"/>
        <v/>
      </c>
      <c r="M95" t="str">
        <f t="shared" si="5"/>
        <v/>
      </c>
    </row>
    <row r="96" spans="3:13" x14ac:dyDescent="0.2">
      <c r="C96" s="8" t="str">
        <f>IFERROR(VLOOKUP(B96,'Plan de comptes'!A:B,2,FALSE),"")</f>
        <v/>
      </c>
      <c r="K96" s="21">
        <f t="shared" si="3"/>
        <v>0</v>
      </c>
      <c r="L96" t="str">
        <f t="shared" si="4"/>
        <v/>
      </c>
      <c r="M96" t="str">
        <f t="shared" si="5"/>
        <v/>
      </c>
    </row>
    <row r="97" spans="3:13" x14ac:dyDescent="0.2">
      <c r="C97" s="8" t="str">
        <f>IFERROR(VLOOKUP(B97,'Plan de comptes'!A:B,2,FALSE),"")</f>
        <v/>
      </c>
      <c r="K97" s="21">
        <f t="shared" si="3"/>
        <v>0</v>
      </c>
      <c r="L97" t="str">
        <f t="shared" si="4"/>
        <v/>
      </c>
      <c r="M97" t="str">
        <f t="shared" si="5"/>
        <v/>
      </c>
    </row>
    <row r="98" spans="3:13" x14ac:dyDescent="0.2">
      <c r="C98" s="8" t="str">
        <f>IFERROR(VLOOKUP(B98,'Plan de comptes'!A:B,2,FALSE),"")</f>
        <v/>
      </c>
      <c r="K98" s="21">
        <f t="shared" si="3"/>
        <v>0</v>
      </c>
      <c r="L98" t="str">
        <f t="shared" si="4"/>
        <v/>
      </c>
      <c r="M98" t="str">
        <f t="shared" si="5"/>
        <v/>
      </c>
    </row>
    <row r="99" spans="3:13" x14ac:dyDescent="0.2">
      <c r="C99" s="8" t="str">
        <f>IFERROR(VLOOKUP(B99,'Plan de comptes'!A:B,2,FALSE),"")</f>
        <v/>
      </c>
      <c r="K99" s="21">
        <f t="shared" si="3"/>
        <v>0</v>
      </c>
      <c r="L99" t="str">
        <f t="shared" si="4"/>
        <v/>
      </c>
      <c r="M99" t="str">
        <f t="shared" si="5"/>
        <v/>
      </c>
    </row>
    <row r="100" spans="3:13" x14ac:dyDescent="0.2">
      <c r="C100" s="8" t="str">
        <f>IFERROR(VLOOKUP(B100,'Plan de comptes'!A:B,2,FALSE),"")</f>
        <v/>
      </c>
      <c r="K100" s="21">
        <f t="shared" si="3"/>
        <v>0</v>
      </c>
      <c r="L100" t="str">
        <f t="shared" si="4"/>
        <v/>
      </c>
      <c r="M100" t="str">
        <f t="shared" si="5"/>
        <v/>
      </c>
    </row>
    <row r="101" spans="3:13" x14ac:dyDescent="0.2">
      <c r="C101" s="8" t="str">
        <f>IFERROR(VLOOKUP(B101,'Plan de comptes'!A:B,2,FALSE),"")</f>
        <v/>
      </c>
      <c r="K101" s="21">
        <f t="shared" si="3"/>
        <v>0</v>
      </c>
      <c r="L101" t="str">
        <f t="shared" si="4"/>
        <v/>
      </c>
      <c r="M101" t="str">
        <f t="shared" si="5"/>
        <v/>
      </c>
    </row>
    <row r="102" spans="3:13" x14ac:dyDescent="0.2">
      <c r="C102" s="8" t="str">
        <f>IFERROR(VLOOKUP(B102,'Plan de comptes'!A:B,2,FALSE),"")</f>
        <v/>
      </c>
      <c r="K102" s="21">
        <f t="shared" si="3"/>
        <v>0</v>
      </c>
      <c r="L102" t="str">
        <f t="shared" si="4"/>
        <v/>
      </c>
      <c r="M102" t="str">
        <f t="shared" si="5"/>
        <v/>
      </c>
    </row>
    <row r="103" spans="3:13" x14ac:dyDescent="0.2">
      <c r="C103" s="8" t="str">
        <f>IFERROR(VLOOKUP(B103,'Plan de comptes'!A:B,2,FALSE),"")</f>
        <v/>
      </c>
      <c r="K103" s="21">
        <f t="shared" si="3"/>
        <v>0</v>
      </c>
      <c r="L103" t="str">
        <f t="shared" si="4"/>
        <v/>
      </c>
      <c r="M103" t="str">
        <f t="shared" si="5"/>
        <v/>
      </c>
    </row>
    <row r="104" spans="3:13" x14ac:dyDescent="0.2">
      <c r="C104" s="8" t="str">
        <f>IFERROR(VLOOKUP(B104,'Plan de comptes'!A:B,2,FALSE),"")</f>
        <v/>
      </c>
      <c r="K104" s="21">
        <f t="shared" si="3"/>
        <v>0</v>
      </c>
      <c r="L104" t="str">
        <f t="shared" si="4"/>
        <v/>
      </c>
      <c r="M104" t="str">
        <f t="shared" si="5"/>
        <v/>
      </c>
    </row>
    <row r="105" spans="3:13" x14ac:dyDescent="0.2">
      <c r="C105" s="8" t="str">
        <f>IFERROR(VLOOKUP(B105,'Plan de comptes'!A:B,2,FALSE),"")</f>
        <v/>
      </c>
      <c r="K105" s="21">
        <f t="shared" si="3"/>
        <v>0</v>
      </c>
      <c r="L105" t="str">
        <f t="shared" si="4"/>
        <v/>
      </c>
      <c r="M105" t="str">
        <f t="shared" si="5"/>
        <v/>
      </c>
    </row>
    <row r="106" spans="3:13" x14ac:dyDescent="0.2">
      <c r="C106" s="8" t="str">
        <f>IFERROR(VLOOKUP(B106,'Plan de comptes'!A:B,2,FALSE),"")</f>
        <v/>
      </c>
      <c r="K106" s="21">
        <f t="shared" si="3"/>
        <v>0</v>
      </c>
      <c r="L106" t="str">
        <f t="shared" si="4"/>
        <v/>
      </c>
      <c r="M106" t="str">
        <f t="shared" si="5"/>
        <v/>
      </c>
    </row>
    <row r="107" spans="3:13" x14ac:dyDescent="0.2">
      <c r="C107" s="8" t="str">
        <f>IFERROR(VLOOKUP(B107,'Plan de comptes'!A:B,2,FALSE),"")</f>
        <v/>
      </c>
      <c r="K107" s="21">
        <f t="shared" si="3"/>
        <v>0</v>
      </c>
      <c r="L107" t="str">
        <f t="shared" si="4"/>
        <v/>
      </c>
      <c r="M107" t="str">
        <f t="shared" si="5"/>
        <v/>
      </c>
    </row>
    <row r="108" spans="3:13" x14ac:dyDescent="0.2">
      <c r="C108" s="8" t="str">
        <f>IFERROR(VLOOKUP(B108,'Plan de comptes'!A:B,2,FALSE),"")</f>
        <v/>
      </c>
      <c r="K108" s="21">
        <f t="shared" si="3"/>
        <v>0</v>
      </c>
      <c r="L108" t="str">
        <f t="shared" si="4"/>
        <v/>
      </c>
      <c r="M108" t="str">
        <f t="shared" si="5"/>
        <v/>
      </c>
    </row>
    <row r="109" spans="3:13" x14ac:dyDescent="0.2">
      <c r="C109" s="8" t="str">
        <f>IFERROR(VLOOKUP(B109,'Plan de comptes'!A:B,2,FALSE),"")</f>
        <v/>
      </c>
      <c r="K109" s="21">
        <f t="shared" si="3"/>
        <v>0</v>
      </c>
      <c r="L109" t="str">
        <f t="shared" si="4"/>
        <v/>
      </c>
      <c r="M109" t="str">
        <f t="shared" si="5"/>
        <v/>
      </c>
    </row>
    <row r="110" spans="3:13" x14ac:dyDescent="0.2">
      <c r="C110" s="8" t="str">
        <f>IFERROR(VLOOKUP(B110,'Plan de comptes'!A:B,2,FALSE),"")</f>
        <v/>
      </c>
      <c r="K110" s="21">
        <f t="shared" si="3"/>
        <v>0</v>
      </c>
      <c r="L110" t="str">
        <f t="shared" si="4"/>
        <v/>
      </c>
      <c r="M110" t="str">
        <f t="shared" si="5"/>
        <v/>
      </c>
    </row>
    <row r="111" spans="3:13" x14ac:dyDescent="0.2">
      <c r="C111" s="8" t="str">
        <f>IFERROR(VLOOKUP(B111,'Plan de comptes'!A:B,2,FALSE),"")</f>
        <v/>
      </c>
      <c r="K111" s="21">
        <f t="shared" si="3"/>
        <v>0</v>
      </c>
      <c r="L111" t="str">
        <f t="shared" si="4"/>
        <v/>
      </c>
      <c r="M111" t="str">
        <f t="shared" si="5"/>
        <v/>
      </c>
    </row>
    <row r="112" spans="3:13" x14ac:dyDescent="0.2">
      <c r="C112" s="8" t="str">
        <f>IFERROR(VLOOKUP(B112,'Plan de comptes'!A:B,2,FALSE),"")</f>
        <v/>
      </c>
      <c r="K112" s="21">
        <f t="shared" si="3"/>
        <v>0</v>
      </c>
      <c r="L112" t="str">
        <f t="shared" si="4"/>
        <v/>
      </c>
      <c r="M112" t="str">
        <f t="shared" si="5"/>
        <v/>
      </c>
    </row>
    <row r="113" spans="3:13" x14ac:dyDescent="0.2">
      <c r="C113" s="8" t="str">
        <f>IFERROR(VLOOKUP(B113,'Plan de comptes'!A:B,2,FALSE),"")</f>
        <v/>
      </c>
      <c r="K113" s="21">
        <f t="shared" si="3"/>
        <v>0</v>
      </c>
      <c r="L113" t="str">
        <f t="shared" si="4"/>
        <v/>
      </c>
      <c r="M113" t="str">
        <f t="shared" si="5"/>
        <v/>
      </c>
    </row>
    <row r="114" spans="3:13" x14ac:dyDescent="0.2">
      <c r="C114" s="8" t="str">
        <f>IFERROR(VLOOKUP(B114,'Plan de comptes'!A:B,2,FALSE),"")</f>
        <v/>
      </c>
      <c r="K114" s="21">
        <f t="shared" si="3"/>
        <v>0</v>
      </c>
      <c r="L114" t="str">
        <f t="shared" si="4"/>
        <v/>
      </c>
      <c r="M114" t="str">
        <f t="shared" si="5"/>
        <v/>
      </c>
    </row>
    <row r="115" spans="3:13" x14ac:dyDescent="0.2">
      <c r="C115" s="8" t="str">
        <f>IFERROR(VLOOKUP(B115,'Plan de comptes'!A:B,2,FALSE),"")</f>
        <v/>
      </c>
      <c r="K115" s="21">
        <f t="shared" si="3"/>
        <v>0</v>
      </c>
      <c r="L115" t="str">
        <f t="shared" si="4"/>
        <v/>
      </c>
      <c r="M115" t="str">
        <f t="shared" si="5"/>
        <v/>
      </c>
    </row>
    <row r="116" spans="3:13" x14ac:dyDescent="0.2">
      <c r="C116" s="8" t="str">
        <f>IFERROR(VLOOKUP(B116,'Plan de comptes'!A:B,2,FALSE),"")</f>
        <v/>
      </c>
      <c r="K116" s="21">
        <f t="shared" si="3"/>
        <v>0</v>
      </c>
      <c r="L116" t="str">
        <f t="shared" si="4"/>
        <v/>
      </c>
      <c r="M116" t="str">
        <f t="shared" si="5"/>
        <v/>
      </c>
    </row>
    <row r="117" spans="3:13" x14ac:dyDescent="0.2">
      <c r="C117" s="8" t="str">
        <f>IFERROR(VLOOKUP(B117,'Plan de comptes'!A:B,2,FALSE),"")</f>
        <v/>
      </c>
      <c r="K117" s="21">
        <f t="shared" si="3"/>
        <v>0</v>
      </c>
      <c r="L117" t="str">
        <f t="shared" si="4"/>
        <v/>
      </c>
      <c r="M117" t="str">
        <f t="shared" si="5"/>
        <v/>
      </c>
    </row>
    <row r="118" spans="3:13" x14ac:dyDescent="0.2">
      <c r="C118" s="8" t="str">
        <f>IFERROR(VLOOKUP(B118,'Plan de comptes'!A:B,2,FALSE),"")</f>
        <v/>
      </c>
      <c r="K118" s="21">
        <f t="shared" si="3"/>
        <v>0</v>
      </c>
      <c r="L118" t="str">
        <f t="shared" si="4"/>
        <v/>
      </c>
      <c r="M118" t="str">
        <f t="shared" si="5"/>
        <v/>
      </c>
    </row>
    <row r="119" spans="3:13" x14ac:dyDescent="0.2">
      <c r="C119" s="8" t="str">
        <f>IFERROR(VLOOKUP(B119,'Plan de comptes'!A:B,2,FALSE),"")</f>
        <v/>
      </c>
      <c r="K119" s="21">
        <f t="shared" si="3"/>
        <v>0</v>
      </c>
      <c r="L119" t="str">
        <f t="shared" si="4"/>
        <v/>
      </c>
      <c r="M119" t="str">
        <f t="shared" si="5"/>
        <v/>
      </c>
    </row>
    <row r="120" spans="3:13" x14ac:dyDescent="0.2">
      <c r="C120" s="8" t="str">
        <f>IFERROR(VLOOKUP(B120,'Plan de comptes'!A:B,2,FALSE),"")</f>
        <v/>
      </c>
      <c r="K120" s="21">
        <f t="shared" si="3"/>
        <v>0</v>
      </c>
      <c r="L120" t="str">
        <f t="shared" si="4"/>
        <v/>
      </c>
      <c r="M120" t="str">
        <f t="shared" si="5"/>
        <v/>
      </c>
    </row>
    <row r="121" spans="3:13" x14ac:dyDescent="0.2">
      <c r="C121" s="8" t="str">
        <f>IFERROR(VLOOKUP(B121,'Plan de comptes'!A:B,2,FALSE),"")</f>
        <v/>
      </c>
      <c r="K121" s="21">
        <f t="shared" si="3"/>
        <v>0</v>
      </c>
      <c r="L121" t="str">
        <f t="shared" si="4"/>
        <v/>
      </c>
      <c r="M121" t="str">
        <f t="shared" si="5"/>
        <v/>
      </c>
    </row>
    <row r="122" spans="3:13" x14ac:dyDescent="0.2">
      <c r="C122" s="8" t="str">
        <f>IFERROR(VLOOKUP(B122,'Plan de comptes'!A:B,2,FALSE),"")</f>
        <v/>
      </c>
      <c r="K122" s="21">
        <f t="shared" si="3"/>
        <v>0</v>
      </c>
      <c r="L122" t="str">
        <f t="shared" si="4"/>
        <v/>
      </c>
      <c r="M122" t="str">
        <f t="shared" si="5"/>
        <v/>
      </c>
    </row>
    <row r="123" spans="3:13" x14ac:dyDescent="0.2">
      <c r="C123" s="8" t="str">
        <f>IFERROR(VLOOKUP(B123,'Plan de comptes'!A:B,2,FALSE),"")</f>
        <v/>
      </c>
      <c r="K123" s="21">
        <f t="shared" si="3"/>
        <v>0</v>
      </c>
      <c r="L123" t="str">
        <f t="shared" si="4"/>
        <v/>
      </c>
      <c r="M123" t="str">
        <f t="shared" si="5"/>
        <v/>
      </c>
    </row>
    <row r="124" spans="3:13" x14ac:dyDescent="0.2">
      <c r="C124" s="8" t="str">
        <f>IFERROR(VLOOKUP(B124,'Plan de comptes'!A:B,2,FALSE),"")</f>
        <v/>
      </c>
      <c r="K124" s="21">
        <f t="shared" si="3"/>
        <v>0</v>
      </c>
      <c r="L124" t="str">
        <f t="shared" si="4"/>
        <v/>
      </c>
      <c r="M124" t="str">
        <f t="shared" si="5"/>
        <v/>
      </c>
    </row>
    <row r="125" spans="3:13" x14ac:dyDescent="0.2">
      <c r="C125" s="8" t="str">
        <f>IFERROR(VLOOKUP(B125,'Plan de comptes'!A:B,2,FALSE),"")</f>
        <v/>
      </c>
      <c r="K125" s="21">
        <f t="shared" si="3"/>
        <v>0</v>
      </c>
      <c r="L125" t="str">
        <f t="shared" si="4"/>
        <v/>
      </c>
      <c r="M125" t="str">
        <f t="shared" si="5"/>
        <v/>
      </c>
    </row>
    <row r="126" spans="3:13" x14ac:dyDescent="0.2">
      <c r="C126" s="8" t="str">
        <f>IFERROR(VLOOKUP(B126,'Plan de comptes'!A:B,2,FALSE),"")</f>
        <v/>
      </c>
      <c r="K126" s="21">
        <f t="shared" si="3"/>
        <v>0</v>
      </c>
      <c r="L126" t="str">
        <f t="shared" si="4"/>
        <v/>
      </c>
      <c r="M126" t="str">
        <f t="shared" si="5"/>
        <v/>
      </c>
    </row>
    <row r="127" spans="3:13" x14ac:dyDescent="0.2">
      <c r="C127" s="8" t="str">
        <f>IFERROR(VLOOKUP(B127,'Plan de comptes'!A:B,2,FALSE),"")</f>
        <v/>
      </c>
      <c r="K127" s="21">
        <f t="shared" si="3"/>
        <v>0</v>
      </c>
      <c r="L127" t="str">
        <f t="shared" si="4"/>
        <v/>
      </c>
      <c r="M127" t="str">
        <f t="shared" si="5"/>
        <v/>
      </c>
    </row>
    <row r="128" spans="3:13" x14ac:dyDescent="0.2">
      <c r="C128" s="8" t="str">
        <f>IFERROR(VLOOKUP(B128,'Plan de comptes'!A:B,2,FALSE),"")</f>
        <v/>
      </c>
      <c r="K128" s="21">
        <f t="shared" si="3"/>
        <v>0</v>
      </c>
      <c r="L128" t="str">
        <f t="shared" si="4"/>
        <v/>
      </c>
      <c r="M128" t="str">
        <f t="shared" si="5"/>
        <v/>
      </c>
    </row>
    <row r="129" spans="3:13" x14ac:dyDescent="0.2">
      <c r="C129" s="8" t="str">
        <f>IFERROR(VLOOKUP(B129,'Plan de comptes'!A:B,2,FALSE),"")</f>
        <v/>
      </c>
      <c r="K129" s="21">
        <f t="shared" si="3"/>
        <v>0</v>
      </c>
      <c r="L129" t="str">
        <f t="shared" si="4"/>
        <v/>
      </c>
      <c r="M129" t="str">
        <f t="shared" si="5"/>
        <v/>
      </c>
    </row>
    <row r="130" spans="3:13" x14ac:dyDescent="0.2">
      <c r="C130" s="8" t="str">
        <f>IFERROR(VLOOKUP(B130,'Plan de comptes'!A:B,2,FALSE),"")</f>
        <v/>
      </c>
      <c r="K130" s="21">
        <f t="shared" si="3"/>
        <v>0</v>
      </c>
      <c r="L130" t="str">
        <f t="shared" si="4"/>
        <v/>
      </c>
      <c r="M130" t="str">
        <f t="shared" si="5"/>
        <v/>
      </c>
    </row>
    <row r="131" spans="3:13" x14ac:dyDescent="0.2">
      <c r="C131" s="8" t="str">
        <f>IFERROR(VLOOKUP(B131,'Plan de comptes'!A:B,2,FALSE),"")</f>
        <v/>
      </c>
      <c r="K131" s="21">
        <f t="shared" ref="K131:K194" si="6">E131-F131</f>
        <v>0</v>
      </c>
      <c r="L131" t="str">
        <f t="shared" ref="L131:L194" si="7">LEFT($B131,2)</f>
        <v/>
      </c>
      <c r="M131" t="str">
        <f t="shared" ref="M131:M194" si="8">LEFT($B131,3)</f>
        <v/>
      </c>
    </row>
    <row r="132" spans="3:13" x14ac:dyDescent="0.2">
      <c r="C132" s="8" t="str">
        <f>IFERROR(VLOOKUP(B132,'Plan de comptes'!A:B,2,FALSE),"")</f>
        <v/>
      </c>
      <c r="K132" s="21">
        <f t="shared" si="6"/>
        <v>0</v>
      </c>
      <c r="L132" t="str">
        <f t="shared" si="7"/>
        <v/>
      </c>
      <c r="M132" t="str">
        <f t="shared" si="8"/>
        <v/>
      </c>
    </row>
    <row r="133" spans="3:13" x14ac:dyDescent="0.2">
      <c r="C133" s="8" t="str">
        <f>IFERROR(VLOOKUP(B133,'Plan de comptes'!A:B,2,FALSE),"")</f>
        <v/>
      </c>
      <c r="K133" s="21">
        <f t="shared" si="6"/>
        <v>0</v>
      </c>
      <c r="L133" t="str">
        <f t="shared" si="7"/>
        <v/>
      </c>
      <c r="M133" t="str">
        <f t="shared" si="8"/>
        <v/>
      </c>
    </row>
    <row r="134" spans="3:13" x14ac:dyDescent="0.2">
      <c r="C134" s="8" t="str">
        <f>IFERROR(VLOOKUP(B134,'Plan de comptes'!A:B,2,FALSE),"")</f>
        <v/>
      </c>
      <c r="K134" s="21">
        <f t="shared" si="6"/>
        <v>0</v>
      </c>
      <c r="L134" t="str">
        <f t="shared" si="7"/>
        <v/>
      </c>
      <c r="M134" t="str">
        <f t="shared" si="8"/>
        <v/>
      </c>
    </row>
    <row r="135" spans="3:13" x14ac:dyDescent="0.2">
      <c r="C135" s="8" t="str">
        <f>IFERROR(VLOOKUP(B135,'Plan de comptes'!A:B,2,FALSE),"")</f>
        <v/>
      </c>
      <c r="K135" s="21">
        <f t="shared" si="6"/>
        <v>0</v>
      </c>
      <c r="L135" t="str">
        <f t="shared" si="7"/>
        <v/>
      </c>
      <c r="M135" t="str">
        <f t="shared" si="8"/>
        <v/>
      </c>
    </row>
    <row r="136" spans="3:13" x14ac:dyDescent="0.2">
      <c r="C136" s="8" t="str">
        <f>IFERROR(VLOOKUP(B136,'Plan de comptes'!A:B,2,FALSE),"")</f>
        <v/>
      </c>
      <c r="K136" s="21">
        <f t="shared" si="6"/>
        <v>0</v>
      </c>
      <c r="L136" t="str">
        <f t="shared" si="7"/>
        <v/>
      </c>
      <c r="M136" t="str">
        <f t="shared" si="8"/>
        <v/>
      </c>
    </row>
    <row r="137" spans="3:13" x14ac:dyDescent="0.2">
      <c r="C137" s="8" t="str">
        <f>IFERROR(VLOOKUP(B137,'Plan de comptes'!A:B,2,FALSE),"")</f>
        <v/>
      </c>
      <c r="K137" s="21">
        <f t="shared" si="6"/>
        <v>0</v>
      </c>
      <c r="L137" t="str">
        <f t="shared" si="7"/>
        <v/>
      </c>
      <c r="M137" t="str">
        <f t="shared" si="8"/>
        <v/>
      </c>
    </row>
    <row r="138" spans="3:13" x14ac:dyDescent="0.2">
      <c r="C138" s="8" t="str">
        <f>IFERROR(VLOOKUP(B138,'Plan de comptes'!A:B,2,FALSE),"")</f>
        <v/>
      </c>
      <c r="K138" s="21">
        <f t="shared" si="6"/>
        <v>0</v>
      </c>
      <c r="L138" t="str">
        <f t="shared" si="7"/>
        <v/>
      </c>
      <c r="M138" t="str">
        <f t="shared" si="8"/>
        <v/>
      </c>
    </row>
    <row r="139" spans="3:13" x14ac:dyDescent="0.2">
      <c r="C139" s="8" t="str">
        <f>IFERROR(VLOOKUP(B139,'Plan de comptes'!A:B,2,FALSE),"")</f>
        <v/>
      </c>
      <c r="K139" s="21">
        <f t="shared" si="6"/>
        <v>0</v>
      </c>
      <c r="L139" t="str">
        <f t="shared" si="7"/>
        <v/>
      </c>
      <c r="M139" t="str">
        <f t="shared" si="8"/>
        <v/>
      </c>
    </row>
    <row r="140" spans="3:13" x14ac:dyDescent="0.2">
      <c r="C140" s="8" t="str">
        <f>IFERROR(VLOOKUP(B140,'Plan de comptes'!A:B,2,FALSE),"")</f>
        <v/>
      </c>
      <c r="K140" s="21">
        <f t="shared" si="6"/>
        <v>0</v>
      </c>
      <c r="L140" t="str">
        <f t="shared" si="7"/>
        <v/>
      </c>
      <c r="M140" t="str">
        <f t="shared" si="8"/>
        <v/>
      </c>
    </row>
    <row r="141" spans="3:13" x14ac:dyDescent="0.2">
      <c r="C141" s="8" t="str">
        <f>IFERROR(VLOOKUP(B141,'Plan de comptes'!A:B,2,FALSE),"")</f>
        <v/>
      </c>
      <c r="K141" s="21">
        <f t="shared" si="6"/>
        <v>0</v>
      </c>
      <c r="L141" t="str">
        <f t="shared" si="7"/>
        <v/>
      </c>
      <c r="M141" t="str">
        <f t="shared" si="8"/>
        <v/>
      </c>
    </row>
    <row r="142" spans="3:13" x14ac:dyDescent="0.2">
      <c r="C142" s="8" t="str">
        <f>IFERROR(VLOOKUP(B142,'Plan de comptes'!A:B,2,FALSE),"")</f>
        <v/>
      </c>
      <c r="K142" s="21">
        <f t="shared" si="6"/>
        <v>0</v>
      </c>
      <c r="L142" t="str">
        <f t="shared" si="7"/>
        <v/>
      </c>
      <c r="M142" t="str">
        <f t="shared" si="8"/>
        <v/>
      </c>
    </row>
    <row r="143" spans="3:13" x14ac:dyDescent="0.2">
      <c r="C143" s="8" t="str">
        <f>IFERROR(VLOOKUP(B143,'Plan de comptes'!A:B,2,FALSE),"")</f>
        <v/>
      </c>
      <c r="K143" s="21">
        <f t="shared" si="6"/>
        <v>0</v>
      </c>
      <c r="L143" t="str">
        <f t="shared" si="7"/>
        <v/>
      </c>
      <c r="M143" t="str">
        <f t="shared" si="8"/>
        <v/>
      </c>
    </row>
    <row r="144" spans="3:13" x14ac:dyDescent="0.2">
      <c r="C144" s="8" t="str">
        <f>IFERROR(VLOOKUP(B144,'Plan de comptes'!A:B,2,FALSE),"")</f>
        <v/>
      </c>
      <c r="K144" s="21">
        <f t="shared" si="6"/>
        <v>0</v>
      </c>
      <c r="L144" t="str">
        <f t="shared" si="7"/>
        <v/>
      </c>
      <c r="M144" t="str">
        <f t="shared" si="8"/>
        <v/>
      </c>
    </row>
    <row r="145" spans="3:13" x14ac:dyDescent="0.2">
      <c r="C145" s="8" t="str">
        <f>IFERROR(VLOOKUP(B145,'Plan de comptes'!A:B,2,FALSE),"")</f>
        <v/>
      </c>
      <c r="K145" s="21">
        <f t="shared" si="6"/>
        <v>0</v>
      </c>
      <c r="L145" t="str">
        <f t="shared" si="7"/>
        <v/>
      </c>
      <c r="M145" t="str">
        <f t="shared" si="8"/>
        <v/>
      </c>
    </row>
    <row r="146" spans="3:13" x14ac:dyDescent="0.2">
      <c r="C146" s="8" t="str">
        <f>IFERROR(VLOOKUP(B146,'Plan de comptes'!A:B,2,FALSE),"")</f>
        <v/>
      </c>
      <c r="K146" s="21">
        <f t="shared" si="6"/>
        <v>0</v>
      </c>
      <c r="L146" t="str">
        <f t="shared" si="7"/>
        <v/>
      </c>
      <c r="M146" t="str">
        <f t="shared" si="8"/>
        <v/>
      </c>
    </row>
    <row r="147" spans="3:13" x14ac:dyDescent="0.2">
      <c r="C147" s="8" t="str">
        <f>IFERROR(VLOOKUP(B147,'Plan de comptes'!A:B,2,FALSE),"")</f>
        <v/>
      </c>
      <c r="K147" s="21">
        <f t="shared" si="6"/>
        <v>0</v>
      </c>
      <c r="L147" t="str">
        <f t="shared" si="7"/>
        <v/>
      </c>
      <c r="M147" t="str">
        <f t="shared" si="8"/>
        <v/>
      </c>
    </row>
    <row r="148" spans="3:13" x14ac:dyDescent="0.2">
      <c r="C148" s="8" t="str">
        <f>IFERROR(VLOOKUP(B148,'Plan de comptes'!A:B,2,FALSE),"")</f>
        <v/>
      </c>
      <c r="K148" s="21">
        <f t="shared" si="6"/>
        <v>0</v>
      </c>
      <c r="L148" t="str">
        <f t="shared" si="7"/>
        <v/>
      </c>
      <c r="M148" t="str">
        <f t="shared" si="8"/>
        <v/>
      </c>
    </row>
    <row r="149" spans="3:13" x14ac:dyDescent="0.2">
      <c r="C149" s="8" t="str">
        <f>IFERROR(VLOOKUP(B149,'Plan de comptes'!A:B,2,FALSE),"")</f>
        <v/>
      </c>
      <c r="K149" s="21">
        <f t="shared" si="6"/>
        <v>0</v>
      </c>
      <c r="L149" t="str">
        <f t="shared" si="7"/>
        <v/>
      </c>
      <c r="M149" t="str">
        <f t="shared" si="8"/>
        <v/>
      </c>
    </row>
    <row r="150" spans="3:13" x14ac:dyDescent="0.2">
      <c r="C150" s="8" t="str">
        <f>IFERROR(VLOOKUP(B150,'Plan de comptes'!A:B,2,FALSE),"")</f>
        <v/>
      </c>
      <c r="K150" s="21">
        <f t="shared" si="6"/>
        <v>0</v>
      </c>
      <c r="L150" t="str">
        <f t="shared" si="7"/>
        <v/>
      </c>
      <c r="M150" t="str">
        <f t="shared" si="8"/>
        <v/>
      </c>
    </row>
    <row r="151" spans="3:13" x14ac:dyDescent="0.2">
      <c r="C151" s="8" t="str">
        <f>IFERROR(VLOOKUP(B151,'Plan de comptes'!A:B,2,FALSE),"")</f>
        <v/>
      </c>
      <c r="K151" s="21">
        <f t="shared" si="6"/>
        <v>0</v>
      </c>
      <c r="L151" t="str">
        <f t="shared" si="7"/>
        <v/>
      </c>
      <c r="M151" t="str">
        <f t="shared" si="8"/>
        <v/>
      </c>
    </row>
    <row r="152" spans="3:13" x14ac:dyDescent="0.2">
      <c r="C152" s="8" t="str">
        <f>IFERROR(VLOOKUP(B152,'Plan de comptes'!A:B,2,FALSE),"")</f>
        <v/>
      </c>
      <c r="K152" s="21">
        <f t="shared" si="6"/>
        <v>0</v>
      </c>
      <c r="L152" t="str">
        <f t="shared" si="7"/>
        <v/>
      </c>
      <c r="M152" t="str">
        <f t="shared" si="8"/>
        <v/>
      </c>
    </row>
    <row r="153" spans="3:13" x14ac:dyDescent="0.2">
      <c r="C153" s="8" t="str">
        <f>IFERROR(VLOOKUP(B153,'Plan de comptes'!A:B,2,FALSE),"")</f>
        <v/>
      </c>
      <c r="K153" s="21">
        <f t="shared" si="6"/>
        <v>0</v>
      </c>
      <c r="L153" t="str">
        <f t="shared" si="7"/>
        <v/>
      </c>
      <c r="M153" t="str">
        <f t="shared" si="8"/>
        <v/>
      </c>
    </row>
    <row r="154" spans="3:13" x14ac:dyDescent="0.2">
      <c r="C154" s="8" t="str">
        <f>IFERROR(VLOOKUP(B154,'Plan de comptes'!A:B,2,FALSE),"")</f>
        <v/>
      </c>
      <c r="K154" s="21">
        <f t="shared" si="6"/>
        <v>0</v>
      </c>
      <c r="L154" t="str">
        <f t="shared" si="7"/>
        <v/>
      </c>
      <c r="M154" t="str">
        <f t="shared" si="8"/>
        <v/>
      </c>
    </row>
    <row r="155" spans="3:13" x14ac:dyDescent="0.2">
      <c r="C155" s="8" t="str">
        <f>IFERROR(VLOOKUP(B155,'Plan de comptes'!A:B,2,FALSE),"")</f>
        <v/>
      </c>
      <c r="K155" s="21">
        <f t="shared" si="6"/>
        <v>0</v>
      </c>
      <c r="L155" t="str">
        <f t="shared" si="7"/>
        <v/>
      </c>
      <c r="M155" t="str">
        <f t="shared" si="8"/>
        <v/>
      </c>
    </row>
    <row r="156" spans="3:13" x14ac:dyDescent="0.2">
      <c r="C156" s="8" t="str">
        <f>IFERROR(VLOOKUP(B156,'Plan de comptes'!A:B,2,FALSE),"")</f>
        <v/>
      </c>
      <c r="K156" s="21">
        <f t="shared" si="6"/>
        <v>0</v>
      </c>
      <c r="L156" t="str">
        <f t="shared" si="7"/>
        <v/>
      </c>
      <c r="M156" t="str">
        <f t="shared" si="8"/>
        <v/>
      </c>
    </row>
    <row r="157" spans="3:13" x14ac:dyDescent="0.2">
      <c r="C157" s="8" t="str">
        <f>IFERROR(VLOOKUP(B157,'Plan de comptes'!A:B,2,FALSE),"")</f>
        <v/>
      </c>
      <c r="K157" s="21">
        <f t="shared" si="6"/>
        <v>0</v>
      </c>
      <c r="L157" t="str">
        <f t="shared" si="7"/>
        <v/>
      </c>
      <c r="M157" t="str">
        <f t="shared" si="8"/>
        <v/>
      </c>
    </row>
    <row r="158" spans="3:13" x14ac:dyDescent="0.2">
      <c r="C158" s="8" t="str">
        <f>IFERROR(VLOOKUP(B158,'Plan de comptes'!A:B,2,FALSE),"")</f>
        <v/>
      </c>
      <c r="K158" s="21">
        <f t="shared" si="6"/>
        <v>0</v>
      </c>
      <c r="L158" t="str">
        <f t="shared" si="7"/>
        <v/>
      </c>
      <c r="M158" t="str">
        <f t="shared" si="8"/>
        <v/>
      </c>
    </row>
    <row r="159" spans="3:13" x14ac:dyDescent="0.2">
      <c r="C159" s="8" t="str">
        <f>IFERROR(VLOOKUP(B159,'Plan de comptes'!A:B,2,FALSE),"")</f>
        <v/>
      </c>
      <c r="K159" s="21">
        <f t="shared" si="6"/>
        <v>0</v>
      </c>
      <c r="L159" t="str">
        <f t="shared" si="7"/>
        <v/>
      </c>
      <c r="M159" t="str">
        <f t="shared" si="8"/>
        <v/>
      </c>
    </row>
    <row r="160" spans="3:13" x14ac:dyDescent="0.2">
      <c r="C160" s="8" t="str">
        <f>IFERROR(VLOOKUP(B160,'Plan de comptes'!A:B,2,FALSE),"")</f>
        <v/>
      </c>
      <c r="K160" s="21">
        <f t="shared" si="6"/>
        <v>0</v>
      </c>
      <c r="L160" t="str">
        <f t="shared" si="7"/>
        <v/>
      </c>
      <c r="M160" t="str">
        <f t="shared" si="8"/>
        <v/>
      </c>
    </row>
    <row r="161" spans="3:13" x14ac:dyDescent="0.2">
      <c r="C161" s="8" t="str">
        <f>IFERROR(VLOOKUP(B161,'Plan de comptes'!A:B,2,FALSE),"")</f>
        <v/>
      </c>
      <c r="K161" s="21">
        <f t="shared" si="6"/>
        <v>0</v>
      </c>
      <c r="L161" t="str">
        <f t="shared" si="7"/>
        <v/>
      </c>
      <c r="M161" t="str">
        <f t="shared" si="8"/>
        <v/>
      </c>
    </row>
    <row r="162" spans="3:13" x14ac:dyDescent="0.2">
      <c r="C162" s="8" t="str">
        <f>IFERROR(VLOOKUP(B162,'Plan de comptes'!A:B,2,FALSE),"")</f>
        <v/>
      </c>
      <c r="K162" s="21">
        <f t="shared" si="6"/>
        <v>0</v>
      </c>
      <c r="L162" t="str">
        <f t="shared" si="7"/>
        <v/>
      </c>
      <c r="M162" t="str">
        <f t="shared" si="8"/>
        <v/>
      </c>
    </row>
    <row r="163" spans="3:13" x14ac:dyDescent="0.2">
      <c r="C163" s="8" t="str">
        <f>IFERROR(VLOOKUP(B163,'Plan de comptes'!A:B,2,FALSE),"")</f>
        <v/>
      </c>
      <c r="K163" s="21">
        <f t="shared" si="6"/>
        <v>0</v>
      </c>
      <c r="L163" t="str">
        <f t="shared" si="7"/>
        <v/>
      </c>
      <c r="M163" t="str">
        <f t="shared" si="8"/>
        <v/>
      </c>
    </row>
    <row r="164" spans="3:13" x14ac:dyDescent="0.2">
      <c r="C164" s="8" t="str">
        <f>IFERROR(VLOOKUP(B164,'Plan de comptes'!A:B,2,FALSE),"")</f>
        <v/>
      </c>
      <c r="K164" s="21">
        <f t="shared" si="6"/>
        <v>0</v>
      </c>
      <c r="L164" t="str">
        <f t="shared" si="7"/>
        <v/>
      </c>
      <c r="M164" t="str">
        <f t="shared" si="8"/>
        <v/>
      </c>
    </row>
    <row r="165" spans="3:13" x14ac:dyDescent="0.2">
      <c r="C165" s="8" t="str">
        <f>IFERROR(VLOOKUP(B165,'Plan de comptes'!A:B,2,FALSE),"")</f>
        <v/>
      </c>
      <c r="K165" s="21">
        <f t="shared" si="6"/>
        <v>0</v>
      </c>
      <c r="L165" t="str">
        <f t="shared" si="7"/>
        <v/>
      </c>
      <c r="M165" t="str">
        <f t="shared" si="8"/>
        <v/>
      </c>
    </row>
    <row r="166" spans="3:13" x14ac:dyDescent="0.2">
      <c r="C166" s="8" t="str">
        <f>IFERROR(VLOOKUP(B166,'Plan de comptes'!A:B,2,FALSE),"")</f>
        <v/>
      </c>
      <c r="K166" s="21">
        <f t="shared" si="6"/>
        <v>0</v>
      </c>
      <c r="L166" t="str">
        <f t="shared" si="7"/>
        <v/>
      </c>
      <c r="M166" t="str">
        <f t="shared" si="8"/>
        <v/>
      </c>
    </row>
    <row r="167" spans="3:13" x14ac:dyDescent="0.2">
      <c r="C167" s="8" t="str">
        <f>IFERROR(VLOOKUP(B167,'Plan de comptes'!A:B,2,FALSE),"")</f>
        <v/>
      </c>
      <c r="K167" s="21">
        <f t="shared" si="6"/>
        <v>0</v>
      </c>
      <c r="L167" t="str">
        <f t="shared" si="7"/>
        <v/>
      </c>
      <c r="M167" t="str">
        <f t="shared" si="8"/>
        <v/>
      </c>
    </row>
    <row r="168" spans="3:13" x14ac:dyDescent="0.2">
      <c r="C168" s="8" t="str">
        <f>IFERROR(VLOOKUP(B168,'Plan de comptes'!A:B,2,FALSE),"")</f>
        <v/>
      </c>
      <c r="K168" s="21">
        <f t="shared" si="6"/>
        <v>0</v>
      </c>
      <c r="L168" t="str">
        <f t="shared" si="7"/>
        <v/>
      </c>
      <c r="M168" t="str">
        <f t="shared" si="8"/>
        <v/>
      </c>
    </row>
    <row r="169" spans="3:13" x14ac:dyDescent="0.2">
      <c r="C169" s="8" t="str">
        <f>IFERROR(VLOOKUP(B169,'Plan de comptes'!A:B,2,FALSE),"")</f>
        <v/>
      </c>
      <c r="K169" s="21">
        <f t="shared" si="6"/>
        <v>0</v>
      </c>
      <c r="L169" t="str">
        <f t="shared" si="7"/>
        <v/>
      </c>
      <c r="M169" t="str">
        <f t="shared" si="8"/>
        <v/>
      </c>
    </row>
    <row r="170" spans="3:13" x14ac:dyDescent="0.2">
      <c r="C170" s="8" t="str">
        <f>IFERROR(VLOOKUP(B170,'Plan de comptes'!A:B,2,FALSE),"")</f>
        <v/>
      </c>
      <c r="K170" s="21">
        <f t="shared" si="6"/>
        <v>0</v>
      </c>
      <c r="L170" t="str">
        <f t="shared" si="7"/>
        <v/>
      </c>
      <c r="M170" t="str">
        <f t="shared" si="8"/>
        <v/>
      </c>
    </row>
    <row r="171" spans="3:13" x14ac:dyDescent="0.2">
      <c r="C171" s="8" t="str">
        <f>IFERROR(VLOOKUP(B171,'Plan de comptes'!A:B,2,FALSE),"")</f>
        <v/>
      </c>
      <c r="K171" s="21">
        <f t="shared" si="6"/>
        <v>0</v>
      </c>
      <c r="L171" t="str">
        <f t="shared" si="7"/>
        <v/>
      </c>
      <c r="M171" t="str">
        <f t="shared" si="8"/>
        <v/>
      </c>
    </row>
    <row r="172" spans="3:13" x14ac:dyDescent="0.2">
      <c r="C172" s="8" t="str">
        <f>IFERROR(VLOOKUP(B172,'Plan de comptes'!A:B,2,FALSE),"")</f>
        <v/>
      </c>
      <c r="K172" s="21">
        <f t="shared" si="6"/>
        <v>0</v>
      </c>
      <c r="L172" t="str">
        <f t="shared" si="7"/>
        <v/>
      </c>
      <c r="M172" t="str">
        <f t="shared" si="8"/>
        <v/>
      </c>
    </row>
    <row r="173" spans="3:13" x14ac:dyDescent="0.2">
      <c r="C173" s="8" t="str">
        <f>IFERROR(VLOOKUP(B173,'Plan de comptes'!A:B,2,FALSE),"")</f>
        <v/>
      </c>
      <c r="K173" s="21">
        <f t="shared" si="6"/>
        <v>0</v>
      </c>
      <c r="L173" t="str">
        <f t="shared" si="7"/>
        <v/>
      </c>
      <c r="M173" t="str">
        <f t="shared" si="8"/>
        <v/>
      </c>
    </row>
    <row r="174" spans="3:13" x14ac:dyDescent="0.2">
      <c r="C174" s="8" t="str">
        <f>IFERROR(VLOOKUP(B174,'Plan de comptes'!A:B,2,FALSE),"")</f>
        <v/>
      </c>
      <c r="K174" s="21">
        <f t="shared" si="6"/>
        <v>0</v>
      </c>
      <c r="L174" t="str">
        <f t="shared" si="7"/>
        <v/>
      </c>
      <c r="M174" t="str">
        <f t="shared" si="8"/>
        <v/>
      </c>
    </row>
    <row r="175" spans="3:13" x14ac:dyDescent="0.2">
      <c r="C175" s="8" t="str">
        <f>IFERROR(VLOOKUP(B175,'Plan de comptes'!A:B,2,FALSE),"")</f>
        <v/>
      </c>
      <c r="K175" s="21">
        <f t="shared" si="6"/>
        <v>0</v>
      </c>
      <c r="L175" t="str">
        <f t="shared" si="7"/>
        <v/>
      </c>
      <c r="M175" t="str">
        <f t="shared" si="8"/>
        <v/>
      </c>
    </row>
    <row r="176" spans="3:13" x14ac:dyDescent="0.2">
      <c r="C176" s="8" t="str">
        <f>IFERROR(VLOOKUP(B176,'Plan de comptes'!A:B,2,FALSE),"")</f>
        <v/>
      </c>
      <c r="K176" s="21">
        <f t="shared" si="6"/>
        <v>0</v>
      </c>
      <c r="L176" t="str">
        <f t="shared" si="7"/>
        <v/>
      </c>
      <c r="M176" t="str">
        <f t="shared" si="8"/>
        <v/>
      </c>
    </row>
    <row r="177" spans="3:13" x14ac:dyDescent="0.2">
      <c r="C177" s="8" t="str">
        <f>IFERROR(VLOOKUP(B177,'Plan de comptes'!A:B,2,FALSE),"")</f>
        <v/>
      </c>
      <c r="K177" s="21">
        <f t="shared" si="6"/>
        <v>0</v>
      </c>
      <c r="L177" t="str">
        <f t="shared" si="7"/>
        <v/>
      </c>
      <c r="M177" t="str">
        <f t="shared" si="8"/>
        <v/>
      </c>
    </row>
    <row r="178" spans="3:13" x14ac:dyDescent="0.2">
      <c r="C178" s="8" t="str">
        <f>IFERROR(VLOOKUP(B178,'Plan de comptes'!A:B,2,FALSE),"")</f>
        <v/>
      </c>
      <c r="K178" s="21">
        <f t="shared" si="6"/>
        <v>0</v>
      </c>
      <c r="L178" t="str">
        <f t="shared" si="7"/>
        <v/>
      </c>
      <c r="M178" t="str">
        <f t="shared" si="8"/>
        <v/>
      </c>
    </row>
    <row r="179" spans="3:13" x14ac:dyDescent="0.2">
      <c r="C179" s="8" t="str">
        <f>IFERROR(VLOOKUP(B179,'Plan de comptes'!A:B,2,FALSE),"")</f>
        <v/>
      </c>
      <c r="K179" s="21">
        <f t="shared" si="6"/>
        <v>0</v>
      </c>
      <c r="L179" t="str">
        <f t="shared" si="7"/>
        <v/>
      </c>
      <c r="M179" t="str">
        <f t="shared" si="8"/>
        <v/>
      </c>
    </row>
    <row r="180" spans="3:13" x14ac:dyDescent="0.2">
      <c r="C180" s="8" t="str">
        <f>IFERROR(VLOOKUP(B180,'Plan de comptes'!A:B,2,FALSE),"")</f>
        <v/>
      </c>
      <c r="K180" s="21">
        <f t="shared" si="6"/>
        <v>0</v>
      </c>
      <c r="L180" t="str">
        <f t="shared" si="7"/>
        <v/>
      </c>
      <c r="M180" t="str">
        <f t="shared" si="8"/>
        <v/>
      </c>
    </row>
    <row r="181" spans="3:13" x14ac:dyDescent="0.2">
      <c r="C181" s="8" t="str">
        <f>IFERROR(VLOOKUP(B181,'Plan de comptes'!A:B,2,FALSE),"")</f>
        <v/>
      </c>
      <c r="K181" s="21">
        <f t="shared" si="6"/>
        <v>0</v>
      </c>
      <c r="L181" t="str">
        <f t="shared" si="7"/>
        <v/>
      </c>
      <c r="M181" t="str">
        <f t="shared" si="8"/>
        <v/>
      </c>
    </row>
    <row r="182" spans="3:13" x14ac:dyDescent="0.2">
      <c r="C182" s="8" t="str">
        <f>IFERROR(VLOOKUP(B182,'Plan de comptes'!A:B,2,FALSE),"")</f>
        <v/>
      </c>
      <c r="K182" s="21">
        <f t="shared" si="6"/>
        <v>0</v>
      </c>
      <c r="L182" t="str">
        <f t="shared" si="7"/>
        <v/>
      </c>
      <c r="M182" t="str">
        <f t="shared" si="8"/>
        <v/>
      </c>
    </row>
    <row r="183" spans="3:13" x14ac:dyDescent="0.2">
      <c r="C183" s="8" t="str">
        <f>IFERROR(VLOOKUP(B183,'Plan de comptes'!A:B,2,FALSE),"")</f>
        <v/>
      </c>
      <c r="K183" s="21">
        <f t="shared" si="6"/>
        <v>0</v>
      </c>
      <c r="L183" t="str">
        <f t="shared" si="7"/>
        <v/>
      </c>
      <c r="M183" t="str">
        <f t="shared" si="8"/>
        <v/>
      </c>
    </row>
    <row r="184" spans="3:13" x14ac:dyDescent="0.2">
      <c r="C184" s="8" t="str">
        <f>IFERROR(VLOOKUP(B184,'Plan de comptes'!A:B,2,FALSE),"")</f>
        <v/>
      </c>
      <c r="K184" s="21">
        <f t="shared" si="6"/>
        <v>0</v>
      </c>
      <c r="L184" t="str">
        <f t="shared" si="7"/>
        <v/>
      </c>
      <c r="M184" t="str">
        <f t="shared" si="8"/>
        <v/>
      </c>
    </row>
    <row r="185" spans="3:13" x14ac:dyDescent="0.2">
      <c r="C185" s="8" t="str">
        <f>IFERROR(VLOOKUP(B185,'Plan de comptes'!A:B,2,FALSE),"")</f>
        <v/>
      </c>
      <c r="K185" s="21">
        <f t="shared" si="6"/>
        <v>0</v>
      </c>
      <c r="L185" t="str">
        <f t="shared" si="7"/>
        <v/>
      </c>
      <c r="M185" t="str">
        <f t="shared" si="8"/>
        <v/>
      </c>
    </row>
    <row r="186" spans="3:13" x14ac:dyDescent="0.2">
      <c r="C186" s="8" t="str">
        <f>IFERROR(VLOOKUP(B186,'Plan de comptes'!A:B,2,FALSE),"")</f>
        <v/>
      </c>
      <c r="K186" s="21">
        <f t="shared" si="6"/>
        <v>0</v>
      </c>
      <c r="L186" t="str">
        <f t="shared" si="7"/>
        <v/>
      </c>
      <c r="M186" t="str">
        <f t="shared" si="8"/>
        <v/>
      </c>
    </row>
    <row r="187" spans="3:13" x14ac:dyDescent="0.2">
      <c r="C187" s="8" t="str">
        <f>IFERROR(VLOOKUP(B187,'Plan de comptes'!A:B,2,FALSE),"")</f>
        <v/>
      </c>
      <c r="K187" s="21">
        <f t="shared" si="6"/>
        <v>0</v>
      </c>
      <c r="L187" t="str">
        <f t="shared" si="7"/>
        <v/>
      </c>
      <c r="M187" t="str">
        <f t="shared" si="8"/>
        <v/>
      </c>
    </row>
    <row r="188" spans="3:13" x14ac:dyDescent="0.2">
      <c r="C188" s="8" t="str">
        <f>IFERROR(VLOOKUP(B188,'Plan de comptes'!A:B,2,FALSE),"")</f>
        <v/>
      </c>
      <c r="K188" s="21">
        <f t="shared" si="6"/>
        <v>0</v>
      </c>
      <c r="L188" t="str">
        <f t="shared" si="7"/>
        <v/>
      </c>
      <c r="M188" t="str">
        <f t="shared" si="8"/>
        <v/>
      </c>
    </row>
    <row r="189" spans="3:13" x14ac:dyDescent="0.2">
      <c r="C189" s="8" t="str">
        <f>IFERROR(VLOOKUP(B189,'Plan de comptes'!A:B,2,FALSE),"")</f>
        <v/>
      </c>
      <c r="K189" s="21">
        <f t="shared" si="6"/>
        <v>0</v>
      </c>
      <c r="L189" t="str">
        <f t="shared" si="7"/>
        <v/>
      </c>
      <c r="M189" t="str">
        <f t="shared" si="8"/>
        <v/>
      </c>
    </row>
    <row r="190" spans="3:13" x14ac:dyDescent="0.2">
      <c r="C190" s="8" t="str">
        <f>IFERROR(VLOOKUP(B190,'Plan de comptes'!A:B,2,FALSE),"")</f>
        <v/>
      </c>
      <c r="K190" s="21">
        <f t="shared" si="6"/>
        <v>0</v>
      </c>
      <c r="L190" t="str">
        <f t="shared" si="7"/>
        <v/>
      </c>
      <c r="M190" t="str">
        <f t="shared" si="8"/>
        <v/>
      </c>
    </row>
    <row r="191" spans="3:13" x14ac:dyDescent="0.2">
      <c r="C191" s="8" t="str">
        <f>IFERROR(VLOOKUP(B191,'Plan de comptes'!A:B,2,FALSE),"")</f>
        <v/>
      </c>
      <c r="K191" s="21">
        <f t="shared" si="6"/>
        <v>0</v>
      </c>
      <c r="L191" t="str">
        <f t="shared" si="7"/>
        <v/>
      </c>
      <c r="M191" t="str">
        <f t="shared" si="8"/>
        <v/>
      </c>
    </row>
    <row r="192" spans="3:13" x14ac:dyDescent="0.2">
      <c r="C192" s="8" t="str">
        <f>IFERROR(VLOOKUP(B192,'Plan de comptes'!A:B,2,FALSE),"")</f>
        <v/>
      </c>
      <c r="K192" s="21">
        <f t="shared" si="6"/>
        <v>0</v>
      </c>
      <c r="L192" t="str">
        <f t="shared" si="7"/>
        <v/>
      </c>
      <c r="M192" t="str">
        <f t="shared" si="8"/>
        <v/>
      </c>
    </row>
    <row r="193" spans="3:13" x14ac:dyDescent="0.2">
      <c r="C193" s="8" t="str">
        <f>IFERROR(VLOOKUP(B193,'Plan de comptes'!A:B,2,FALSE),"")</f>
        <v/>
      </c>
      <c r="K193" s="21">
        <f t="shared" si="6"/>
        <v>0</v>
      </c>
      <c r="L193" t="str">
        <f t="shared" si="7"/>
        <v/>
      </c>
      <c r="M193" t="str">
        <f t="shared" si="8"/>
        <v/>
      </c>
    </row>
    <row r="194" spans="3:13" x14ac:dyDescent="0.2">
      <c r="C194" s="8" t="str">
        <f>IFERROR(VLOOKUP(B194,'Plan de comptes'!A:B,2,FALSE),"")</f>
        <v/>
      </c>
      <c r="K194" s="21">
        <f t="shared" si="6"/>
        <v>0</v>
      </c>
      <c r="L194" t="str">
        <f t="shared" si="7"/>
        <v/>
      </c>
      <c r="M194" t="str">
        <f t="shared" si="8"/>
        <v/>
      </c>
    </row>
    <row r="195" spans="3:13" x14ac:dyDescent="0.2">
      <c r="C195" s="8" t="str">
        <f>IFERROR(VLOOKUP(B195,'Plan de comptes'!A:B,2,FALSE),"")</f>
        <v/>
      </c>
      <c r="K195" s="21">
        <f t="shared" ref="K195:K258" si="9">E195-F195</f>
        <v>0</v>
      </c>
      <c r="L195" t="str">
        <f t="shared" ref="L195:L258" si="10">LEFT($B195,2)</f>
        <v/>
      </c>
      <c r="M195" t="str">
        <f t="shared" ref="M195:M258" si="11">LEFT($B195,3)</f>
        <v/>
      </c>
    </row>
    <row r="196" spans="3:13" x14ac:dyDescent="0.2">
      <c r="C196" s="8" t="str">
        <f>IFERROR(VLOOKUP(B196,'Plan de comptes'!A:B,2,FALSE),"")</f>
        <v/>
      </c>
      <c r="K196" s="21">
        <f t="shared" si="9"/>
        <v>0</v>
      </c>
      <c r="L196" t="str">
        <f t="shared" si="10"/>
        <v/>
      </c>
      <c r="M196" t="str">
        <f t="shared" si="11"/>
        <v/>
      </c>
    </row>
    <row r="197" spans="3:13" x14ac:dyDescent="0.2">
      <c r="C197" s="8" t="str">
        <f>IFERROR(VLOOKUP(B197,'Plan de comptes'!A:B,2,FALSE),"")</f>
        <v/>
      </c>
      <c r="K197" s="21">
        <f t="shared" si="9"/>
        <v>0</v>
      </c>
      <c r="L197" t="str">
        <f t="shared" si="10"/>
        <v/>
      </c>
      <c r="M197" t="str">
        <f t="shared" si="11"/>
        <v/>
      </c>
    </row>
    <row r="198" spans="3:13" x14ac:dyDescent="0.2">
      <c r="C198" s="8" t="str">
        <f>IFERROR(VLOOKUP(B198,'Plan de comptes'!A:B,2,FALSE),"")</f>
        <v/>
      </c>
      <c r="K198" s="21">
        <f t="shared" si="9"/>
        <v>0</v>
      </c>
      <c r="L198" t="str">
        <f t="shared" si="10"/>
        <v/>
      </c>
      <c r="M198" t="str">
        <f t="shared" si="11"/>
        <v/>
      </c>
    </row>
    <row r="199" spans="3:13" x14ac:dyDescent="0.2">
      <c r="C199" s="8" t="str">
        <f>IFERROR(VLOOKUP(B199,'Plan de comptes'!A:B,2,FALSE),"")</f>
        <v/>
      </c>
      <c r="K199" s="21">
        <f t="shared" si="9"/>
        <v>0</v>
      </c>
      <c r="L199" t="str">
        <f t="shared" si="10"/>
        <v/>
      </c>
      <c r="M199" t="str">
        <f t="shared" si="11"/>
        <v/>
      </c>
    </row>
    <row r="200" spans="3:13" x14ac:dyDescent="0.2">
      <c r="C200" s="8" t="str">
        <f>IFERROR(VLOOKUP(B200,'Plan de comptes'!A:B,2,FALSE),"")</f>
        <v/>
      </c>
      <c r="K200" s="21">
        <f t="shared" si="9"/>
        <v>0</v>
      </c>
      <c r="L200" t="str">
        <f t="shared" si="10"/>
        <v/>
      </c>
      <c r="M200" t="str">
        <f t="shared" si="11"/>
        <v/>
      </c>
    </row>
    <row r="201" spans="3:13" x14ac:dyDescent="0.2">
      <c r="C201" s="8" t="str">
        <f>IFERROR(VLOOKUP(B201,'Plan de comptes'!A:B,2,FALSE),"")</f>
        <v/>
      </c>
      <c r="K201" s="21">
        <f t="shared" si="9"/>
        <v>0</v>
      </c>
      <c r="L201" t="str">
        <f t="shared" si="10"/>
        <v/>
      </c>
      <c r="M201" t="str">
        <f t="shared" si="11"/>
        <v/>
      </c>
    </row>
    <row r="202" spans="3:13" x14ac:dyDescent="0.2">
      <c r="C202" s="8" t="str">
        <f>IFERROR(VLOOKUP(B202,'Plan de comptes'!A:B,2,FALSE),"")</f>
        <v/>
      </c>
      <c r="K202" s="21">
        <f t="shared" si="9"/>
        <v>0</v>
      </c>
      <c r="L202" t="str">
        <f t="shared" si="10"/>
        <v/>
      </c>
      <c r="M202" t="str">
        <f t="shared" si="11"/>
        <v/>
      </c>
    </row>
    <row r="203" spans="3:13" x14ac:dyDescent="0.2">
      <c r="C203" s="8" t="str">
        <f>IFERROR(VLOOKUP(B203,'Plan de comptes'!A:B,2,FALSE),"")</f>
        <v/>
      </c>
      <c r="K203" s="21">
        <f t="shared" si="9"/>
        <v>0</v>
      </c>
      <c r="L203" t="str">
        <f t="shared" si="10"/>
        <v/>
      </c>
      <c r="M203" t="str">
        <f t="shared" si="11"/>
        <v/>
      </c>
    </row>
    <row r="204" spans="3:13" x14ac:dyDescent="0.2">
      <c r="C204" s="8" t="str">
        <f>IFERROR(VLOOKUP(B204,'Plan de comptes'!A:B,2,FALSE),"")</f>
        <v/>
      </c>
      <c r="K204" s="21">
        <f t="shared" si="9"/>
        <v>0</v>
      </c>
      <c r="L204" t="str">
        <f t="shared" si="10"/>
        <v/>
      </c>
      <c r="M204" t="str">
        <f t="shared" si="11"/>
        <v/>
      </c>
    </row>
    <row r="205" spans="3:13" x14ac:dyDescent="0.2">
      <c r="C205" s="8" t="str">
        <f>IFERROR(VLOOKUP(B205,'Plan de comptes'!A:B,2,FALSE),"")</f>
        <v/>
      </c>
      <c r="K205" s="21">
        <f t="shared" si="9"/>
        <v>0</v>
      </c>
      <c r="L205" t="str">
        <f t="shared" si="10"/>
        <v/>
      </c>
      <c r="M205" t="str">
        <f t="shared" si="11"/>
        <v/>
      </c>
    </row>
    <row r="206" spans="3:13" x14ac:dyDescent="0.2">
      <c r="C206" s="8" t="str">
        <f>IFERROR(VLOOKUP(B206,'Plan de comptes'!A:B,2,FALSE),"")</f>
        <v/>
      </c>
      <c r="K206" s="21">
        <f t="shared" si="9"/>
        <v>0</v>
      </c>
      <c r="L206" t="str">
        <f t="shared" si="10"/>
        <v/>
      </c>
      <c r="M206" t="str">
        <f t="shared" si="11"/>
        <v/>
      </c>
    </row>
    <row r="207" spans="3:13" x14ac:dyDescent="0.2">
      <c r="C207" s="8" t="str">
        <f>IFERROR(VLOOKUP(B207,'Plan de comptes'!A:B,2,FALSE),"")</f>
        <v/>
      </c>
      <c r="K207" s="21">
        <f t="shared" si="9"/>
        <v>0</v>
      </c>
      <c r="L207" t="str">
        <f t="shared" si="10"/>
        <v/>
      </c>
      <c r="M207" t="str">
        <f t="shared" si="11"/>
        <v/>
      </c>
    </row>
    <row r="208" spans="3:13" x14ac:dyDescent="0.2">
      <c r="C208" s="8" t="str">
        <f>IFERROR(VLOOKUP(B208,'Plan de comptes'!A:B,2,FALSE),"")</f>
        <v/>
      </c>
      <c r="K208" s="21">
        <f t="shared" si="9"/>
        <v>0</v>
      </c>
      <c r="L208" t="str">
        <f t="shared" si="10"/>
        <v/>
      </c>
      <c r="M208" t="str">
        <f t="shared" si="11"/>
        <v/>
      </c>
    </row>
    <row r="209" spans="3:13" x14ac:dyDescent="0.2">
      <c r="C209" s="8" t="str">
        <f>IFERROR(VLOOKUP(B209,'Plan de comptes'!A:B,2,FALSE),"")</f>
        <v/>
      </c>
      <c r="K209" s="21">
        <f t="shared" si="9"/>
        <v>0</v>
      </c>
      <c r="L209" t="str">
        <f t="shared" si="10"/>
        <v/>
      </c>
      <c r="M209" t="str">
        <f t="shared" si="11"/>
        <v/>
      </c>
    </row>
    <row r="210" spans="3:13" x14ac:dyDescent="0.2">
      <c r="C210" s="8" t="str">
        <f>IFERROR(VLOOKUP(B210,'Plan de comptes'!A:B,2,FALSE),"")</f>
        <v/>
      </c>
      <c r="K210" s="21">
        <f t="shared" si="9"/>
        <v>0</v>
      </c>
      <c r="L210" t="str">
        <f t="shared" si="10"/>
        <v/>
      </c>
      <c r="M210" t="str">
        <f t="shared" si="11"/>
        <v/>
      </c>
    </row>
    <row r="211" spans="3:13" x14ac:dyDescent="0.2">
      <c r="C211" s="8" t="str">
        <f>IFERROR(VLOOKUP(B211,'Plan de comptes'!A:B,2,FALSE),"")</f>
        <v/>
      </c>
      <c r="K211" s="21">
        <f t="shared" si="9"/>
        <v>0</v>
      </c>
      <c r="L211" t="str">
        <f t="shared" si="10"/>
        <v/>
      </c>
      <c r="M211" t="str">
        <f t="shared" si="11"/>
        <v/>
      </c>
    </row>
    <row r="212" spans="3:13" x14ac:dyDescent="0.2">
      <c r="C212" s="8" t="str">
        <f>IFERROR(VLOOKUP(B212,'Plan de comptes'!A:B,2,FALSE),"")</f>
        <v/>
      </c>
      <c r="K212" s="21">
        <f t="shared" si="9"/>
        <v>0</v>
      </c>
      <c r="L212" t="str">
        <f t="shared" si="10"/>
        <v/>
      </c>
      <c r="M212" t="str">
        <f t="shared" si="11"/>
        <v/>
      </c>
    </row>
    <row r="213" spans="3:13" x14ac:dyDescent="0.2">
      <c r="C213" s="8" t="str">
        <f>IFERROR(VLOOKUP(B213,'Plan de comptes'!A:B,2,FALSE),"")</f>
        <v/>
      </c>
      <c r="K213" s="21">
        <f t="shared" si="9"/>
        <v>0</v>
      </c>
      <c r="L213" t="str">
        <f t="shared" si="10"/>
        <v/>
      </c>
      <c r="M213" t="str">
        <f t="shared" si="11"/>
        <v/>
      </c>
    </row>
    <row r="214" spans="3:13" x14ac:dyDescent="0.2">
      <c r="C214" s="8" t="str">
        <f>IFERROR(VLOOKUP(B214,'Plan de comptes'!A:B,2,FALSE),"")</f>
        <v/>
      </c>
      <c r="K214" s="21">
        <f t="shared" si="9"/>
        <v>0</v>
      </c>
      <c r="L214" t="str">
        <f t="shared" si="10"/>
        <v/>
      </c>
      <c r="M214" t="str">
        <f t="shared" si="11"/>
        <v/>
      </c>
    </row>
    <row r="215" spans="3:13" x14ac:dyDescent="0.2">
      <c r="C215" s="8" t="str">
        <f>IFERROR(VLOOKUP(B215,'Plan de comptes'!A:B,2,FALSE),"")</f>
        <v/>
      </c>
      <c r="K215" s="21">
        <f t="shared" si="9"/>
        <v>0</v>
      </c>
      <c r="L215" t="str">
        <f t="shared" si="10"/>
        <v/>
      </c>
      <c r="M215" t="str">
        <f t="shared" si="11"/>
        <v/>
      </c>
    </row>
    <row r="216" spans="3:13" x14ac:dyDescent="0.2">
      <c r="C216" s="8" t="str">
        <f>IFERROR(VLOOKUP(B216,'Plan de comptes'!A:B,2,FALSE),"")</f>
        <v/>
      </c>
      <c r="K216" s="21">
        <f t="shared" si="9"/>
        <v>0</v>
      </c>
      <c r="L216" t="str">
        <f t="shared" si="10"/>
        <v/>
      </c>
      <c r="M216" t="str">
        <f t="shared" si="11"/>
        <v/>
      </c>
    </row>
    <row r="217" spans="3:13" x14ac:dyDescent="0.2">
      <c r="C217" s="8" t="str">
        <f>IFERROR(VLOOKUP(B217,'Plan de comptes'!A:B,2,FALSE),"")</f>
        <v/>
      </c>
      <c r="K217" s="21">
        <f t="shared" si="9"/>
        <v>0</v>
      </c>
      <c r="L217" t="str">
        <f t="shared" si="10"/>
        <v/>
      </c>
      <c r="M217" t="str">
        <f t="shared" si="11"/>
        <v/>
      </c>
    </row>
    <row r="218" spans="3:13" x14ac:dyDescent="0.2">
      <c r="C218" s="8" t="str">
        <f>IFERROR(VLOOKUP(B218,'Plan de comptes'!A:B,2,FALSE),"")</f>
        <v/>
      </c>
      <c r="K218" s="21">
        <f t="shared" si="9"/>
        <v>0</v>
      </c>
      <c r="L218" t="str">
        <f t="shared" si="10"/>
        <v/>
      </c>
      <c r="M218" t="str">
        <f t="shared" si="11"/>
        <v/>
      </c>
    </row>
    <row r="219" spans="3:13" x14ac:dyDescent="0.2">
      <c r="C219" s="8" t="str">
        <f>IFERROR(VLOOKUP(B219,'Plan de comptes'!A:B,2,FALSE),"")</f>
        <v/>
      </c>
      <c r="K219" s="21">
        <f t="shared" si="9"/>
        <v>0</v>
      </c>
      <c r="L219" t="str">
        <f t="shared" si="10"/>
        <v/>
      </c>
      <c r="M219" t="str">
        <f t="shared" si="11"/>
        <v/>
      </c>
    </row>
    <row r="220" spans="3:13" x14ac:dyDescent="0.2">
      <c r="C220" s="8" t="str">
        <f>IFERROR(VLOOKUP(B220,'Plan de comptes'!A:B,2,FALSE),"")</f>
        <v/>
      </c>
      <c r="K220" s="21">
        <f t="shared" si="9"/>
        <v>0</v>
      </c>
      <c r="L220" t="str">
        <f t="shared" si="10"/>
        <v/>
      </c>
      <c r="M220" t="str">
        <f t="shared" si="11"/>
        <v/>
      </c>
    </row>
    <row r="221" spans="3:13" x14ac:dyDescent="0.2">
      <c r="C221" s="8" t="str">
        <f>IFERROR(VLOOKUP(B221,'Plan de comptes'!A:B,2,FALSE),"")</f>
        <v/>
      </c>
      <c r="K221" s="21">
        <f t="shared" si="9"/>
        <v>0</v>
      </c>
      <c r="L221" t="str">
        <f t="shared" si="10"/>
        <v/>
      </c>
      <c r="M221" t="str">
        <f t="shared" si="11"/>
        <v/>
      </c>
    </row>
    <row r="222" spans="3:13" x14ac:dyDescent="0.2">
      <c r="C222" s="8" t="str">
        <f>IFERROR(VLOOKUP(B222,'Plan de comptes'!A:B,2,FALSE),"")</f>
        <v/>
      </c>
      <c r="K222" s="21">
        <f t="shared" si="9"/>
        <v>0</v>
      </c>
      <c r="L222" t="str">
        <f t="shared" si="10"/>
        <v/>
      </c>
      <c r="M222" t="str">
        <f t="shared" si="11"/>
        <v/>
      </c>
    </row>
    <row r="223" spans="3:13" x14ac:dyDescent="0.2">
      <c r="C223" s="8" t="str">
        <f>IFERROR(VLOOKUP(B223,'Plan de comptes'!A:B,2,FALSE),"")</f>
        <v/>
      </c>
      <c r="K223" s="21">
        <f t="shared" si="9"/>
        <v>0</v>
      </c>
      <c r="L223" t="str">
        <f t="shared" si="10"/>
        <v/>
      </c>
      <c r="M223" t="str">
        <f t="shared" si="11"/>
        <v/>
      </c>
    </row>
    <row r="224" spans="3:13" x14ac:dyDescent="0.2">
      <c r="C224" s="8" t="str">
        <f>IFERROR(VLOOKUP(B224,'Plan de comptes'!A:B,2,FALSE),"")</f>
        <v/>
      </c>
      <c r="K224" s="21">
        <f t="shared" si="9"/>
        <v>0</v>
      </c>
      <c r="L224" t="str">
        <f t="shared" si="10"/>
        <v/>
      </c>
      <c r="M224" t="str">
        <f t="shared" si="11"/>
        <v/>
      </c>
    </row>
    <row r="225" spans="3:13" x14ac:dyDescent="0.2">
      <c r="C225" s="8" t="str">
        <f>IFERROR(VLOOKUP(B225,'Plan de comptes'!A:B,2,FALSE),"")</f>
        <v/>
      </c>
      <c r="K225" s="21">
        <f t="shared" si="9"/>
        <v>0</v>
      </c>
      <c r="L225" t="str">
        <f t="shared" si="10"/>
        <v/>
      </c>
      <c r="M225" t="str">
        <f t="shared" si="11"/>
        <v/>
      </c>
    </row>
    <row r="226" spans="3:13" x14ac:dyDescent="0.2">
      <c r="C226" s="8" t="str">
        <f>IFERROR(VLOOKUP(B226,'Plan de comptes'!A:B,2,FALSE),"")</f>
        <v/>
      </c>
      <c r="K226" s="21">
        <f t="shared" si="9"/>
        <v>0</v>
      </c>
      <c r="L226" t="str">
        <f t="shared" si="10"/>
        <v/>
      </c>
      <c r="M226" t="str">
        <f t="shared" si="11"/>
        <v/>
      </c>
    </row>
    <row r="227" spans="3:13" x14ac:dyDescent="0.2">
      <c r="C227" s="8" t="str">
        <f>IFERROR(VLOOKUP(B227,'Plan de comptes'!A:B,2,FALSE),"")</f>
        <v/>
      </c>
      <c r="K227" s="21">
        <f t="shared" si="9"/>
        <v>0</v>
      </c>
      <c r="L227" t="str">
        <f t="shared" si="10"/>
        <v/>
      </c>
      <c r="M227" t="str">
        <f t="shared" si="11"/>
        <v/>
      </c>
    </row>
    <row r="228" spans="3:13" x14ac:dyDescent="0.2">
      <c r="C228" s="8" t="str">
        <f>IFERROR(VLOOKUP(B228,'Plan de comptes'!A:B,2,FALSE),"")</f>
        <v/>
      </c>
      <c r="K228" s="21">
        <f t="shared" si="9"/>
        <v>0</v>
      </c>
      <c r="L228" t="str">
        <f t="shared" si="10"/>
        <v/>
      </c>
      <c r="M228" t="str">
        <f t="shared" si="11"/>
        <v/>
      </c>
    </row>
    <row r="229" spans="3:13" x14ac:dyDescent="0.2">
      <c r="C229" s="8" t="str">
        <f>IFERROR(VLOOKUP(B229,'Plan de comptes'!A:B,2,FALSE),"")</f>
        <v/>
      </c>
      <c r="K229" s="21">
        <f t="shared" si="9"/>
        <v>0</v>
      </c>
      <c r="L229" t="str">
        <f t="shared" si="10"/>
        <v/>
      </c>
      <c r="M229" t="str">
        <f t="shared" si="11"/>
        <v/>
      </c>
    </row>
    <row r="230" spans="3:13" x14ac:dyDescent="0.2">
      <c r="C230" s="8" t="str">
        <f>IFERROR(VLOOKUP(B230,'Plan de comptes'!A:B,2,FALSE),"")</f>
        <v/>
      </c>
      <c r="K230" s="21">
        <f t="shared" si="9"/>
        <v>0</v>
      </c>
      <c r="L230" t="str">
        <f t="shared" si="10"/>
        <v/>
      </c>
      <c r="M230" t="str">
        <f t="shared" si="11"/>
        <v/>
      </c>
    </row>
    <row r="231" spans="3:13" x14ac:dyDescent="0.2">
      <c r="C231" s="8" t="str">
        <f>IFERROR(VLOOKUP(B231,'Plan de comptes'!A:B,2,FALSE),"")</f>
        <v/>
      </c>
      <c r="K231" s="21">
        <f t="shared" si="9"/>
        <v>0</v>
      </c>
      <c r="L231" t="str">
        <f t="shared" si="10"/>
        <v/>
      </c>
      <c r="M231" t="str">
        <f t="shared" si="11"/>
        <v/>
      </c>
    </row>
    <row r="232" spans="3:13" x14ac:dyDescent="0.2">
      <c r="C232" s="8" t="str">
        <f>IFERROR(VLOOKUP(B232,'Plan de comptes'!A:B,2,FALSE),"")</f>
        <v/>
      </c>
      <c r="K232" s="21">
        <f t="shared" si="9"/>
        <v>0</v>
      </c>
      <c r="L232" t="str">
        <f t="shared" si="10"/>
        <v/>
      </c>
      <c r="M232" t="str">
        <f t="shared" si="11"/>
        <v/>
      </c>
    </row>
    <row r="233" spans="3:13" x14ac:dyDescent="0.2">
      <c r="C233" s="8" t="str">
        <f>IFERROR(VLOOKUP(B233,'Plan de comptes'!A:B,2,FALSE),"")</f>
        <v/>
      </c>
      <c r="K233" s="21">
        <f t="shared" si="9"/>
        <v>0</v>
      </c>
      <c r="L233" t="str">
        <f t="shared" si="10"/>
        <v/>
      </c>
      <c r="M233" t="str">
        <f t="shared" si="11"/>
        <v/>
      </c>
    </row>
    <row r="234" spans="3:13" x14ac:dyDescent="0.2">
      <c r="C234" s="8" t="str">
        <f>IFERROR(VLOOKUP(B234,'Plan de comptes'!A:B,2,FALSE),"")</f>
        <v/>
      </c>
      <c r="K234" s="21">
        <f t="shared" si="9"/>
        <v>0</v>
      </c>
      <c r="L234" t="str">
        <f t="shared" si="10"/>
        <v/>
      </c>
      <c r="M234" t="str">
        <f t="shared" si="11"/>
        <v/>
      </c>
    </row>
    <row r="235" spans="3:13" x14ac:dyDescent="0.2">
      <c r="C235" s="8" t="str">
        <f>IFERROR(VLOOKUP(B235,'Plan de comptes'!A:B,2,FALSE),"")</f>
        <v/>
      </c>
      <c r="K235" s="21">
        <f t="shared" si="9"/>
        <v>0</v>
      </c>
      <c r="L235" t="str">
        <f t="shared" si="10"/>
        <v/>
      </c>
      <c r="M235" t="str">
        <f t="shared" si="11"/>
        <v/>
      </c>
    </row>
    <row r="236" spans="3:13" x14ac:dyDescent="0.2">
      <c r="C236" s="8" t="str">
        <f>IFERROR(VLOOKUP(B236,'Plan de comptes'!A:B,2,FALSE),"")</f>
        <v/>
      </c>
      <c r="K236" s="21">
        <f t="shared" si="9"/>
        <v>0</v>
      </c>
      <c r="L236" t="str">
        <f t="shared" si="10"/>
        <v/>
      </c>
      <c r="M236" t="str">
        <f t="shared" si="11"/>
        <v/>
      </c>
    </row>
    <row r="237" spans="3:13" x14ac:dyDescent="0.2">
      <c r="C237" s="8" t="str">
        <f>IFERROR(VLOOKUP(B237,'Plan de comptes'!A:B,2,FALSE),"")</f>
        <v/>
      </c>
      <c r="K237" s="21">
        <f t="shared" si="9"/>
        <v>0</v>
      </c>
      <c r="L237" t="str">
        <f t="shared" si="10"/>
        <v/>
      </c>
      <c r="M237" t="str">
        <f t="shared" si="11"/>
        <v/>
      </c>
    </row>
    <row r="238" spans="3:13" x14ac:dyDescent="0.2">
      <c r="C238" s="8" t="str">
        <f>IFERROR(VLOOKUP(B238,'Plan de comptes'!A:B,2,FALSE),"")</f>
        <v/>
      </c>
      <c r="K238" s="21">
        <f t="shared" si="9"/>
        <v>0</v>
      </c>
      <c r="L238" t="str">
        <f t="shared" si="10"/>
        <v/>
      </c>
      <c r="M238" t="str">
        <f t="shared" si="11"/>
        <v/>
      </c>
    </row>
    <row r="239" spans="3:13" x14ac:dyDescent="0.2">
      <c r="C239" s="8" t="str">
        <f>IFERROR(VLOOKUP(B239,'Plan de comptes'!A:B,2,FALSE),"")</f>
        <v/>
      </c>
      <c r="K239" s="21">
        <f t="shared" si="9"/>
        <v>0</v>
      </c>
      <c r="L239" t="str">
        <f t="shared" si="10"/>
        <v/>
      </c>
      <c r="M239" t="str">
        <f t="shared" si="11"/>
        <v/>
      </c>
    </row>
    <row r="240" spans="3:13" x14ac:dyDescent="0.2">
      <c r="C240" s="8" t="str">
        <f>IFERROR(VLOOKUP(B240,'Plan de comptes'!A:B,2,FALSE),"")</f>
        <v/>
      </c>
      <c r="K240" s="21">
        <f t="shared" si="9"/>
        <v>0</v>
      </c>
      <c r="L240" t="str">
        <f t="shared" si="10"/>
        <v/>
      </c>
      <c r="M240" t="str">
        <f t="shared" si="11"/>
        <v/>
      </c>
    </row>
    <row r="241" spans="3:13" x14ac:dyDescent="0.2">
      <c r="C241" s="8" t="str">
        <f>IFERROR(VLOOKUP(B241,'Plan de comptes'!A:B,2,FALSE),"")</f>
        <v/>
      </c>
      <c r="K241" s="21">
        <f t="shared" si="9"/>
        <v>0</v>
      </c>
      <c r="L241" t="str">
        <f t="shared" si="10"/>
        <v/>
      </c>
      <c r="M241" t="str">
        <f t="shared" si="11"/>
        <v/>
      </c>
    </row>
    <row r="242" spans="3:13" x14ac:dyDescent="0.2">
      <c r="C242" s="8" t="str">
        <f>IFERROR(VLOOKUP(B242,'Plan de comptes'!A:B,2,FALSE),"")</f>
        <v/>
      </c>
      <c r="K242" s="21">
        <f t="shared" si="9"/>
        <v>0</v>
      </c>
      <c r="L242" t="str">
        <f t="shared" si="10"/>
        <v/>
      </c>
      <c r="M242" t="str">
        <f t="shared" si="11"/>
        <v/>
      </c>
    </row>
    <row r="243" spans="3:13" x14ac:dyDescent="0.2">
      <c r="C243" s="8" t="str">
        <f>IFERROR(VLOOKUP(B243,'Plan de comptes'!A:B,2,FALSE),"")</f>
        <v/>
      </c>
      <c r="K243" s="21">
        <f t="shared" si="9"/>
        <v>0</v>
      </c>
      <c r="L243" t="str">
        <f t="shared" si="10"/>
        <v/>
      </c>
      <c r="M243" t="str">
        <f t="shared" si="11"/>
        <v/>
      </c>
    </row>
    <row r="244" spans="3:13" x14ac:dyDescent="0.2">
      <c r="C244" s="8" t="str">
        <f>IFERROR(VLOOKUP(B244,'Plan de comptes'!A:B,2,FALSE),"")</f>
        <v/>
      </c>
      <c r="K244" s="21">
        <f t="shared" si="9"/>
        <v>0</v>
      </c>
      <c r="L244" t="str">
        <f t="shared" si="10"/>
        <v/>
      </c>
      <c r="M244" t="str">
        <f t="shared" si="11"/>
        <v/>
      </c>
    </row>
    <row r="245" spans="3:13" x14ac:dyDescent="0.2">
      <c r="C245" s="8" t="str">
        <f>IFERROR(VLOOKUP(B245,'Plan de comptes'!A:B,2,FALSE),"")</f>
        <v/>
      </c>
      <c r="K245" s="21">
        <f t="shared" si="9"/>
        <v>0</v>
      </c>
      <c r="L245" t="str">
        <f t="shared" si="10"/>
        <v/>
      </c>
      <c r="M245" t="str">
        <f t="shared" si="11"/>
        <v/>
      </c>
    </row>
    <row r="246" spans="3:13" x14ac:dyDescent="0.2">
      <c r="C246" s="8" t="str">
        <f>IFERROR(VLOOKUP(B246,'Plan de comptes'!A:B,2,FALSE),"")</f>
        <v/>
      </c>
      <c r="K246" s="21">
        <f t="shared" si="9"/>
        <v>0</v>
      </c>
      <c r="L246" t="str">
        <f t="shared" si="10"/>
        <v/>
      </c>
      <c r="M246" t="str">
        <f t="shared" si="11"/>
        <v/>
      </c>
    </row>
    <row r="247" spans="3:13" x14ac:dyDescent="0.2">
      <c r="C247" s="8" t="str">
        <f>IFERROR(VLOOKUP(B247,'Plan de comptes'!A:B,2,FALSE),"")</f>
        <v/>
      </c>
      <c r="K247" s="21">
        <f t="shared" si="9"/>
        <v>0</v>
      </c>
      <c r="L247" t="str">
        <f t="shared" si="10"/>
        <v/>
      </c>
      <c r="M247" t="str">
        <f t="shared" si="11"/>
        <v/>
      </c>
    </row>
    <row r="248" spans="3:13" x14ac:dyDescent="0.2">
      <c r="C248" s="8" t="str">
        <f>IFERROR(VLOOKUP(B248,'Plan de comptes'!A:B,2,FALSE),"")</f>
        <v/>
      </c>
      <c r="K248" s="21">
        <f t="shared" si="9"/>
        <v>0</v>
      </c>
      <c r="L248" t="str">
        <f t="shared" si="10"/>
        <v/>
      </c>
      <c r="M248" t="str">
        <f t="shared" si="11"/>
        <v/>
      </c>
    </row>
    <row r="249" spans="3:13" x14ac:dyDescent="0.2">
      <c r="C249" s="8" t="str">
        <f>IFERROR(VLOOKUP(B249,'Plan de comptes'!A:B,2,FALSE),"")</f>
        <v/>
      </c>
      <c r="K249" s="21">
        <f t="shared" si="9"/>
        <v>0</v>
      </c>
      <c r="L249" t="str">
        <f t="shared" si="10"/>
        <v/>
      </c>
      <c r="M249" t="str">
        <f t="shared" si="11"/>
        <v/>
      </c>
    </row>
    <row r="250" spans="3:13" x14ac:dyDescent="0.2">
      <c r="C250" s="8" t="str">
        <f>IFERROR(VLOOKUP(B250,'Plan de comptes'!A:B,2,FALSE),"")</f>
        <v/>
      </c>
      <c r="K250" s="21">
        <f t="shared" si="9"/>
        <v>0</v>
      </c>
      <c r="L250" t="str">
        <f t="shared" si="10"/>
        <v/>
      </c>
      <c r="M250" t="str">
        <f t="shared" si="11"/>
        <v/>
      </c>
    </row>
    <row r="251" spans="3:13" x14ac:dyDescent="0.2">
      <c r="C251" s="8" t="str">
        <f>IFERROR(VLOOKUP(B251,'Plan de comptes'!A:B,2,FALSE),"")</f>
        <v/>
      </c>
      <c r="K251" s="21">
        <f t="shared" si="9"/>
        <v>0</v>
      </c>
      <c r="L251" t="str">
        <f t="shared" si="10"/>
        <v/>
      </c>
      <c r="M251" t="str">
        <f t="shared" si="11"/>
        <v/>
      </c>
    </row>
    <row r="252" spans="3:13" x14ac:dyDescent="0.2">
      <c r="C252" s="8" t="str">
        <f>IFERROR(VLOOKUP(B252,'Plan de comptes'!A:B,2,FALSE),"")</f>
        <v/>
      </c>
      <c r="K252" s="21">
        <f t="shared" si="9"/>
        <v>0</v>
      </c>
      <c r="L252" t="str">
        <f t="shared" si="10"/>
        <v/>
      </c>
      <c r="M252" t="str">
        <f t="shared" si="11"/>
        <v/>
      </c>
    </row>
    <row r="253" spans="3:13" x14ac:dyDescent="0.2">
      <c r="C253" s="8" t="str">
        <f>IFERROR(VLOOKUP(B253,'Plan de comptes'!A:B,2,FALSE),"")</f>
        <v/>
      </c>
      <c r="K253" s="21">
        <f t="shared" si="9"/>
        <v>0</v>
      </c>
      <c r="L253" t="str">
        <f t="shared" si="10"/>
        <v/>
      </c>
      <c r="M253" t="str">
        <f t="shared" si="11"/>
        <v/>
      </c>
    </row>
    <row r="254" spans="3:13" x14ac:dyDescent="0.2">
      <c r="C254" s="8" t="str">
        <f>IFERROR(VLOOKUP(B254,'Plan de comptes'!A:B,2,FALSE),"")</f>
        <v/>
      </c>
      <c r="K254" s="21">
        <f t="shared" si="9"/>
        <v>0</v>
      </c>
      <c r="L254" t="str">
        <f t="shared" si="10"/>
        <v/>
      </c>
      <c r="M254" t="str">
        <f t="shared" si="11"/>
        <v/>
      </c>
    </row>
    <row r="255" spans="3:13" x14ac:dyDescent="0.2">
      <c r="C255" s="8" t="str">
        <f>IFERROR(VLOOKUP(B255,'Plan de comptes'!A:B,2,FALSE),"")</f>
        <v/>
      </c>
      <c r="K255" s="21">
        <f t="shared" si="9"/>
        <v>0</v>
      </c>
      <c r="L255" t="str">
        <f t="shared" si="10"/>
        <v/>
      </c>
      <c r="M255" t="str">
        <f t="shared" si="11"/>
        <v/>
      </c>
    </row>
    <row r="256" spans="3:13" x14ac:dyDescent="0.2">
      <c r="C256" s="8" t="str">
        <f>IFERROR(VLOOKUP(B256,'Plan de comptes'!A:B,2,FALSE),"")</f>
        <v/>
      </c>
      <c r="K256" s="21">
        <f t="shared" si="9"/>
        <v>0</v>
      </c>
      <c r="L256" t="str">
        <f t="shared" si="10"/>
        <v/>
      </c>
      <c r="M256" t="str">
        <f t="shared" si="11"/>
        <v/>
      </c>
    </row>
    <row r="257" spans="3:13" x14ac:dyDescent="0.2">
      <c r="C257" s="8" t="str">
        <f>IFERROR(VLOOKUP(B257,'Plan de comptes'!A:B,2,FALSE),"")</f>
        <v/>
      </c>
      <c r="K257" s="21">
        <f t="shared" si="9"/>
        <v>0</v>
      </c>
      <c r="L257" t="str">
        <f t="shared" si="10"/>
        <v/>
      </c>
      <c r="M257" t="str">
        <f t="shared" si="11"/>
        <v/>
      </c>
    </row>
    <row r="258" spans="3:13" x14ac:dyDescent="0.2">
      <c r="C258" s="8" t="str">
        <f>IFERROR(VLOOKUP(B258,'Plan de comptes'!A:B,2,FALSE),"")</f>
        <v/>
      </c>
      <c r="K258" s="21">
        <f t="shared" si="9"/>
        <v>0</v>
      </c>
      <c r="L258" t="str">
        <f t="shared" si="10"/>
        <v/>
      </c>
      <c r="M258" t="str">
        <f t="shared" si="11"/>
        <v/>
      </c>
    </row>
    <row r="259" spans="3:13" x14ac:dyDescent="0.2">
      <c r="C259" s="8" t="str">
        <f>IFERROR(VLOOKUP(B259,'Plan de comptes'!A:B,2,FALSE),"")</f>
        <v/>
      </c>
      <c r="K259" s="21">
        <f t="shared" ref="K259:K322" si="12">E259-F259</f>
        <v>0</v>
      </c>
      <c r="L259" t="str">
        <f t="shared" ref="L259:L322" si="13">LEFT($B259,2)</f>
        <v/>
      </c>
      <c r="M259" t="str">
        <f t="shared" ref="M259:M322" si="14">LEFT($B259,3)</f>
        <v/>
      </c>
    </row>
    <row r="260" spans="3:13" x14ac:dyDescent="0.2">
      <c r="C260" s="8" t="str">
        <f>IFERROR(VLOOKUP(B260,'Plan de comptes'!A:B,2,FALSE),"")</f>
        <v/>
      </c>
      <c r="K260" s="21">
        <f t="shared" si="12"/>
        <v>0</v>
      </c>
      <c r="L260" t="str">
        <f t="shared" si="13"/>
        <v/>
      </c>
      <c r="M260" t="str">
        <f t="shared" si="14"/>
        <v/>
      </c>
    </row>
    <row r="261" spans="3:13" x14ac:dyDescent="0.2">
      <c r="C261" s="8" t="str">
        <f>IFERROR(VLOOKUP(B261,'Plan de comptes'!A:B,2,FALSE),"")</f>
        <v/>
      </c>
      <c r="K261" s="21">
        <f t="shared" si="12"/>
        <v>0</v>
      </c>
      <c r="L261" t="str">
        <f t="shared" si="13"/>
        <v/>
      </c>
      <c r="M261" t="str">
        <f t="shared" si="14"/>
        <v/>
      </c>
    </row>
    <row r="262" spans="3:13" x14ac:dyDescent="0.2">
      <c r="C262" s="8" t="str">
        <f>IFERROR(VLOOKUP(B262,'Plan de comptes'!A:B,2,FALSE),"")</f>
        <v/>
      </c>
      <c r="K262" s="21">
        <f t="shared" si="12"/>
        <v>0</v>
      </c>
      <c r="L262" t="str">
        <f t="shared" si="13"/>
        <v/>
      </c>
      <c r="M262" t="str">
        <f t="shared" si="14"/>
        <v/>
      </c>
    </row>
    <row r="263" spans="3:13" x14ac:dyDescent="0.2">
      <c r="C263" s="8" t="str">
        <f>IFERROR(VLOOKUP(B263,'Plan de comptes'!A:B,2,FALSE),"")</f>
        <v/>
      </c>
      <c r="K263" s="21">
        <f t="shared" si="12"/>
        <v>0</v>
      </c>
      <c r="L263" t="str">
        <f t="shared" si="13"/>
        <v/>
      </c>
      <c r="M263" t="str">
        <f t="shared" si="14"/>
        <v/>
      </c>
    </row>
    <row r="264" spans="3:13" x14ac:dyDescent="0.2">
      <c r="C264" s="8" t="str">
        <f>IFERROR(VLOOKUP(B264,'Plan de comptes'!A:B,2,FALSE),"")</f>
        <v/>
      </c>
      <c r="K264" s="21">
        <f t="shared" si="12"/>
        <v>0</v>
      </c>
      <c r="L264" t="str">
        <f t="shared" si="13"/>
        <v/>
      </c>
      <c r="M264" t="str">
        <f t="shared" si="14"/>
        <v/>
      </c>
    </row>
    <row r="265" spans="3:13" x14ac:dyDescent="0.2">
      <c r="C265" s="8" t="str">
        <f>IFERROR(VLOOKUP(B265,'Plan de comptes'!A:B,2,FALSE),"")</f>
        <v/>
      </c>
      <c r="K265" s="21">
        <f t="shared" si="12"/>
        <v>0</v>
      </c>
      <c r="L265" t="str">
        <f t="shared" si="13"/>
        <v/>
      </c>
      <c r="M265" t="str">
        <f t="shared" si="14"/>
        <v/>
      </c>
    </row>
    <row r="266" spans="3:13" x14ac:dyDescent="0.2">
      <c r="C266" s="8" t="str">
        <f>IFERROR(VLOOKUP(B266,'Plan de comptes'!A:B,2,FALSE),"")</f>
        <v/>
      </c>
      <c r="K266" s="21">
        <f t="shared" si="12"/>
        <v>0</v>
      </c>
      <c r="L266" t="str">
        <f t="shared" si="13"/>
        <v/>
      </c>
      <c r="M266" t="str">
        <f t="shared" si="14"/>
        <v/>
      </c>
    </row>
    <row r="267" spans="3:13" x14ac:dyDescent="0.2">
      <c r="C267" s="8" t="str">
        <f>IFERROR(VLOOKUP(B267,'Plan de comptes'!A:B,2,FALSE),"")</f>
        <v/>
      </c>
      <c r="K267" s="21">
        <f t="shared" si="12"/>
        <v>0</v>
      </c>
      <c r="L267" t="str">
        <f t="shared" si="13"/>
        <v/>
      </c>
      <c r="M267" t="str">
        <f t="shared" si="14"/>
        <v/>
      </c>
    </row>
    <row r="268" spans="3:13" x14ac:dyDescent="0.2">
      <c r="C268" s="8" t="str">
        <f>IFERROR(VLOOKUP(B268,'Plan de comptes'!A:B,2,FALSE),"")</f>
        <v/>
      </c>
      <c r="K268" s="21">
        <f t="shared" si="12"/>
        <v>0</v>
      </c>
      <c r="L268" t="str">
        <f t="shared" si="13"/>
        <v/>
      </c>
      <c r="M268" t="str">
        <f t="shared" si="14"/>
        <v/>
      </c>
    </row>
    <row r="269" spans="3:13" x14ac:dyDescent="0.2">
      <c r="C269" s="8" t="str">
        <f>IFERROR(VLOOKUP(B269,'Plan de comptes'!A:B,2,FALSE),"")</f>
        <v/>
      </c>
      <c r="K269" s="21">
        <f t="shared" si="12"/>
        <v>0</v>
      </c>
      <c r="L269" t="str">
        <f t="shared" si="13"/>
        <v/>
      </c>
      <c r="M269" t="str">
        <f t="shared" si="14"/>
        <v/>
      </c>
    </row>
    <row r="270" spans="3:13" x14ac:dyDescent="0.2">
      <c r="C270" s="8" t="str">
        <f>IFERROR(VLOOKUP(B270,'Plan de comptes'!A:B,2,FALSE),"")</f>
        <v/>
      </c>
      <c r="K270" s="21">
        <f t="shared" si="12"/>
        <v>0</v>
      </c>
      <c r="L270" t="str">
        <f t="shared" si="13"/>
        <v/>
      </c>
      <c r="M270" t="str">
        <f t="shared" si="14"/>
        <v/>
      </c>
    </row>
    <row r="271" spans="3:13" x14ac:dyDescent="0.2">
      <c r="C271" s="8" t="str">
        <f>IFERROR(VLOOKUP(B271,'Plan de comptes'!A:B,2,FALSE),"")</f>
        <v/>
      </c>
      <c r="K271" s="21">
        <f t="shared" si="12"/>
        <v>0</v>
      </c>
      <c r="L271" t="str">
        <f t="shared" si="13"/>
        <v/>
      </c>
      <c r="M271" t="str">
        <f t="shared" si="14"/>
        <v/>
      </c>
    </row>
    <row r="272" spans="3:13" x14ac:dyDescent="0.2">
      <c r="C272" s="8" t="str">
        <f>IFERROR(VLOOKUP(B272,'Plan de comptes'!A:B,2,FALSE),"")</f>
        <v/>
      </c>
      <c r="K272" s="21">
        <f t="shared" si="12"/>
        <v>0</v>
      </c>
      <c r="L272" t="str">
        <f t="shared" si="13"/>
        <v/>
      </c>
      <c r="M272" t="str">
        <f t="shared" si="14"/>
        <v/>
      </c>
    </row>
    <row r="273" spans="3:13" x14ac:dyDescent="0.2">
      <c r="C273" s="8" t="str">
        <f>IFERROR(VLOOKUP(B273,'Plan de comptes'!A:B,2,FALSE),"")</f>
        <v/>
      </c>
      <c r="K273" s="21">
        <f t="shared" si="12"/>
        <v>0</v>
      </c>
      <c r="L273" t="str">
        <f t="shared" si="13"/>
        <v/>
      </c>
      <c r="M273" t="str">
        <f t="shared" si="14"/>
        <v/>
      </c>
    </row>
    <row r="274" spans="3:13" x14ac:dyDescent="0.2">
      <c r="C274" s="8" t="str">
        <f>IFERROR(VLOOKUP(B274,'Plan de comptes'!A:B,2,FALSE),"")</f>
        <v/>
      </c>
      <c r="K274" s="21">
        <f t="shared" si="12"/>
        <v>0</v>
      </c>
      <c r="L274" t="str">
        <f t="shared" si="13"/>
        <v/>
      </c>
      <c r="M274" t="str">
        <f t="shared" si="14"/>
        <v/>
      </c>
    </row>
    <row r="275" spans="3:13" x14ac:dyDescent="0.2">
      <c r="C275" s="8" t="str">
        <f>IFERROR(VLOOKUP(B275,'Plan de comptes'!A:B,2,FALSE),"")</f>
        <v/>
      </c>
      <c r="K275" s="21">
        <f t="shared" si="12"/>
        <v>0</v>
      </c>
      <c r="L275" t="str">
        <f t="shared" si="13"/>
        <v/>
      </c>
      <c r="M275" t="str">
        <f t="shared" si="14"/>
        <v/>
      </c>
    </row>
    <row r="276" spans="3:13" x14ac:dyDescent="0.2">
      <c r="C276" s="8" t="str">
        <f>IFERROR(VLOOKUP(B276,'Plan de comptes'!A:B,2,FALSE),"")</f>
        <v/>
      </c>
      <c r="K276" s="21">
        <f t="shared" si="12"/>
        <v>0</v>
      </c>
      <c r="L276" t="str">
        <f t="shared" si="13"/>
        <v/>
      </c>
      <c r="M276" t="str">
        <f t="shared" si="14"/>
        <v/>
      </c>
    </row>
    <row r="277" spans="3:13" x14ac:dyDescent="0.2">
      <c r="C277" s="8" t="str">
        <f>IFERROR(VLOOKUP(B277,'Plan de comptes'!A:B,2,FALSE),"")</f>
        <v/>
      </c>
      <c r="K277" s="21">
        <f t="shared" si="12"/>
        <v>0</v>
      </c>
      <c r="L277" t="str">
        <f t="shared" si="13"/>
        <v/>
      </c>
      <c r="M277" t="str">
        <f t="shared" si="14"/>
        <v/>
      </c>
    </row>
    <row r="278" spans="3:13" x14ac:dyDescent="0.2">
      <c r="C278" s="8" t="str">
        <f>IFERROR(VLOOKUP(B278,'Plan de comptes'!A:B,2,FALSE),"")</f>
        <v/>
      </c>
      <c r="K278" s="21">
        <f t="shared" si="12"/>
        <v>0</v>
      </c>
      <c r="L278" t="str">
        <f t="shared" si="13"/>
        <v/>
      </c>
      <c r="M278" t="str">
        <f t="shared" si="14"/>
        <v/>
      </c>
    </row>
    <row r="279" spans="3:13" x14ac:dyDescent="0.2">
      <c r="C279" s="8" t="str">
        <f>IFERROR(VLOOKUP(B279,'Plan de comptes'!A:B,2,FALSE),"")</f>
        <v/>
      </c>
      <c r="K279" s="21">
        <f t="shared" si="12"/>
        <v>0</v>
      </c>
      <c r="L279" t="str">
        <f t="shared" si="13"/>
        <v/>
      </c>
      <c r="M279" t="str">
        <f t="shared" si="14"/>
        <v/>
      </c>
    </row>
    <row r="280" spans="3:13" x14ac:dyDescent="0.2">
      <c r="C280" s="8" t="str">
        <f>IFERROR(VLOOKUP(B280,'Plan de comptes'!A:B,2,FALSE),"")</f>
        <v/>
      </c>
      <c r="K280" s="21">
        <f t="shared" si="12"/>
        <v>0</v>
      </c>
      <c r="L280" t="str">
        <f t="shared" si="13"/>
        <v/>
      </c>
      <c r="M280" t="str">
        <f t="shared" si="14"/>
        <v/>
      </c>
    </row>
    <row r="281" spans="3:13" x14ac:dyDescent="0.2">
      <c r="C281" s="8" t="str">
        <f>IFERROR(VLOOKUP(B281,'Plan de comptes'!A:B,2,FALSE),"")</f>
        <v/>
      </c>
      <c r="K281" s="21">
        <f t="shared" si="12"/>
        <v>0</v>
      </c>
      <c r="L281" t="str">
        <f t="shared" si="13"/>
        <v/>
      </c>
      <c r="M281" t="str">
        <f t="shared" si="14"/>
        <v/>
      </c>
    </row>
    <row r="282" spans="3:13" x14ac:dyDescent="0.2">
      <c r="C282" s="8" t="str">
        <f>IFERROR(VLOOKUP(B282,'Plan de comptes'!A:B,2,FALSE),"")</f>
        <v/>
      </c>
      <c r="K282" s="21">
        <f t="shared" si="12"/>
        <v>0</v>
      </c>
      <c r="L282" t="str">
        <f t="shared" si="13"/>
        <v/>
      </c>
      <c r="M282" t="str">
        <f t="shared" si="14"/>
        <v/>
      </c>
    </row>
    <row r="283" spans="3:13" x14ac:dyDescent="0.2">
      <c r="C283" s="8" t="str">
        <f>IFERROR(VLOOKUP(B283,'Plan de comptes'!A:B,2,FALSE),"")</f>
        <v/>
      </c>
      <c r="K283" s="21">
        <f t="shared" si="12"/>
        <v>0</v>
      </c>
      <c r="L283" t="str">
        <f t="shared" si="13"/>
        <v/>
      </c>
      <c r="M283" t="str">
        <f t="shared" si="14"/>
        <v/>
      </c>
    </row>
    <row r="284" spans="3:13" x14ac:dyDescent="0.2">
      <c r="C284" s="8" t="str">
        <f>IFERROR(VLOOKUP(B284,'Plan de comptes'!A:B,2,FALSE),"")</f>
        <v/>
      </c>
      <c r="K284" s="21">
        <f t="shared" si="12"/>
        <v>0</v>
      </c>
      <c r="L284" t="str">
        <f t="shared" si="13"/>
        <v/>
      </c>
      <c r="M284" t="str">
        <f t="shared" si="14"/>
        <v/>
      </c>
    </row>
    <row r="285" spans="3:13" x14ac:dyDescent="0.2">
      <c r="C285" s="8" t="str">
        <f>IFERROR(VLOOKUP(B285,'Plan de comptes'!A:B,2,FALSE),"")</f>
        <v/>
      </c>
      <c r="K285" s="21">
        <f t="shared" si="12"/>
        <v>0</v>
      </c>
      <c r="L285" t="str">
        <f t="shared" si="13"/>
        <v/>
      </c>
      <c r="M285" t="str">
        <f t="shared" si="14"/>
        <v/>
      </c>
    </row>
    <row r="286" spans="3:13" x14ac:dyDescent="0.2">
      <c r="C286" s="8" t="str">
        <f>IFERROR(VLOOKUP(B286,'Plan de comptes'!A:B,2,FALSE),"")</f>
        <v/>
      </c>
      <c r="K286" s="21">
        <f t="shared" si="12"/>
        <v>0</v>
      </c>
      <c r="L286" t="str">
        <f t="shared" si="13"/>
        <v/>
      </c>
      <c r="M286" t="str">
        <f t="shared" si="14"/>
        <v/>
      </c>
    </row>
    <row r="287" spans="3:13" x14ac:dyDescent="0.2">
      <c r="C287" s="8" t="str">
        <f>IFERROR(VLOOKUP(B287,'Plan de comptes'!A:B,2,FALSE),"")</f>
        <v/>
      </c>
      <c r="K287" s="21">
        <f t="shared" si="12"/>
        <v>0</v>
      </c>
      <c r="L287" t="str">
        <f t="shared" si="13"/>
        <v/>
      </c>
      <c r="M287" t="str">
        <f t="shared" si="14"/>
        <v/>
      </c>
    </row>
    <row r="288" spans="3:13" x14ac:dyDescent="0.2">
      <c r="C288" s="8" t="str">
        <f>IFERROR(VLOOKUP(B288,'Plan de comptes'!A:B,2,FALSE),"")</f>
        <v/>
      </c>
      <c r="K288" s="21">
        <f t="shared" si="12"/>
        <v>0</v>
      </c>
      <c r="L288" t="str">
        <f t="shared" si="13"/>
        <v/>
      </c>
      <c r="M288" t="str">
        <f t="shared" si="14"/>
        <v/>
      </c>
    </row>
    <row r="289" spans="3:13" x14ac:dyDescent="0.2">
      <c r="C289" s="8" t="str">
        <f>IFERROR(VLOOKUP(B289,'Plan de comptes'!A:B,2,FALSE),"")</f>
        <v/>
      </c>
      <c r="K289" s="21">
        <f t="shared" si="12"/>
        <v>0</v>
      </c>
      <c r="L289" t="str">
        <f t="shared" si="13"/>
        <v/>
      </c>
      <c r="M289" t="str">
        <f t="shared" si="14"/>
        <v/>
      </c>
    </row>
    <row r="290" spans="3:13" x14ac:dyDescent="0.2">
      <c r="C290" s="8" t="str">
        <f>IFERROR(VLOOKUP(B290,'Plan de comptes'!A:B,2,FALSE),"")</f>
        <v/>
      </c>
      <c r="K290" s="21">
        <f t="shared" si="12"/>
        <v>0</v>
      </c>
      <c r="L290" t="str">
        <f t="shared" si="13"/>
        <v/>
      </c>
      <c r="M290" t="str">
        <f t="shared" si="14"/>
        <v/>
      </c>
    </row>
    <row r="291" spans="3:13" x14ac:dyDescent="0.2">
      <c r="C291" s="8" t="str">
        <f>IFERROR(VLOOKUP(B291,'Plan de comptes'!A:B,2,FALSE),"")</f>
        <v/>
      </c>
      <c r="K291" s="21">
        <f t="shared" si="12"/>
        <v>0</v>
      </c>
      <c r="L291" t="str">
        <f t="shared" si="13"/>
        <v/>
      </c>
      <c r="M291" t="str">
        <f t="shared" si="14"/>
        <v/>
      </c>
    </row>
    <row r="292" spans="3:13" x14ac:dyDescent="0.2">
      <c r="C292" s="8" t="str">
        <f>IFERROR(VLOOKUP(B292,'Plan de comptes'!A:B,2,FALSE),"")</f>
        <v/>
      </c>
      <c r="K292" s="21">
        <f t="shared" si="12"/>
        <v>0</v>
      </c>
      <c r="L292" t="str">
        <f t="shared" si="13"/>
        <v/>
      </c>
      <c r="M292" t="str">
        <f t="shared" si="14"/>
        <v/>
      </c>
    </row>
    <row r="293" spans="3:13" x14ac:dyDescent="0.2">
      <c r="C293" s="8" t="str">
        <f>IFERROR(VLOOKUP(B293,'Plan de comptes'!A:B,2,FALSE),"")</f>
        <v/>
      </c>
      <c r="K293" s="21">
        <f t="shared" si="12"/>
        <v>0</v>
      </c>
      <c r="L293" t="str">
        <f t="shared" si="13"/>
        <v/>
      </c>
      <c r="M293" t="str">
        <f t="shared" si="14"/>
        <v/>
      </c>
    </row>
    <row r="294" spans="3:13" x14ac:dyDescent="0.2">
      <c r="C294" s="8" t="str">
        <f>IFERROR(VLOOKUP(B294,'Plan de comptes'!A:B,2,FALSE),"")</f>
        <v/>
      </c>
      <c r="K294" s="21">
        <f t="shared" si="12"/>
        <v>0</v>
      </c>
      <c r="L294" t="str">
        <f t="shared" si="13"/>
        <v/>
      </c>
      <c r="M294" t="str">
        <f t="shared" si="14"/>
        <v/>
      </c>
    </row>
    <row r="295" spans="3:13" x14ac:dyDescent="0.2">
      <c r="C295" s="8" t="str">
        <f>IFERROR(VLOOKUP(B295,'Plan de comptes'!A:B,2,FALSE),"")</f>
        <v/>
      </c>
      <c r="K295" s="21">
        <f t="shared" si="12"/>
        <v>0</v>
      </c>
      <c r="L295" t="str">
        <f t="shared" si="13"/>
        <v/>
      </c>
      <c r="M295" t="str">
        <f t="shared" si="14"/>
        <v/>
      </c>
    </row>
    <row r="296" spans="3:13" x14ac:dyDescent="0.2">
      <c r="C296" s="8" t="str">
        <f>IFERROR(VLOOKUP(B296,'Plan de comptes'!A:B,2,FALSE),"")</f>
        <v/>
      </c>
      <c r="K296" s="21">
        <f t="shared" si="12"/>
        <v>0</v>
      </c>
      <c r="L296" t="str">
        <f t="shared" si="13"/>
        <v/>
      </c>
      <c r="M296" t="str">
        <f t="shared" si="14"/>
        <v/>
      </c>
    </row>
    <row r="297" spans="3:13" x14ac:dyDescent="0.2">
      <c r="C297" s="8" t="str">
        <f>IFERROR(VLOOKUP(B297,'Plan de comptes'!A:B,2,FALSE),"")</f>
        <v/>
      </c>
      <c r="K297" s="21">
        <f t="shared" si="12"/>
        <v>0</v>
      </c>
      <c r="L297" t="str">
        <f t="shared" si="13"/>
        <v/>
      </c>
      <c r="M297" t="str">
        <f t="shared" si="14"/>
        <v/>
      </c>
    </row>
    <row r="298" spans="3:13" x14ac:dyDescent="0.2">
      <c r="C298" s="8" t="str">
        <f>IFERROR(VLOOKUP(B298,'Plan de comptes'!A:B,2,FALSE),"")</f>
        <v/>
      </c>
      <c r="K298" s="21">
        <f t="shared" si="12"/>
        <v>0</v>
      </c>
      <c r="L298" t="str">
        <f t="shared" si="13"/>
        <v/>
      </c>
      <c r="M298" t="str">
        <f t="shared" si="14"/>
        <v/>
      </c>
    </row>
    <row r="299" spans="3:13" x14ac:dyDescent="0.2">
      <c r="C299" s="8" t="str">
        <f>IFERROR(VLOOKUP(B299,'Plan de comptes'!A:B,2,FALSE),"")</f>
        <v/>
      </c>
      <c r="K299" s="21">
        <f t="shared" si="12"/>
        <v>0</v>
      </c>
      <c r="L299" t="str">
        <f t="shared" si="13"/>
        <v/>
      </c>
      <c r="M299" t="str">
        <f t="shared" si="14"/>
        <v/>
      </c>
    </row>
    <row r="300" spans="3:13" x14ac:dyDescent="0.2">
      <c r="C300" s="8" t="str">
        <f>IFERROR(VLOOKUP(B300,'Plan de comptes'!A:B,2,FALSE),"")</f>
        <v/>
      </c>
      <c r="K300" s="21">
        <f t="shared" si="12"/>
        <v>0</v>
      </c>
      <c r="L300" t="str">
        <f t="shared" si="13"/>
        <v/>
      </c>
      <c r="M300" t="str">
        <f t="shared" si="14"/>
        <v/>
      </c>
    </row>
    <row r="301" spans="3:13" x14ac:dyDescent="0.2">
      <c r="C301" s="8" t="str">
        <f>IFERROR(VLOOKUP(B301,'Plan de comptes'!A:B,2,FALSE),"")</f>
        <v/>
      </c>
      <c r="K301" s="21">
        <f t="shared" si="12"/>
        <v>0</v>
      </c>
      <c r="L301" t="str">
        <f t="shared" si="13"/>
        <v/>
      </c>
      <c r="M301" t="str">
        <f t="shared" si="14"/>
        <v/>
      </c>
    </row>
    <row r="302" spans="3:13" x14ac:dyDescent="0.2">
      <c r="C302" s="8" t="str">
        <f>IFERROR(VLOOKUP(B302,'Plan de comptes'!A:B,2,FALSE),"")</f>
        <v/>
      </c>
      <c r="K302" s="21">
        <f t="shared" si="12"/>
        <v>0</v>
      </c>
      <c r="L302" t="str">
        <f t="shared" si="13"/>
        <v/>
      </c>
      <c r="M302" t="str">
        <f t="shared" si="14"/>
        <v/>
      </c>
    </row>
    <row r="303" spans="3:13" x14ac:dyDescent="0.2">
      <c r="C303" s="8" t="str">
        <f>IFERROR(VLOOKUP(B303,'Plan de comptes'!A:B,2,FALSE),"")</f>
        <v/>
      </c>
      <c r="K303" s="21">
        <f t="shared" si="12"/>
        <v>0</v>
      </c>
      <c r="L303" t="str">
        <f t="shared" si="13"/>
        <v/>
      </c>
      <c r="M303" t="str">
        <f t="shared" si="14"/>
        <v/>
      </c>
    </row>
    <row r="304" spans="3:13" x14ac:dyDescent="0.2">
      <c r="C304" s="8" t="str">
        <f>IFERROR(VLOOKUP(B304,'Plan de comptes'!A:B,2,FALSE),"")</f>
        <v/>
      </c>
      <c r="K304" s="21">
        <f t="shared" si="12"/>
        <v>0</v>
      </c>
      <c r="L304" t="str">
        <f t="shared" si="13"/>
        <v/>
      </c>
      <c r="M304" t="str">
        <f t="shared" si="14"/>
        <v/>
      </c>
    </row>
    <row r="305" spans="3:13" x14ac:dyDescent="0.2">
      <c r="C305" s="8" t="str">
        <f>IFERROR(VLOOKUP(B305,'Plan de comptes'!A:B,2,FALSE),"")</f>
        <v/>
      </c>
      <c r="K305" s="21">
        <f t="shared" si="12"/>
        <v>0</v>
      </c>
      <c r="L305" t="str">
        <f t="shared" si="13"/>
        <v/>
      </c>
      <c r="M305" t="str">
        <f t="shared" si="14"/>
        <v/>
      </c>
    </row>
    <row r="306" spans="3:13" x14ac:dyDescent="0.2">
      <c r="C306" s="8" t="str">
        <f>IFERROR(VLOOKUP(B306,'Plan de comptes'!A:B,2,FALSE),"")</f>
        <v/>
      </c>
      <c r="K306" s="21">
        <f t="shared" si="12"/>
        <v>0</v>
      </c>
      <c r="L306" t="str">
        <f t="shared" si="13"/>
        <v/>
      </c>
      <c r="M306" t="str">
        <f t="shared" si="14"/>
        <v/>
      </c>
    </row>
    <row r="307" spans="3:13" x14ac:dyDescent="0.2">
      <c r="C307" s="8" t="str">
        <f>IFERROR(VLOOKUP(B307,'Plan de comptes'!A:B,2,FALSE),"")</f>
        <v/>
      </c>
      <c r="K307" s="21">
        <f t="shared" si="12"/>
        <v>0</v>
      </c>
      <c r="L307" t="str">
        <f t="shared" si="13"/>
        <v/>
      </c>
      <c r="M307" t="str">
        <f t="shared" si="14"/>
        <v/>
      </c>
    </row>
    <row r="308" spans="3:13" x14ac:dyDescent="0.2">
      <c r="C308" s="8" t="str">
        <f>IFERROR(VLOOKUP(B308,'Plan de comptes'!A:B,2,FALSE),"")</f>
        <v/>
      </c>
      <c r="K308" s="21">
        <f t="shared" si="12"/>
        <v>0</v>
      </c>
      <c r="L308" t="str">
        <f t="shared" si="13"/>
        <v/>
      </c>
      <c r="M308" t="str">
        <f t="shared" si="14"/>
        <v/>
      </c>
    </row>
    <row r="309" spans="3:13" x14ac:dyDescent="0.2">
      <c r="C309" s="8" t="str">
        <f>IFERROR(VLOOKUP(B309,'Plan de comptes'!A:B,2,FALSE),"")</f>
        <v/>
      </c>
      <c r="K309" s="21">
        <f t="shared" si="12"/>
        <v>0</v>
      </c>
      <c r="L309" t="str">
        <f t="shared" si="13"/>
        <v/>
      </c>
      <c r="M309" t="str">
        <f t="shared" si="14"/>
        <v/>
      </c>
    </row>
    <row r="310" spans="3:13" x14ac:dyDescent="0.2">
      <c r="C310" s="8" t="str">
        <f>IFERROR(VLOOKUP(B310,'Plan de comptes'!A:B,2,FALSE),"")</f>
        <v/>
      </c>
      <c r="K310" s="21">
        <f t="shared" si="12"/>
        <v>0</v>
      </c>
      <c r="L310" t="str">
        <f t="shared" si="13"/>
        <v/>
      </c>
      <c r="M310" t="str">
        <f t="shared" si="14"/>
        <v/>
      </c>
    </row>
    <row r="311" spans="3:13" x14ac:dyDescent="0.2">
      <c r="C311" s="8" t="str">
        <f>IFERROR(VLOOKUP(B311,'Plan de comptes'!A:B,2,FALSE),"")</f>
        <v/>
      </c>
      <c r="K311" s="21">
        <f t="shared" si="12"/>
        <v>0</v>
      </c>
      <c r="L311" t="str">
        <f t="shared" si="13"/>
        <v/>
      </c>
      <c r="M311" t="str">
        <f t="shared" si="14"/>
        <v/>
      </c>
    </row>
    <row r="312" spans="3:13" x14ac:dyDescent="0.2">
      <c r="C312" s="8" t="str">
        <f>IFERROR(VLOOKUP(B312,'Plan de comptes'!A:B,2,FALSE),"")</f>
        <v/>
      </c>
      <c r="K312" s="21">
        <f t="shared" si="12"/>
        <v>0</v>
      </c>
      <c r="L312" t="str">
        <f t="shared" si="13"/>
        <v/>
      </c>
      <c r="M312" t="str">
        <f t="shared" si="14"/>
        <v/>
      </c>
    </row>
    <row r="313" spans="3:13" x14ac:dyDescent="0.2">
      <c r="C313" s="8" t="str">
        <f>IFERROR(VLOOKUP(B313,'Plan de comptes'!A:B,2,FALSE),"")</f>
        <v/>
      </c>
      <c r="K313" s="21">
        <f t="shared" si="12"/>
        <v>0</v>
      </c>
      <c r="L313" t="str">
        <f t="shared" si="13"/>
        <v/>
      </c>
      <c r="M313" t="str">
        <f t="shared" si="14"/>
        <v/>
      </c>
    </row>
    <row r="314" spans="3:13" x14ac:dyDescent="0.2">
      <c r="C314" s="8" t="str">
        <f>IFERROR(VLOOKUP(B314,'Plan de comptes'!A:B,2,FALSE),"")</f>
        <v/>
      </c>
      <c r="K314" s="21">
        <f t="shared" si="12"/>
        <v>0</v>
      </c>
      <c r="L314" t="str">
        <f t="shared" si="13"/>
        <v/>
      </c>
      <c r="M314" t="str">
        <f t="shared" si="14"/>
        <v/>
      </c>
    </row>
    <row r="315" spans="3:13" x14ac:dyDescent="0.2">
      <c r="C315" s="8" t="str">
        <f>IFERROR(VLOOKUP(B315,'Plan de comptes'!A:B,2,FALSE),"")</f>
        <v/>
      </c>
      <c r="K315" s="21">
        <f t="shared" si="12"/>
        <v>0</v>
      </c>
      <c r="L315" t="str">
        <f t="shared" si="13"/>
        <v/>
      </c>
      <c r="M315" t="str">
        <f t="shared" si="14"/>
        <v/>
      </c>
    </row>
    <row r="316" spans="3:13" x14ac:dyDescent="0.2">
      <c r="C316" s="8" t="str">
        <f>IFERROR(VLOOKUP(B316,'Plan de comptes'!A:B,2,FALSE),"")</f>
        <v/>
      </c>
      <c r="K316" s="21">
        <f t="shared" si="12"/>
        <v>0</v>
      </c>
      <c r="L316" t="str">
        <f t="shared" si="13"/>
        <v/>
      </c>
      <c r="M316" t="str">
        <f t="shared" si="14"/>
        <v/>
      </c>
    </row>
    <row r="317" spans="3:13" x14ac:dyDescent="0.2">
      <c r="C317" s="8" t="str">
        <f>IFERROR(VLOOKUP(B317,'Plan de comptes'!A:B,2,FALSE),"")</f>
        <v/>
      </c>
      <c r="K317" s="21">
        <f t="shared" si="12"/>
        <v>0</v>
      </c>
      <c r="L317" t="str">
        <f t="shared" si="13"/>
        <v/>
      </c>
      <c r="M317" t="str">
        <f t="shared" si="14"/>
        <v/>
      </c>
    </row>
    <row r="318" spans="3:13" x14ac:dyDescent="0.2">
      <c r="C318" s="8" t="str">
        <f>IFERROR(VLOOKUP(B318,'Plan de comptes'!A:B,2,FALSE),"")</f>
        <v/>
      </c>
      <c r="K318" s="21">
        <f t="shared" si="12"/>
        <v>0</v>
      </c>
      <c r="L318" t="str">
        <f t="shared" si="13"/>
        <v/>
      </c>
      <c r="M318" t="str">
        <f t="shared" si="14"/>
        <v/>
      </c>
    </row>
    <row r="319" spans="3:13" x14ac:dyDescent="0.2">
      <c r="C319" s="8" t="str">
        <f>IFERROR(VLOOKUP(B319,'Plan de comptes'!A:B,2,FALSE),"")</f>
        <v/>
      </c>
      <c r="K319" s="21">
        <f t="shared" si="12"/>
        <v>0</v>
      </c>
      <c r="L319" t="str">
        <f t="shared" si="13"/>
        <v/>
      </c>
      <c r="M319" t="str">
        <f t="shared" si="14"/>
        <v/>
      </c>
    </row>
    <row r="320" spans="3:13" x14ac:dyDescent="0.2">
      <c r="C320" s="8" t="str">
        <f>IFERROR(VLOOKUP(B320,'Plan de comptes'!A:B,2,FALSE),"")</f>
        <v/>
      </c>
      <c r="K320" s="21">
        <f t="shared" si="12"/>
        <v>0</v>
      </c>
      <c r="L320" t="str">
        <f t="shared" si="13"/>
        <v/>
      </c>
      <c r="M320" t="str">
        <f t="shared" si="14"/>
        <v/>
      </c>
    </row>
    <row r="321" spans="3:13" x14ac:dyDescent="0.2">
      <c r="C321" s="8" t="str">
        <f>IFERROR(VLOOKUP(B321,'Plan de comptes'!A:B,2,FALSE),"")</f>
        <v/>
      </c>
      <c r="K321" s="21">
        <f t="shared" si="12"/>
        <v>0</v>
      </c>
      <c r="L321" t="str">
        <f t="shared" si="13"/>
        <v/>
      </c>
      <c r="M321" t="str">
        <f t="shared" si="14"/>
        <v/>
      </c>
    </row>
    <row r="322" spans="3:13" x14ac:dyDescent="0.2">
      <c r="C322" s="8" t="str">
        <f>IFERROR(VLOOKUP(B322,'Plan de comptes'!A:B,2,FALSE),"")</f>
        <v/>
      </c>
      <c r="K322" s="21">
        <f t="shared" si="12"/>
        <v>0</v>
      </c>
      <c r="L322" t="str">
        <f t="shared" si="13"/>
        <v/>
      </c>
      <c r="M322" t="str">
        <f t="shared" si="14"/>
        <v/>
      </c>
    </row>
    <row r="323" spans="3:13" x14ac:dyDescent="0.2">
      <c r="C323" s="8" t="str">
        <f>IFERROR(VLOOKUP(B323,'Plan de comptes'!A:B,2,FALSE),"")</f>
        <v/>
      </c>
      <c r="K323" s="21">
        <f t="shared" ref="K323:K386" si="15">E323-F323</f>
        <v>0</v>
      </c>
      <c r="L323" t="str">
        <f t="shared" ref="L323:L386" si="16">LEFT($B323,2)</f>
        <v/>
      </c>
      <c r="M323" t="str">
        <f t="shared" ref="M323:M386" si="17">LEFT($B323,3)</f>
        <v/>
      </c>
    </row>
    <row r="324" spans="3:13" x14ac:dyDescent="0.2">
      <c r="C324" s="8" t="str">
        <f>IFERROR(VLOOKUP(B324,'Plan de comptes'!A:B,2,FALSE),"")</f>
        <v/>
      </c>
      <c r="K324" s="21">
        <f t="shared" si="15"/>
        <v>0</v>
      </c>
      <c r="L324" t="str">
        <f t="shared" si="16"/>
        <v/>
      </c>
      <c r="M324" t="str">
        <f t="shared" si="17"/>
        <v/>
      </c>
    </row>
    <row r="325" spans="3:13" x14ac:dyDescent="0.2">
      <c r="C325" s="8" t="str">
        <f>IFERROR(VLOOKUP(B325,'Plan de comptes'!A:B,2,FALSE),"")</f>
        <v/>
      </c>
      <c r="K325" s="21">
        <f t="shared" si="15"/>
        <v>0</v>
      </c>
      <c r="L325" t="str">
        <f t="shared" si="16"/>
        <v/>
      </c>
      <c r="M325" t="str">
        <f t="shared" si="17"/>
        <v/>
      </c>
    </row>
    <row r="326" spans="3:13" x14ac:dyDescent="0.2">
      <c r="C326" s="8" t="str">
        <f>IFERROR(VLOOKUP(B326,'Plan de comptes'!A:B,2,FALSE),"")</f>
        <v/>
      </c>
      <c r="K326" s="21">
        <f t="shared" si="15"/>
        <v>0</v>
      </c>
      <c r="L326" t="str">
        <f t="shared" si="16"/>
        <v/>
      </c>
      <c r="M326" t="str">
        <f t="shared" si="17"/>
        <v/>
      </c>
    </row>
    <row r="327" spans="3:13" x14ac:dyDescent="0.2">
      <c r="C327" s="8" t="str">
        <f>IFERROR(VLOOKUP(B327,'Plan de comptes'!A:B,2,FALSE),"")</f>
        <v/>
      </c>
      <c r="K327" s="21">
        <f t="shared" si="15"/>
        <v>0</v>
      </c>
      <c r="L327" t="str">
        <f t="shared" si="16"/>
        <v/>
      </c>
      <c r="M327" t="str">
        <f t="shared" si="17"/>
        <v/>
      </c>
    </row>
    <row r="328" spans="3:13" x14ac:dyDescent="0.2">
      <c r="C328" s="8" t="str">
        <f>IFERROR(VLOOKUP(B328,'Plan de comptes'!A:B,2,FALSE),"")</f>
        <v/>
      </c>
      <c r="K328" s="21">
        <f t="shared" si="15"/>
        <v>0</v>
      </c>
      <c r="L328" t="str">
        <f t="shared" si="16"/>
        <v/>
      </c>
      <c r="M328" t="str">
        <f t="shared" si="17"/>
        <v/>
      </c>
    </row>
    <row r="329" spans="3:13" x14ac:dyDescent="0.2">
      <c r="C329" s="8" t="str">
        <f>IFERROR(VLOOKUP(B329,'Plan de comptes'!A:B,2,FALSE),"")</f>
        <v/>
      </c>
      <c r="K329" s="21">
        <f t="shared" si="15"/>
        <v>0</v>
      </c>
      <c r="L329" t="str">
        <f t="shared" si="16"/>
        <v/>
      </c>
      <c r="M329" t="str">
        <f t="shared" si="17"/>
        <v/>
      </c>
    </row>
    <row r="330" spans="3:13" x14ac:dyDescent="0.2">
      <c r="C330" s="8" t="str">
        <f>IFERROR(VLOOKUP(B330,'Plan de comptes'!A:B,2,FALSE),"")</f>
        <v/>
      </c>
      <c r="K330" s="21">
        <f t="shared" si="15"/>
        <v>0</v>
      </c>
      <c r="L330" t="str">
        <f t="shared" si="16"/>
        <v/>
      </c>
      <c r="M330" t="str">
        <f t="shared" si="17"/>
        <v/>
      </c>
    </row>
    <row r="331" spans="3:13" x14ac:dyDescent="0.2">
      <c r="C331" s="8" t="str">
        <f>IFERROR(VLOOKUP(B331,'Plan de comptes'!A:B,2,FALSE),"")</f>
        <v/>
      </c>
      <c r="K331" s="21">
        <f t="shared" si="15"/>
        <v>0</v>
      </c>
      <c r="L331" t="str">
        <f t="shared" si="16"/>
        <v/>
      </c>
      <c r="M331" t="str">
        <f t="shared" si="17"/>
        <v/>
      </c>
    </row>
    <row r="332" spans="3:13" x14ac:dyDescent="0.2">
      <c r="C332" s="8" t="str">
        <f>IFERROR(VLOOKUP(B332,'Plan de comptes'!A:B,2,FALSE),"")</f>
        <v/>
      </c>
      <c r="K332" s="21">
        <f t="shared" si="15"/>
        <v>0</v>
      </c>
      <c r="L332" t="str">
        <f t="shared" si="16"/>
        <v/>
      </c>
      <c r="M332" t="str">
        <f t="shared" si="17"/>
        <v/>
      </c>
    </row>
    <row r="333" spans="3:13" x14ac:dyDescent="0.2">
      <c r="C333" s="8" t="str">
        <f>IFERROR(VLOOKUP(B333,'Plan de comptes'!A:B,2,FALSE),"")</f>
        <v/>
      </c>
      <c r="K333" s="21">
        <f t="shared" si="15"/>
        <v>0</v>
      </c>
      <c r="L333" t="str">
        <f t="shared" si="16"/>
        <v/>
      </c>
      <c r="M333" t="str">
        <f t="shared" si="17"/>
        <v/>
      </c>
    </row>
    <row r="334" spans="3:13" x14ac:dyDescent="0.2">
      <c r="C334" s="8" t="str">
        <f>IFERROR(VLOOKUP(B334,'Plan de comptes'!A:B,2,FALSE),"")</f>
        <v/>
      </c>
      <c r="K334" s="21">
        <f t="shared" si="15"/>
        <v>0</v>
      </c>
      <c r="L334" t="str">
        <f t="shared" si="16"/>
        <v/>
      </c>
      <c r="M334" t="str">
        <f t="shared" si="17"/>
        <v/>
      </c>
    </row>
    <row r="335" spans="3:13" x14ac:dyDescent="0.2">
      <c r="C335" s="8" t="str">
        <f>IFERROR(VLOOKUP(B335,'Plan de comptes'!A:B,2,FALSE),"")</f>
        <v/>
      </c>
      <c r="K335" s="21">
        <f t="shared" si="15"/>
        <v>0</v>
      </c>
      <c r="L335" t="str">
        <f t="shared" si="16"/>
        <v/>
      </c>
      <c r="M335" t="str">
        <f t="shared" si="17"/>
        <v/>
      </c>
    </row>
    <row r="336" spans="3:13" x14ac:dyDescent="0.2">
      <c r="C336" s="8" t="str">
        <f>IFERROR(VLOOKUP(B336,'Plan de comptes'!A:B,2,FALSE),"")</f>
        <v/>
      </c>
      <c r="K336" s="21">
        <f t="shared" si="15"/>
        <v>0</v>
      </c>
      <c r="L336" t="str">
        <f t="shared" si="16"/>
        <v/>
      </c>
      <c r="M336" t="str">
        <f t="shared" si="17"/>
        <v/>
      </c>
    </row>
    <row r="337" spans="3:13" x14ac:dyDescent="0.2">
      <c r="C337" s="8" t="str">
        <f>IFERROR(VLOOKUP(B337,'Plan de comptes'!A:B,2,FALSE),"")</f>
        <v/>
      </c>
      <c r="K337" s="21">
        <f t="shared" si="15"/>
        <v>0</v>
      </c>
      <c r="L337" t="str">
        <f t="shared" si="16"/>
        <v/>
      </c>
      <c r="M337" t="str">
        <f t="shared" si="17"/>
        <v/>
      </c>
    </row>
    <row r="338" spans="3:13" x14ac:dyDescent="0.2">
      <c r="C338" s="8" t="str">
        <f>IFERROR(VLOOKUP(B338,'Plan de comptes'!A:B,2,FALSE),"")</f>
        <v/>
      </c>
      <c r="K338" s="21">
        <f t="shared" si="15"/>
        <v>0</v>
      </c>
      <c r="L338" t="str">
        <f t="shared" si="16"/>
        <v/>
      </c>
      <c r="M338" t="str">
        <f t="shared" si="17"/>
        <v/>
      </c>
    </row>
    <row r="339" spans="3:13" x14ac:dyDescent="0.2">
      <c r="C339" s="8" t="str">
        <f>IFERROR(VLOOKUP(B339,'Plan de comptes'!A:B,2,FALSE),"")</f>
        <v/>
      </c>
      <c r="K339" s="21">
        <f t="shared" si="15"/>
        <v>0</v>
      </c>
      <c r="L339" t="str">
        <f t="shared" si="16"/>
        <v/>
      </c>
      <c r="M339" t="str">
        <f t="shared" si="17"/>
        <v/>
      </c>
    </row>
    <row r="340" spans="3:13" x14ac:dyDescent="0.2">
      <c r="C340" s="8" t="str">
        <f>IFERROR(VLOOKUP(B340,'Plan de comptes'!A:B,2,FALSE),"")</f>
        <v/>
      </c>
      <c r="K340" s="21">
        <f t="shared" si="15"/>
        <v>0</v>
      </c>
      <c r="L340" t="str">
        <f t="shared" si="16"/>
        <v/>
      </c>
      <c r="M340" t="str">
        <f t="shared" si="17"/>
        <v/>
      </c>
    </row>
    <row r="341" spans="3:13" x14ac:dyDescent="0.2">
      <c r="C341" s="8" t="str">
        <f>IFERROR(VLOOKUP(B341,'Plan de comptes'!A:B,2,FALSE),"")</f>
        <v/>
      </c>
      <c r="K341" s="21">
        <f t="shared" si="15"/>
        <v>0</v>
      </c>
      <c r="L341" t="str">
        <f t="shared" si="16"/>
        <v/>
      </c>
      <c r="M341" t="str">
        <f t="shared" si="17"/>
        <v/>
      </c>
    </row>
    <row r="342" spans="3:13" x14ac:dyDescent="0.2">
      <c r="C342" s="8" t="str">
        <f>IFERROR(VLOOKUP(B342,'Plan de comptes'!A:B,2,FALSE),"")</f>
        <v/>
      </c>
      <c r="K342" s="21">
        <f t="shared" si="15"/>
        <v>0</v>
      </c>
      <c r="L342" t="str">
        <f t="shared" si="16"/>
        <v/>
      </c>
      <c r="M342" t="str">
        <f t="shared" si="17"/>
        <v/>
      </c>
    </row>
    <row r="343" spans="3:13" x14ac:dyDescent="0.2">
      <c r="C343" s="8" t="str">
        <f>IFERROR(VLOOKUP(B343,'Plan de comptes'!A:B,2,FALSE),"")</f>
        <v/>
      </c>
      <c r="K343" s="21">
        <f t="shared" si="15"/>
        <v>0</v>
      </c>
      <c r="L343" t="str">
        <f t="shared" si="16"/>
        <v/>
      </c>
      <c r="M343" t="str">
        <f t="shared" si="17"/>
        <v/>
      </c>
    </row>
    <row r="344" spans="3:13" x14ac:dyDescent="0.2">
      <c r="C344" s="8" t="str">
        <f>IFERROR(VLOOKUP(B344,'Plan de comptes'!A:B,2,FALSE),"")</f>
        <v/>
      </c>
      <c r="K344" s="21">
        <f t="shared" si="15"/>
        <v>0</v>
      </c>
      <c r="L344" t="str">
        <f t="shared" si="16"/>
        <v/>
      </c>
      <c r="M344" t="str">
        <f t="shared" si="17"/>
        <v/>
      </c>
    </row>
    <row r="345" spans="3:13" x14ac:dyDescent="0.2">
      <c r="C345" s="8" t="str">
        <f>IFERROR(VLOOKUP(B345,'Plan de comptes'!A:B,2,FALSE),"")</f>
        <v/>
      </c>
      <c r="K345" s="21">
        <f t="shared" si="15"/>
        <v>0</v>
      </c>
      <c r="L345" t="str">
        <f t="shared" si="16"/>
        <v/>
      </c>
      <c r="M345" t="str">
        <f t="shared" si="17"/>
        <v/>
      </c>
    </row>
    <row r="346" spans="3:13" x14ac:dyDescent="0.2">
      <c r="C346" s="8" t="str">
        <f>IFERROR(VLOOKUP(B346,'Plan de comptes'!A:B,2,FALSE),"")</f>
        <v/>
      </c>
      <c r="K346" s="21">
        <f t="shared" si="15"/>
        <v>0</v>
      </c>
      <c r="L346" t="str">
        <f t="shared" si="16"/>
        <v/>
      </c>
      <c r="M346" t="str">
        <f t="shared" si="17"/>
        <v/>
      </c>
    </row>
    <row r="347" spans="3:13" x14ac:dyDescent="0.2">
      <c r="C347" s="8" t="str">
        <f>IFERROR(VLOOKUP(B347,'Plan de comptes'!A:B,2,FALSE),"")</f>
        <v/>
      </c>
      <c r="K347" s="21">
        <f t="shared" si="15"/>
        <v>0</v>
      </c>
      <c r="L347" t="str">
        <f t="shared" si="16"/>
        <v/>
      </c>
      <c r="M347" t="str">
        <f t="shared" si="17"/>
        <v/>
      </c>
    </row>
    <row r="348" spans="3:13" x14ac:dyDescent="0.2">
      <c r="C348" s="8" t="str">
        <f>IFERROR(VLOOKUP(B348,'Plan de comptes'!A:B,2,FALSE),"")</f>
        <v/>
      </c>
      <c r="K348" s="21">
        <f t="shared" si="15"/>
        <v>0</v>
      </c>
      <c r="L348" t="str">
        <f t="shared" si="16"/>
        <v/>
      </c>
      <c r="M348" t="str">
        <f t="shared" si="17"/>
        <v/>
      </c>
    </row>
    <row r="349" spans="3:13" x14ac:dyDescent="0.2">
      <c r="C349" s="8" t="str">
        <f>IFERROR(VLOOKUP(B349,'Plan de comptes'!A:B,2,FALSE),"")</f>
        <v/>
      </c>
      <c r="K349" s="21">
        <f t="shared" si="15"/>
        <v>0</v>
      </c>
      <c r="L349" t="str">
        <f t="shared" si="16"/>
        <v/>
      </c>
      <c r="M349" t="str">
        <f t="shared" si="17"/>
        <v/>
      </c>
    </row>
    <row r="350" spans="3:13" x14ac:dyDescent="0.2">
      <c r="C350" s="8" t="str">
        <f>IFERROR(VLOOKUP(B350,'Plan de comptes'!A:B,2,FALSE),"")</f>
        <v/>
      </c>
      <c r="K350" s="21">
        <f t="shared" si="15"/>
        <v>0</v>
      </c>
      <c r="L350" t="str">
        <f t="shared" si="16"/>
        <v/>
      </c>
      <c r="M350" t="str">
        <f t="shared" si="17"/>
        <v/>
      </c>
    </row>
    <row r="351" spans="3:13" x14ac:dyDescent="0.2">
      <c r="C351" s="8" t="str">
        <f>IFERROR(VLOOKUP(B351,'Plan de comptes'!A:B,2,FALSE),"")</f>
        <v/>
      </c>
      <c r="K351" s="21">
        <f t="shared" si="15"/>
        <v>0</v>
      </c>
      <c r="L351" t="str">
        <f t="shared" si="16"/>
        <v/>
      </c>
      <c r="M351" t="str">
        <f t="shared" si="17"/>
        <v/>
      </c>
    </row>
    <row r="352" spans="3:13" x14ac:dyDescent="0.2">
      <c r="C352" s="8" t="str">
        <f>IFERROR(VLOOKUP(B352,'Plan de comptes'!A:B,2,FALSE),"")</f>
        <v/>
      </c>
      <c r="K352" s="21">
        <f t="shared" si="15"/>
        <v>0</v>
      </c>
      <c r="L352" t="str">
        <f t="shared" si="16"/>
        <v/>
      </c>
      <c r="M352" t="str">
        <f t="shared" si="17"/>
        <v/>
      </c>
    </row>
    <row r="353" spans="3:13" x14ac:dyDescent="0.2">
      <c r="C353" s="8" t="str">
        <f>IFERROR(VLOOKUP(B353,'Plan de comptes'!A:B,2,FALSE),"")</f>
        <v/>
      </c>
      <c r="K353" s="21">
        <f t="shared" si="15"/>
        <v>0</v>
      </c>
      <c r="L353" t="str">
        <f t="shared" si="16"/>
        <v/>
      </c>
      <c r="M353" t="str">
        <f t="shared" si="17"/>
        <v/>
      </c>
    </row>
    <row r="354" spans="3:13" x14ac:dyDescent="0.2">
      <c r="C354" s="8" t="str">
        <f>IFERROR(VLOOKUP(B354,'Plan de comptes'!A:B,2,FALSE),"")</f>
        <v/>
      </c>
      <c r="K354" s="21">
        <f t="shared" si="15"/>
        <v>0</v>
      </c>
      <c r="L354" t="str">
        <f t="shared" si="16"/>
        <v/>
      </c>
      <c r="M354" t="str">
        <f t="shared" si="17"/>
        <v/>
      </c>
    </row>
    <row r="355" spans="3:13" x14ac:dyDescent="0.2">
      <c r="C355" s="8" t="str">
        <f>IFERROR(VLOOKUP(B355,'Plan de comptes'!A:B,2,FALSE),"")</f>
        <v/>
      </c>
      <c r="K355" s="21">
        <f t="shared" si="15"/>
        <v>0</v>
      </c>
      <c r="L355" t="str">
        <f t="shared" si="16"/>
        <v/>
      </c>
      <c r="M355" t="str">
        <f t="shared" si="17"/>
        <v/>
      </c>
    </row>
    <row r="356" spans="3:13" x14ac:dyDescent="0.2">
      <c r="C356" s="8" t="str">
        <f>IFERROR(VLOOKUP(B356,'Plan de comptes'!A:B,2,FALSE),"")</f>
        <v/>
      </c>
      <c r="K356" s="21">
        <f t="shared" si="15"/>
        <v>0</v>
      </c>
      <c r="L356" t="str">
        <f t="shared" si="16"/>
        <v/>
      </c>
      <c r="M356" t="str">
        <f t="shared" si="17"/>
        <v/>
      </c>
    </row>
    <row r="357" spans="3:13" x14ac:dyDescent="0.2">
      <c r="C357" s="8" t="str">
        <f>IFERROR(VLOOKUP(B357,'Plan de comptes'!A:B,2,FALSE),"")</f>
        <v/>
      </c>
      <c r="K357" s="21">
        <f t="shared" si="15"/>
        <v>0</v>
      </c>
      <c r="L357" t="str">
        <f t="shared" si="16"/>
        <v/>
      </c>
      <c r="M357" t="str">
        <f t="shared" si="17"/>
        <v/>
      </c>
    </row>
    <row r="358" spans="3:13" x14ac:dyDescent="0.2">
      <c r="C358" s="8" t="str">
        <f>IFERROR(VLOOKUP(B358,'Plan de comptes'!A:B,2,FALSE),"")</f>
        <v/>
      </c>
      <c r="K358" s="21">
        <f t="shared" si="15"/>
        <v>0</v>
      </c>
      <c r="L358" t="str">
        <f t="shared" si="16"/>
        <v/>
      </c>
      <c r="M358" t="str">
        <f t="shared" si="17"/>
        <v/>
      </c>
    </row>
    <row r="359" spans="3:13" x14ac:dyDescent="0.2">
      <c r="C359" s="8" t="str">
        <f>IFERROR(VLOOKUP(B359,'Plan de comptes'!A:B,2,FALSE),"")</f>
        <v/>
      </c>
      <c r="K359" s="21">
        <f t="shared" si="15"/>
        <v>0</v>
      </c>
      <c r="L359" t="str">
        <f t="shared" si="16"/>
        <v/>
      </c>
      <c r="M359" t="str">
        <f t="shared" si="17"/>
        <v/>
      </c>
    </row>
    <row r="360" spans="3:13" x14ac:dyDescent="0.2">
      <c r="C360" s="8" t="str">
        <f>IFERROR(VLOOKUP(B360,'Plan de comptes'!A:B,2,FALSE),"")</f>
        <v/>
      </c>
      <c r="K360" s="21">
        <f t="shared" si="15"/>
        <v>0</v>
      </c>
      <c r="L360" t="str">
        <f t="shared" si="16"/>
        <v/>
      </c>
      <c r="M360" t="str">
        <f t="shared" si="17"/>
        <v/>
      </c>
    </row>
    <row r="361" spans="3:13" x14ac:dyDescent="0.2">
      <c r="C361" s="8" t="str">
        <f>IFERROR(VLOOKUP(B361,'Plan de comptes'!A:B,2,FALSE),"")</f>
        <v/>
      </c>
      <c r="K361" s="21">
        <f t="shared" si="15"/>
        <v>0</v>
      </c>
      <c r="L361" t="str">
        <f t="shared" si="16"/>
        <v/>
      </c>
      <c r="M361" t="str">
        <f t="shared" si="17"/>
        <v/>
      </c>
    </row>
    <row r="362" spans="3:13" x14ac:dyDescent="0.2">
      <c r="C362" s="8" t="str">
        <f>IFERROR(VLOOKUP(B362,'Plan de comptes'!A:B,2,FALSE),"")</f>
        <v/>
      </c>
      <c r="K362" s="21">
        <f t="shared" si="15"/>
        <v>0</v>
      </c>
      <c r="L362" t="str">
        <f t="shared" si="16"/>
        <v/>
      </c>
      <c r="M362" t="str">
        <f t="shared" si="17"/>
        <v/>
      </c>
    </row>
    <row r="363" spans="3:13" x14ac:dyDescent="0.2">
      <c r="C363" s="8" t="str">
        <f>IFERROR(VLOOKUP(B363,'Plan de comptes'!A:B,2,FALSE),"")</f>
        <v/>
      </c>
      <c r="K363" s="21">
        <f t="shared" si="15"/>
        <v>0</v>
      </c>
      <c r="L363" t="str">
        <f t="shared" si="16"/>
        <v/>
      </c>
      <c r="M363" t="str">
        <f t="shared" si="17"/>
        <v/>
      </c>
    </row>
    <row r="364" spans="3:13" x14ac:dyDescent="0.2">
      <c r="C364" s="8" t="str">
        <f>IFERROR(VLOOKUP(B364,'Plan de comptes'!A:B,2,FALSE),"")</f>
        <v/>
      </c>
      <c r="K364" s="21">
        <f t="shared" si="15"/>
        <v>0</v>
      </c>
      <c r="L364" t="str">
        <f t="shared" si="16"/>
        <v/>
      </c>
      <c r="M364" t="str">
        <f t="shared" si="17"/>
        <v/>
      </c>
    </row>
    <row r="365" spans="3:13" x14ac:dyDescent="0.2">
      <c r="C365" s="8" t="str">
        <f>IFERROR(VLOOKUP(B365,'Plan de comptes'!A:B,2,FALSE),"")</f>
        <v/>
      </c>
      <c r="K365" s="21">
        <f t="shared" si="15"/>
        <v>0</v>
      </c>
      <c r="L365" t="str">
        <f t="shared" si="16"/>
        <v/>
      </c>
      <c r="M365" t="str">
        <f t="shared" si="17"/>
        <v/>
      </c>
    </row>
    <row r="366" spans="3:13" x14ac:dyDescent="0.2">
      <c r="C366" s="8" t="str">
        <f>IFERROR(VLOOKUP(B366,'Plan de comptes'!A:B,2,FALSE),"")</f>
        <v/>
      </c>
      <c r="K366" s="21">
        <f t="shared" si="15"/>
        <v>0</v>
      </c>
      <c r="L366" t="str">
        <f t="shared" si="16"/>
        <v/>
      </c>
      <c r="M366" t="str">
        <f t="shared" si="17"/>
        <v/>
      </c>
    </row>
    <row r="367" spans="3:13" x14ac:dyDescent="0.2">
      <c r="C367" s="8" t="str">
        <f>IFERROR(VLOOKUP(B367,'Plan de comptes'!A:B,2,FALSE),"")</f>
        <v/>
      </c>
      <c r="K367" s="21">
        <f t="shared" si="15"/>
        <v>0</v>
      </c>
      <c r="L367" t="str">
        <f t="shared" si="16"/>
        <v/>
      </c>
      <c r="M367" t="str">
        <f t="shared" si="17"/>
        <v/>
      </c>
    </row>
    <row r="368" spans="3:13" x14ac:dyDescent="0.2">
      <c r="C368" s="8" t="str">
        <f>IFERROR(VLOOKUP(B368,'Plan de comptes'!A:B,2,FALSE),"")</f>
        <v/>
      </c>
      <c r="K368" s="21">
        <f t="shared" si="15"/>
        <v>0</v>
      </c>
      <c r="L368" t="str">
        <f t="shared" si="16"/>
        <v/>
      </c>
      <c r="M368" t="str">
        <f t="shared" si="17"/>
        <v/>
      </c>
    </row>
    <row r="369" spans="3:13" x14ac:dyDescent="0.2">
      <c r="C369" s="8" t="str">
        <f>IFERROR(VLOOKUP(B369,'Plan de comptes'!A:B,2,FALSE),"")</f>
        <v/>
      </c>
      <c r="K369" s="21">
        <f t="shared" si="15"/>
        <v>0</v>
      </c>
      <c r="L369" t="str">
        <f t="shared" si="16"/>
        <v/>
      </c>
      <c r="M369" t="str">
        <f t="shared" si="17"/>
        <v/>
      </c>
    </row>
    <row r="370" spans="3:13" x14ac:dyDescent="0.2">
      <c r="C370" s="8" t="str">
        <f>IFERROR(VLOOKUP(B370,'Plan de comptes'!A:B,2,FALSE),"")</f>
        <v/>
      </c>
      <c r="K370" s="21">
        <f t="shared" si="15"/>
        <v>0</v>
      </c>
      <c r="L370" t="str">
        <f t="shared" si="16"/>
        <v/>
      </c>
      <c r="M370" t="str">
        <f t="shared" si="17"/>
        <v/>
      </c>
    </row>
    <row r="371" spans="3:13" x14ac:dyDescent="0.2">
      <c r="C371" s="8" t="str">
        <f>IFERROR(VLOOKUP(B371,'Plan de comptes'!A:B,2,FALSE),"")</f>
        <v/>
      </c>
      <c r="K371" s="21">
        <f t="shared" si="15"/>
        <v>0</v>
      </c>
      <c r="L371" t="str">
        <f t="shared" si="16"/>
        <v/>
      </c>
      <c r="M371" t="str">
        <f t="shared" si="17"/>
        <v/>
      </c>
    </row>
    <row r="372" spans="3:13" x14ac:dyDescent="0.2">
      <c r="C372" s="8" t="str">
        <f>IFERROR(VLOOKUP(B372,'Plan de comptes'!A:B,2,FALSE),"")</f>
        <v/>
      </c>
      <c r="K372" s="21">
        <f t="shared" si="15"/>
        <v>0</v>
      </c>
      <c r="L372" t="str">
        <f t="shared" si="16"/>
        <v/>
      </c>
      <c r="M372" t="str">
        <f t="shared" si="17"/>
        <v/>
      </c>
    </row>
    <row r="373" spans="3:13" x14ac:dyDescent="0.2">
      <c r="C373" s="8" t="str">
        <f>IFERROR(VLOOKUP(B373,'Plan de comptes'!A:B,2,FALSE),"")</f>
        <v/>
      </c>
      <c r="K373" s="21">
        <f t="shared" si="15"/>
        <v>0</v>
      </c>
      <c r="L373" t="str">
        <f t="shared" si="16"/>
        <v/>
      </c>
      <c r="M373" t="str">
        <f t="shared" si="17"/>
        <v/>
      </c>
    </row>
    <row r="374" spans="3:13" x14ac:dyDescent="0.2">
      <c r="C374" s="8" t="str">
        <f>IFERROR(VLOOKUP(B374,'Plan de comptes'!A:B,2,FALSE),"")</f>
        <v/>
      </c>
      <c r="K374" s="21">
        <f t="shared" si="15"/>
        <v>0</v>
      </c>
      <c r="L374" t="str">
        <f t="shared" si="16"/>
        <v/>
      </c>
      <c r="M374" t="str">
        <f t="shared" si="17"/>
        <v/>
      </c>
    </row>
    <row r="375" spans="3:13" x14ac:dyDescent="0.2">
      <c r="C375" s="8" t="str">
        <f>IFERROR(VLOOKUP(B375,'Plan de comptes'!A:B,2,FALSE),"")</f>
        <v/>
      </c>
      <c r="K375" s="21">
        <f t="shared" si="15"/>
        <v>0</v>
      </c>
      <c r="L375" t="str">
        <f t="shared" si="16"/>
        <v/>
      </c>
      <c r="M375" t="str">
        <f t="shared" si="17"/>
        <v/>
      </c>
    </row>
    <row r="376" spans="3:13" x14ac:dyDescent="0.2">
      <c r="C376" s="8" t="str">
        <f>IFERROR(VLOOKUP(B376,'Plan de comptes'!A:B,2,FALSE),"")</f>
        <v/>
      </c>
      <c r="K376" s="21">
        <f t="shared" si="15"/>
        <v>0</v>
      </c>
      <c r="L376" t="str">
        <f t="shared" si="16"/>
        <v/>
      </c>
      <c r="M376" t="str">
        <f t="shared" si="17"/>
        <v/>
      </c>
    </row>
    <row r="377" spans="3:13" x14ac:dyDescent="0.2">
      <c r="C377" s="8" t="str">
        <f>IFERROR(VLOOKUP(B377,'Plan de comptes'!A:B,2,FALSE),"")</f>
        <v/>
      </c>
      <c r="K377" s="21">
        <f t="shared" si="15"/>
        <v>0</v>
      </c>
      <c r="L377" t="str">
        <f t="shared" si="16"/>
        <v/>
      </c>
      <c r="M377" t="str">
        <f t="shared" si="17"/>
        <v/>
      </c>
    </row>
    <row r="378" spans="3:13" x14ac:dyDescent="0.2">
      <c r="C378" s="8" t="str">
        <f>IFERROR(VLOOKUP(B378,'Plan de comptes'!A:B,2,FALSE),"")</f>
        <v/>
      </c>
      <c r="K378" s="21">
        <f t="shared" si="15"/>
        <v>0</v>
      </c>
      <c r="L378" t="str">
        <f t="shared" si="16"/>
        <v/>
      </c>
      <c r="M378" t="str">
        <f t="shared" si="17"/>
        <v/>
      </c>
    </row>
    <row r="379" spans="3:13" x14ac:dyDescent="0.2">
      <c r="C379" s="8" t="str">
        <f>IFERROR(VLOOKUP(B379,'Plan de comptes'!A:B,2,FALSE),"")</f>
        <v/>
      </c>
      <c r="K379" s="21">
        <f t="shared" si="15"/>
        <v>0</v>
      </c>
      <c r="L379" t="str">
        <f t="shared" si="16"/>
        <v/>
      </c>
      <c r="M379" t="str">
        <f t="shared" si="17"/>
        <v/>
      </c>
    </row>
    <row r="380" spans="3:13" x14ac:dyDescent="0.2">
      <c r="C380" s="8" t="str">
        <f>IFERROR(VLOOKUP(B380,'Plan de comptes'!A:B,2,FALSE),"")</f>
        <v/>
      </c>
      <c r="K380" s="21">
        <f t="shared" si="15"/>
        <v>0</v>
      </c>
      <c r="L380" t="str">
        <f t="shared" si="16"/>
        <v/>
      </c>
      <c r="M380" t="str">
        <f t="shared" si="17"/>
        <v/>
      </c>
    </row>
    <row r="381" spans="3:13" x14ac:dyDescent="0.2">
      <c r="C381" s="8" t="str">
        <f>IFERROR(VLOOKUP(B381,'Plan de comptes'!A:B,2,FALSE),"")</f>
        <v/>
      </c>
      <c r="K381" s="21">
        <f t="shared" si="15"/>
        <v>0</v>
      </c>
      <c r="L381" t="str">
        <f t="shared" si="16"/>
        <v/>
      </c>
      <c r="M381" t="str">
        <f t="shared" si="17"/>
        <v/>
      </c>
    </row>
    <row r="382" spans="3:13" x14ac:dyDescent="0.2">
      <c r="C382" s="8" t="str">
        <f>IFERROR(VLOOKUP(B382,'Plan de comptes'!A:B,2,FALSE),"")</f>
        <v/>
      </c>
      <c r="K382" s="21">
        <f t="shared" si="15"/>
        <v>0</v>
      </c>
      <c r="L382" t="str">
        <f t="shared" si="16"/>
        <v/>
      </c>
      <c r="M382" t="str">
        <f t="shared" si="17"/>
        <v/>
      </c>
    </row>
    <row r="383" spans="3:13" x14ac:dyDescent="0.2">
      <c r="C383" s="8" t="str">
        <f>IFERROR(VLOOKUP(B383,'Plan de comptes'!A:B,2,FALSE),"")</f>
        <v/>
      </c>
      <c r="K383" s="21">
        <f t="shared" si="15"/>
        <v>0</v>
      </c>
      <c r="L383" t="str">
        <f t="shared" si="16"/>
        <v/>
      </c>
      <c r="M383" t="str">
        <f t="shared" si="17"/>
        <v/>
      </c>
    </row>
    <row r="384" spans="3:13" x14ac:dyDescent="0.2">
      <c r="C384" s="8" t="str">
        <f>IFERROR(VLOOKUP(B384,'Plan de comptes'!A:B,2,FALSE),"")</f>
        <v/>
      </c>
      <c r="K384" s="21">
        <f t="shared" si="15"/>
        <v>0</v>
      </c>
      <c r="L384" t="str">
        <f t="shared" si="16"/>
        <v/>
      </c>
      <c r="M384" t="str">
        <f t="shared" si="17"/>
        <v/>
      </c>
    </row>
    <row r="385" spans="3:13" x14ac:dyDescent="0.2">
      <c r="C385" s="8" t="str">
        <f>IFERROR(VLOOKUP(B385,'Plan de comptes'!A:B,2,FALSE),"")</f>
        <v/>
      </c>
      <c r="K385" s="21">
        <f t="shared" si="15"/>
        <v>0</v>
      </c>
      <c r="L385" t="str">
        <f t="shared" si="16"/>
        <v/>
      </c>
      <c r="M385" t="str">
        <f t="shared" si="17"/>
        <v/>
      </c>
    </row>
    <row r="386" spans="3:13" x14ac:dyDescent="0.2">
      <c r="C386" s="8" t="str">
        <f>IFERROR(VLOOKUP(B386,'Plan de comptes'!A:B,2,FALSE),"")</f>
        <v/>
      </c>
      <c r="K386" s="21">
        <f t="shared" si="15"/>
        <v>0</v>
      </c>
      <c r="L386" t="str">
        <f t="shared" si="16"/>
        <v/>
      </c>
      <c r="M386" t="str">
        <f t="shared" si="17"/>
        <v/>
      </c>
    </row>
    <row r="387" spans="3:13" x14ac:dyDescent="0.2">
      <c r="C387" s="8" t="str">
        <f>IFERROR(VLOOKUP(B387,'Plan de comptes'!A:B,2,FALSE),"")</f>
        <v/>
      </c>
      <c r="K387" s="21">
        <f t="shared" ref="K387:K450" si="18">E387-F387</f>
        <v>0</v>
      </c>
      <c r="L387" t="str">
        <f t="shared" ref="L387:L450" si="19">LEFT($B387,2)</f>
        <v/>
      </c>
      <c r="M387" t="str">
        <f t="shared" ref="M387:M450" si="20">LEFT($B387,3)</f>
        <v/>
      </c>
    </row>
    <row r="388" spans="3:13" x14ac:dyDescent="0.2">
      <c r="C388" s="8" t="str">
        <f>IFERROR(VLOOKUP(B388,'Plan de comptes'!A:B,2,FALSE),"")</f>
        <v/>
      </c>
      <c r="K388" s="21">
        <f t="shared" si="18"/>
        <v>0</v>
      </c>
      <c r="L388" t="str">
        <f t="shared" si="19"/>
        <v/>
      </c>
      <c r="M388" t="str">
        <f t="shared" si="20"/>
        <v/>
      </c>
    </row>
    <row r="389" spans="3:13" x14ac:dyDescent="0.2">
      <c r="C389" s="8" t="str">
        <f>IFERROR(VLOOKUP(B389,'Plan de comptes'!A:B,2,FALSE),"")</f>
        <v/>
      </c>
      <c r="K389" s="21">
        <f t="shared" si="18"/>
        <v>0</v>
      </c>
      <c r="L389" t="str">
        <f t="shared" si="19"/>
        <v/>
      </c>
      <c r="M389" t="str">
        <f t="shared" si="20"/>
        <v/>
      </c>
    </row>
    <row r="390" spans="3:13" x14ac:dyDescent="0.2">
      <c r="C390" s="8" t="str">
        <f>IFERROR(VLOOKUP(B390,'Plan de comptes'!A:B,2,FALSE),"")</f>
        <v/>
      </c>
      <c r="K390" s="21">
        <f t="shared" si="18"/>
        <v>0</v>
      </c>
      <c r="L390" t="str">
        <f t="shared" si="19"/>
        <v/>
      </c>
      <c r="M390" t="str">
        <f t="shared" si="20"/>
        <v/>
      </c>
    </row>
    <row r="391" spans="3:13" x14ac:dyDescent="0.2">
      <c r="C391" s="8" t="str">
        <f>IFERROR(VLOOKUP(B391,'Plan de comptes'!A:B,2,FALSE),"")</f>
        <v/>
      </c>
      <c r="K391" s="21">
        <f t="shared" si="18"/>
        <v>0</v>
      </c>
      <c r="L391" t="str">
        <f t="shared" si="19"/>
        <v/>
      </c>
      <c r="M391" t="str">
        <f t="shared" si="20"/>
        <v/>
      </c>
    </row>
    <row r="392" spans="3:13" x14ac:dyDescent="0.2">
      <c r="C392" s="8" t="str">
        <f>IFERROR(VLOOKUP(B392,'Plan de comptes'!A:B,2,FALSE),"")</f>
        <v/>
      </c>
      <c r="K392" s="21">
        <f t="shared" si="18"/>
        <v>0</v>
      </c>
      <c r="L392" t="str">
        <f t="shared" si="19"/>
        <v/>
      </c>
      <c r="M392" t="str">
        <f t="shared" si="20"/>
        <v/>
      </c>
    </row>
    <row r="393" spans="3:13" x14ac:dyDescent="0.2">
      <c r="C393" s="8" t="str">
        <f>IFERROR(VLOOKUP(B393,'Plan de comptes'!A:B,2,FALSE),"")</f>
        <v/>
      </c>
      <c r="K393" s="21">
        <f t="shared" si="18"/>
        <v>0</v>
      </c>
      <c r="L393" t="str">
        <f t="shared" si="19"/>
        <v/>
      </c>
      <c r="M393" t="str">
        <f t="shared" si="20"/>
        <v/>
      </c>
    </row>
    <row r="394" spans="3:13" x14ac:dyDescent="0.2">
      <c r="C394" s="8" t="str">
        <f>IFERROR(VLOOKUP(B394,'Plan de comptes'!A:B,2,FALSE),"")</f>
        <v/>
      </c>
      <c r="K394" s="21">
        <f t="shared" si="18"/>
        <v>0</v>
      </c>
      <c r="L394" t="str">
        <f t="shared" si="19"/>
        <v/>
      </c>
      <c r="M394" t="str">
        <f t="shared" si="20"/>
        <v/>
      </c>
    </row>
    <row r="395" spans="3:13" x14ac:dyDescent="0.2">
      <c r="C395" s="8" t="str">
        <f>IFERROR(VLOOKUP(B395,'Plan de comptes'!A:B,2,FALSE),"")</f>
        <v/>
      </c>
      <c r="K395" s="21">
        <f t="shared" si="18"/>
        <v>0</v>
      </c>
      <c r="L395" t="str">
        <f t="shared" si="19"/>
        <v/>
      </c>
      <c r="M395" t="str">
        <f t="shared" si="20"/>
        <v/>
      </c>
    </row>
    <row r="396" spans="3:13" x14ac:dyDescent="0.2">
      <c r="C396" s="8" t="str">
        <f>IFERROR(VLOOKUP(B396,'Plan de comptes'!A:B,2,FALSE),"")</f>
        <v/>
      </c>
      <c r="K396" s="21">
        <f t="shared" si="18"/>
        <v>0</v>
      </c>
      <c r="L396" t="str">
        <f t="shared" si="19"/>
        <v/>
      </c>
      <c r="M396" t="str">
        <f t="shared" si="20"/>
        <v/>
      </c>
    </row>
    <row r="397" spans="3:13" x14ac:dyDescent="0.2">
      <c r="C397" s="8" t="str">
        <f>IFERROR(VLOOKUP(B397,'Plan de comptes'!A:B,2,FALSE),"")</f>
        <v/>
      </c>
      <c r="K397" s="21">
        <f t="shared" si="18"/>
        <v>0</v>
      </c>
      <c r="L397" t="str">
        <f t="shared" si="19"/>
        <v/>
      </c>
      <c r="M397" t="str">
        <f t="shared" si="20"/>
        <v/>
      </c>
    </row>
    <row r="398" spans="3:13" x14ac:dyDescent="0.2">
      <c r="C398" s="8" t="str">
        <f>IFERROR(VLOOKUP(B398,'Plan de comptes'!A:B,2,FALSE),"")</f>
        <v/>
      </c>
      <c r="K398" s="21">
        <f t="shared" si="18"/>
        <v>0</v>
      </c>
      <c r="L398" t="str">
        <f t="shared" si="19"/>
        <v/>
      </c>
      <c r="M398" t="str">
        <f t="shared" si="20"/>
        <v/>
      </c>
    </row>
    <row r="399" spans="3:13" x14ac:dyDescent="0.2">
      <c r="C399" s="8" t="str">
        <f>IFERROR(VLOOKUP(B399,'Plan de comptes'!A:B,2,FALSE),"")</f>
        <v/>
      </c>
      <c r="K399" s="21">
        <f t="shared" si="18"/>
        <v>0</v>
      </c>
      <c r="L399" t="str">
        <f t="shared" si="19"/>
        <v/>
      </c>
      <c r="M399" t="str">
        <f t="shared" si="20"/>
        <v/>
      </c>
    </row>
    <row r="400" spans="3:13" x14ac:dyDescent="0.2">
      <c r="C400" s="8" t="str">
        <f>IFERROR(VLOOKUP(B400,'Plan de comptes'!A:B,2,FALSE),"")</f>
        <v/>
      </c>
      <c r="K400" s="21">
        <f t="shared" si="18"/>
        <v>0</v>
      </c>
      <c r="L400" t="str">
        <f t="shared" si="19"/>
        <v/>
      </c>
      <c r="M400" t="str">
        <f t="shared" si="20"/>
        <v/>
      </c>
    </row>
    <row r="401" spans="3:13" x14ac:dyDescent="0.2">
      <c r="C401" s="8" t="str">
        <f>IFERROR(VLOOKUP(B401,'Plan de comptes'!A:B,2,FALSE),"")</f>
        <v/>
      </c>
      <c r="K401" s="21">
        <f t="shared" si="18"/>
        <v>0</v>
      </c>
      <c r="L401" t="str">
        <f t="shared" si="19"/>
        <v/>
      </c>
      <c r="M401" t="str">
        <f t="shared" si="20"/>
        <v/>
      </c>
    </row>
    <row r="402" spans="3:13" x14ac:dyDescent="0.2">
      <c r="C402" s="8" t="str">
        <f>IFERROR(VLOOKUP(B402,'Plan de comptes'!A:B,2,FALSE),"")</f>
        <v/>
      </c>
      <c r="K402" s="21">
        <f t="shared" si="18"/>
        <v>0</v>
      </c>
      <c r="L402" t="str">
        <f t="shared" si="19"/>
        <v/>
      </c>
      <c r="M402" t="str">
        <f t="shared" si="20"/>
        <v/>
      </c>
    </row>
    <row r="403" spans="3:13" x14ac:dyDescent="0.2">
      <c r="C403" s="8" t="str">
        <f>IFERROR(VLOOKUP(B403,'Plan de comptes'!A:B,2,FALSE),"")</f>
        <v/>
      </c>
      <c r="K403" s="21">
        <f t="shared" si="18"/>
        <v>0</v>
      </c>
      <c r="L403" t="str">
        <f t="shared" si="19"/>
        <v/>
      </c>
      <c r="M403" t="str">
        <f t="shared" si="20"/>
        <v/>
      </c>
    </row>
    <row r="404" spans="3:13" x14ac:dyDescent="0.2">
      <c r="C404" s="8" t="str">
        <f>IFERROR(VLOOKUP(B404,'Plan de comptes'!A:B,2,FALSE),"")</f>
        <v/>
      </c>
      <c r="K404" s="21">
        <f t="shared" si="18"/>
        <v>0</v>
      </c>
      <c r="L404" t="str">
        <f t="shared" si="19"/>
        <v/>
      </c>
      <c r="M404" t="str">
        <f t="shared" si="20"/>
        <v/>
      </c>
    </row>
    <row r="405" spans="3:13" x14ac:dyDescent="0.2">
      <c r="C405" s="8" t="str">
        <f>IFERROR(VLOOKUP(B405,'Plan de comptes'!A:B,2,FALSE),"")</f>
        <v/>
      </c>
      <c r="K405" s="21">
        <f t="shared" si="18"/>
        <v>0</v>
      </c>
      <c r="L405" t="str">
        <f t="shared" si="19"/>
        <v/>
      </c>
      <c r="M405" t="str">
        <f t="shared" si="20"/>
        <v/>
      </c>
    </row>
    <row r="406" spans="3:13" x14ac:dyDescent="0.2">
      <c r="C406" s="8" t="str">
        <f>IFERROR(VLOOKUP(B406,'Plan de comptes'!A:B,2,FALSE),"")</f>
        <v/>
      </c>
      <c r="K406" s="21">
        <f t="shared" si="18"/>
        <v>0</v>
      </c>
      <c r="L406" t="str">
        <f t="shared" si="19"/>
        <v/>
      </c>
      <c r="M406" t="str">
        <f t="shared" si="20"/>
        <v/>
      </c>
    </row>
    <row r="407" spans="3:13" x14ac:dyDescent="0.2">
      <c r="C407" s="8" t="str">
        <f>IFERROR(VLOOKUP(B407,'Plan de comptes'!A:B,2,FALSE),"")</f>
        <v/>
      </c>
      <c r="K407" s="21">
        <f t="shared" si="18"/>
        <v>0</v>
      </c>
      <c r="L407" t="str">
        <f t="shared" si="19"/>
        <v/>
      </c>
      <c r="M407" t="str">
        <f t="shared" si="20"/>
        <v/>
      </c>
    </row>
    <row r="408" spans="3:13" x14ac:dyDescent="0.2">
      <c r="C408" s="8" t="str">
        <f>IFERROR(VLOOKUP(B408,'Plan de comptes'!A:B,2,FALSE),"")</f>
        <v/>
      </c>
      <c r="K408" s="21">
        <f t="shared" si="18"/>
        <v>0</v>
      </c>
      <c r="L408" t="str">
        <f t="shared" si="19"/>
        <v/>
      </c>
      <c r="M408" t="str">
        <f t="shared" si="20"/>
        <v/>
      </c>
    </row>
    <row r="409" spans="3:13" x14ac:dyDescent="0.2">
      <c r="C409" s="8" t="str">
        <f>IFERROR(VLOOKUP(B409,'Plan de comptes'!A:B,2,FALSE),"")</f>
        <v/>
      </c>
      <c r="K409" s="21">
        <f t="shared" si="18"/>
        <v>0</v>
      </c>
      <c r="L409" t="str">
        <f t="shared" si="19"/>
        <v/>
      </c>
      <c r="M409" t="str">
        <f t="shared" si="20"/>
        <v/>
      </c>
    </row>
    <row r="410" spans="3:13" x14ac:dyDescent="0.2">
      <c r="C410" s="8" t="str">
        <f>IFERROR(VLOOKUP(B410,'Plan de comptes'!A:B,2,FALSE),"")</f>
        <v/>
      </c>
      <c r="K410" s="21">
        <f t="shared" si="18"/>
        <v>0</v>
      </c>
      <c r="L410" t="str">
        <f t="shared" si="19"/>
        <v/>
      </c>
      <c r="M410" t="str">
        <f t="shared" si="20"/>
        <v/>
      </c>
    </row>
    <row r="411" spans="3:13" x14ac:dyDescent="0.2">
      <c r="C411" s="8" t="str">
        <f>IFERROR(VLOOKUP(B411,'Plan de comptes'!A:B,2,FALSE),"")</f>
        <v/>
      </c>
      <c r="K411" s="21">
        <f t="shared" si="18"/>
        <v>0</v>
      </c>
      <c r="L411" t="str">
        <f t="shared" si="19"/>
        <v/>
      </c>
      <c r="M411" t="str">
        <f t="shared" si="20"/>
        <v/>
      </c>
    </row>
    <row r="412" spans="3:13" x14ac:dyDescent="0.2">
      <c r="C412" s="8" t="str">
        <f>IFERROR(VLOOKUP(B412,'Plan de comptes'!A:B,2,FALSE),"")</f>
        <v/>
      </c>
      <c r="K412" s="21">
        <f t="shared" si="18"/>
        <v>0</v>
      </c>
      <c r="L412" t="str">
        <f t="shared" si="19"/>
        <v/>
      </c>
      <c r="M412" t="str">
        <f t="shared" si="20"/>
        <v/>
      </c>
    </row>
    <row r="413" spans="3:13" x14ac:dyDescent="0.2">
      <c r="C413" s="8" t="str">
        <f>IFERROR(VLOOKUP(B413,'Plan de comptes'!A:B,2,FALSE),"")</f>
        <v/>
      </c>
      <c r="K413" s="21">
        <f t="shared" si="18"/>
        <v>0</v>
      </c>
      <c r="L413" t="str">
        <f t="shared" si="19"/>
        <v/>
      </c>
      <c r="M413" t="str">
        <f t="shared" si="20"/>
        <v/>
      </c>
    </row>
    <row r="414" spans="3:13" x14ac:dyDescent="0.2">
      <c r="C414" s="8" t="str">
        <f>IFERROR(VLOOKUP(B414,'Plan de comptes'!A:B,2,FALSE),"")</f>
        <v/>
      </c>
      <c r="K414" s="21">
        <f t="shared" si="18"/>
        <v>0</v>
      </c>
      <c r="L414" t="str">
        <f t="shared" si="19"/>
        <v/>
      </c>
      <c r="M414" t="str">
        <f t="shared" si="20"/>
        <v/>
      </c>
    </row>
    <row r="415" spans="3:13" x14ac:dyDescent="0.2">
      <c r="C415" s="8" t="str">
        <f>IFERROR(VLOOKUP(B415,'Plan de comptes'!A:B,2,FALSE),"")</f>
        <v/>
      </c>
      <c r="K415" s="21">
        <f t="shared" si="18"/>
        <v>0</v>
      </c>
      <c r="L415" t="str">
        <f t="shared" si="19"/>
        <v/>
      </c>
      <c r="M415" t="str">
        <f t="shared" si="20"/>
        <v/>
      </c>
    </row>
    <row r="416" spans="3:13" x14ac:dyDescent="0.2">
      <c r="C416" s="8" t="str">
        <f>IFERROR(VLOOKUP(B416,'Plan de comptes'!A:B,2,FALSE),"")</f>
        <v/>
      </c>
      <c r="K416" s="21">
        <f t="shared" si="18"/>
        <v>0</v>
      </c>
      <c r="L416" t="str">
        <f t="shared" si="19"/>
        <v/>
      </c>
      <c r="M416" t="str">
        <f t="shared" si="20"/>
        <v/>
      </c>
    </row>
    <row r="417" spans="3:13" x14ac:dyDescent="0.2">
      <c r="C417" s="8" t="str">
        <f>IFERROR(VLOOKUP(B417,'Plan de comptes'!A:B,2,FALSE),"")</f>
        <v/>
      </c>
      <c r="K417" s="21">
        <f t="shared" si="18"/>
        <v>0</v>
      </c>
      <c r="L417" t="str">
        <f t="shared" si="19"/>
        <v/>
      </c>
      <c r="M417" t="str">
        <f t="shared" si="20"/>
        <v/>
      </c>
    </row>
    <row r="418" spans="3:13" x14ac:dyDescent="0.2">
      <c r="C418" s="8" t="str">
        <f>IFERROR(VLOOKUP(B418,'Plan de comptes'!A:B,2,FALSE),"")</f>
        <v/>
      </c>
      <c r="K418" s="21">
        <f t="shared" si="18"/>
        <v>0</v>
      </c>
      <c r="L418" t="str">
        <f t="shared" si="19"/>
        <v/>
      </c>
      <c r="M418" t="str">
        <f t="shared" si="20"/>
        <v/>
      </c>
    </row>
    <row r="419" spans="3:13" x14ac:dyDescent="0.2">
      <c r="C419" s="8" t="str">
        <f>IFERROR(VLOOKUP(B419,'Plan de comptes'!A:B,2,FALSE),"")</f>
        <v/>
      </c>
      <c r="K419" s="21">
        <f t="shared" si="18"/>
        <v>0</v>
      </c>
      <c r="L419" t="str">
        <f t="shared" si="19"/>
        <v/>
      </c>
      <c r="M419" t="str">
        <f t="shared" si="20"/>
        <v/>
      </c>
    </row>
    <row r="420" spans="3:13" x14ac:dyDescent="0.2">
      <c r="C420" s="8" t="str">
        <f>IFERROR(VLOOKUP(B420,'Plan de comptes'!A:B,2,FALSE),"")</f>
        <v/>
      </c>
      <c r="K420" s="21">
        <f t="shared" si="18"/>
        <v>0</v>
      </c>
      <c r="L420" t="str">
        <f t="shared" si="19"/>
        <v/>
      </c>
      <c r="M420" t="str">
        <f t="shared" si="20"/>
        <v/>
      </c>
    </row>
    <row r="421" spans="3:13" x14ac:dyDescent="0.2">
      <c r="C421" s="8" t="str">
        <f>IFERROR(VLOOKUP(B421,'Plan de comptes'!A:B,2,FALSE),"")</f>
        <v/>
      </c>
      <c r="K421" s="21">
        <f t="shared" si="18"/>
        <v>0</v>
      </c>
      <c r="L421" t="str">
        <f t="shared" si="19"/>
        <v/>
      </c>
      <c r="M421" t="str">
        <f t="shared" si="20"/>
        <v/>
      </c>
    </row>
    <row r="422" spans="3:13" x14ac:dyDescent="0.2">
      <c r="C422" s="8" t="str">
        <f>IFERROR(VLOOKUP(B422,'Plan de comptes'!A:B,2,FALSE),"")</f>
        <v/>
      </c>
      <c r="K422" s="21">
        <f t="shared" si="18"/>
        <v>0</v>
      </c>
      <c r="L422" t="str">
        <f t="shared" si="19"/>
        <v/>
      </c>
      <c r="M422" t="str">
        <f t="shared" si="20"/>
        <v/>
      </c>
    </row>
    <row r="423" spans="3:13" x14ac:dyDescent="0.2">
      <c r="C423" s="8" t="str">
        <f>IFERROR(VLOOKUP(B423,'Plan de comptes'!A:B,2,FALSE),"")</f>
        <v/>
      </c>
      <c r="K423" s="21">
        <f t="shared" si="18"/>
        <v>0</v>
      </c>
      <c r="L423" t="str">
        <f t="shared" si="19"/>
        <v/>
      </c>
      <c r="M423" t="str">
        <f t="shared" si="20"/>
        <v/>
      </c>
    </row>
    <row r="424" spans="3:13" x14ac:dyDescent="0.2">
      <c r="C424" s="8" t="str">
        <f>IFERROR(VLOOKUP(B424,'Plan de comptes'!A:B,2,FALSE),"")</f>
        <v/>
      </c>
      <c r="K424" s="21">
        <f t="shared" si="18"/>
        <v>0</v>
      </c>
      <c r="L424" t="str">
        <f t="shared" si="19"/>
        <v/>
      </c>
      <c r="M424" t="str">
        <f t="shared" si="20"/>
        <v/>
      </c>
    </row>
    <row r="425" spans="3:13" x14ac:dyDescent="0.2">
      <c r="C425" s="8" t="str">
        <f>IFERROR(VLOOKUP(B425,'Plan de comptes'!A:B,2,FALSE),"")</f>
        <v/>
      </c>
      <c r="K425" s="21">
        <f t="shared" si="18"/>
        <v>0</v>
      </c>
      <c r="L425" t="str">
        <f t="shared" si="19"/>
        <v/>
      </c>
      <c r="M425" t="str">
        <f t="shared" si="20"/>
        <v/>
      </c>
    </row>
    <row r="426" spans="3:13" x14ac:dyDescent="0.2">
      <c r="C426" s="8" t="str">
        <f>IFERROR(VLOOKUP(B426,'Plan de comptes'!A:B,2,FALSE),"")</f>
        <v/>
      </c>
      <c r="K426" s="21">
        <f t="shared" si="18"/>
        <v>0</v>
      </c>
      <c r="L426" t="str">
        <f t="shared" si="19"/>
        <v/>
      </c>
      <c r="M426" t="str">
        <f t="shared" si="20"/>
        <v/>
      </c>
    </row>
    <row r="427" spans="3:13" x14ac:dyDescent="0.2">
      <c r="C427" s="8" t="str">
        <f>IFERROR(VLOOKUP(B427,'Plan de comptes'!A:B,2,FALSE),"")</f>
        <v/>
      </c>
      <c r="K427" s="21">
        <f t="shared" si="18"/>
        <v>0</v>
      </c>
      <c r="L427" t="str">
        <f t="shared" si="19"/>
        <v/>
      </c>
      <c r="M427" t="str">
        <f t="shared" si="20"/>
        <v/>
      </c>
    </row>
    <row r="428" spans="3:13" x14ac:dyDescent="0.2">
      <c r="C428" s="8" t="str">
        <f>IFERROR(VLOOKUP(B428,'Plan de comptes'!A:B,2,FALSE),"")</f>
        <v/>
      </c>
      <c r="K428" s="21">
        <f t="shared" si="18"/>
        <v>0</v>
      </c>
      <c r="L428" t="str">
        <f t="shared" si="19"/>
        <v/>
      </c>
      <c r="M428" t="str">
        <f t="shared" si="20"/>
        <v/>
      </c>
    </row>
    <row r="429" spans="3:13" x14ac:dyDescent="0.2">
      <c r="C429" s="8" t="str">
        <f>IFERROR(VLOOKUP(B429,'Plan de comptes'!A:B,2,FALSE),"")</f>
        <v/>
      </c>
      <c r="K429" s="21">
        <f t="shared" si="18"/>
        <v>0</v>
      </c>
      <c r="L429" t="str">
        <f t="shared" si="19"/>
        <v/>
      </c>
      <c r="M429" t="str">
        <f t="shared" si="20"/>
        <v/>
      </c>
    </row>
    <row r="430" spans="3:13" x14ac:dyDescent="0.2">
      <c r="C430" s="8" t="str">
        <f>IFERROR(VLOOKUP(B430,'Plan de comptes'!A:B,2,FALSE),"")</f>
        <v/>
      </c>
      <c r="K430" s="21">
        <f t="shared" si="18"/>
        <v>0</v>
      </c>
      <c r="L430" t="str">
        <f t="shared" si="19"/>
        <v/>
      </c>
      <c r="M430" t="str">
        <f t="shared" si="20"/>
        <v/>
      </c>
    </row>
    <row r="431" spans="3:13" x14ac:dyDescent="0.2">
      <c r="C431" s="8" t="str">
        <f>IFERROR(VLOOKUP(B431,'Plan de comptes'!A:B,2,FALSE),"")</f>
        <v/>
      </c>
      <c r="K431" s="21">
        <f t="shared" si="18"/>
        <v>0</v>
      </c>
      <c r="L431" t="str">
        <f t="shared" si="19"/>
        <v/>
      </c>
      <c r="M431" t="str">
        <f t="shared" si="20"/>
        <v/>
      </c>
    </row>
    <row r="432" spans="3:13" x14ac:dyDescent="0.2">
      <c r="C432" s="8" t="str">
        <f>IFERROR(VLOOKUP(B432,'Plan de comptes'!A:B,2,FALSE),"")</f>
        <v/>
      </c>
      <c r="K432" s="21">
        <f t="shared" si="18"/>
        <v>0</v>
      </c>
      <c r="L432" t="str">
        <f t="shared" si="19"/>
        <v/>
      </c>
      <c r="M432" t="str">
        <f t="shared" si="20"/>
        <v/>
      </c>
    </row>
    <row r="433" spans="3:13" x14ac:dyDescent="0.2">
      <c r="C433" s="8" t="str">
        <f>IFERROR(VLOOKUP(B433,'Plan de comptes'!A:B,2,FALSE),"")</f>
        <v/>
      </c>
      <c r="K433" s="21">
        <f t="shared" si="18"/>
        <v>0</v>
      </c>
      <c r="L433" t="str">
        <f t="shared" si="19"/>
        <v/>
      </c>
      <c r="M433" t="str">
        <f t="shared" si="20"/>
        <v/>
      </c>
    </row>
    <row r="434" spans="3:13" x14ac:dyDescent="0.2">
      <c r="C434" s="8" t="str">
        <f>IFERROR(VLOOKUP(B434,'Plan de comptes'!A:B,2,FALSE),"")</f>
        <v/>
      </c>
      <c r="K434" s="21">
        <f t="shared" si="18"/>
        <v>0</v>
      </c>
      <c r="L434" t="str">
        <f t="shared" si="19"/>
        <v/>
      </c>
      <c r="M434" t="str">
        <f t="shared" si="20"/>
        <v/>
      </c>
    </row>
    <row r="435" spans="3:13" x14ac:dyDescent="0.2">
      <c r="C435" s="8" t="str">
        <f>IFERROR(VLOOKUP(B435,'Plan de comptes'!A:B,2,FALSE),"")</f>
        <v/>
      </c>
      <c r="K435" s="21">
        <f t="shared" si="18"/>
        <v>0</v>
      </c>
      <c r="L435" t="str">
        <f t="shared" si="19"/>
        <v/>
      </c>
      <c r="M435" t="str">
        <f t="shared" si="20"/>
        <v/>
      </c>
    </row>
    <row r="436" spans="3:13" x14ac:dyDescent="0.2">
      <c r="C436" s="8" t="str">
        <f>IFERROR(VLOOKUP(B436,'Plan de comptes'!A:B,2,FALSE),"")</f>
        <v/>
      </c>
      <c r="K436" s="21">
        <f t="shared" si="18"/>
        <v>0</v>
      </c>
      <c r="L436" t="str">
        <f t="shared" si="19"/>
        <v/>
      </c>
      <c r="M436" t="str">
        <f t="shared" si="20"/>
        <v/>
      </c>
    </row>
    <row r="437" spans="3:13" x14ac:dyDescent="0.2">
      <c r="C437" s="8" t="str">
        <f>IFERROR(VLOOKUP(B437,'Plan de comptes'!A:B,2,FALSE),"")</f>
        <v/>
      </c>
      <c r="K437" s="21">
        <f t="shared" si="18"/>
        <v>0</v>
      </c>
      <c r="L437" t="str">
        <f t="shared" si="19"/>
        <v/>
      </c>
      <c r="M437" t="str">
        <f t="shared" si="20"/>
        <v/>
      </c>
    </row>
    <row r="438" spans="3:13" x14ac:dyDescent="0.2">
      <c r="C438" s="8" t="str">
        <f>IFERROR(VLOOKUP(B438,'Plan de comptes'!A:B,2,FALSE),"")</f>
        <v/>
      </c>
      <c r="K438" s="21">
        <f t="shared" si="18"/>
        <v>0</v>
      </c>
      <c r="L438" t="str">
        <f t="shared" si="19"/>
        <v/>
      </c>
      <c r="M438" t="str">
        <f t="shared" si="20"/>
        <v/>
      </c>
    </row>
    <row r="439" spans="3:13" x14ac:dyDescent="0.2">
      <c r="C439" s="8" t="str">
        <f>IFERROR(VLOOKUP(B439,'Plan de comptes'!A:B,2,FALSE),"")</f>
        <v/>
      </c>
      <c r="K439" s="21">
        <f t="shared" si="18"/>
        <v>0</v>
      </c>
      <c r="L439" t="str">
        <f t="shared" si="19"/>
        <v/>
      </c>
      <c r="M439" t="str">
        <f t="shared" si="20"/>
        <v/>
      </c>
    </row>
    <row r="440" spans="3:13" x14ac:dyDescent="0.2">
      <c r="C440" s="8" t="str">
        <f>IFERROR(VLOOKUP(B440,'Plan de comptes'!A:B,2,FALSE),"")</f>
        <v/>
      </c>
      <c r="K440" s="21">
        <f t="shared" si="18"/>
        <v>0</v>
      </c>
      <c r="L440" t="str">
        <f t="shared" si="19"/>
        <v/>
      </c>
      <c r="M440" t="str">
        <f t="shared" si="20"/>
        <v/>
      </c>
    </row>
    <row r="441" spans="3:13" x14ac:dyDescent="0.2">
      <c r="C441" s="8" t="str">
        <f>IFERROR(VLOOKUP(B441,'Plan de comptes'!A:B,2,FALSE),"")</f>
        <v/>
      </c>
      <c r="K441" s="21">
        <f t="shared" si="18"/>
        <v>0</v>
      </c>
      <c r="L441" t="str">
        <f t="shared" si="19"/>
        <v/>
      </c>
      <c r="M441" t="str">
        <f t="shared" si="20"/>
        <v/>
      </c>
    </row>
    <row r="442" spans="3:13" x14ac:dyDescent="0.2">
      <c r="C442" s="8" t="str">
        <f>IFERROR(VLOOKUP(B442,'Plan de comptes'!A:B,2,FALSE),"")</f>
        <v/>
      </c>
      <c r="K442" s="21">
        <f t="shared" si="18"/>
        <v>0</v>
      </c>
      <c r="L442" t="str">
        <f t="shared" si="19"/>
        <v/>
      </c>
      <c r="M442" t="str">
        <f t="shared" si="20"/>
        <v/>
      </c>
    </row>
    <row r="443" spans="3:13" x14ac:dyDescent="0.2">
      <c r="C443" s="8" t="str">
        <f>IFERROR(VLOOKUP(B443,'Plan de comptes'!A:B,2,FALSE),"")</f>
        <v/>
      </c>
      <c r="K443" s="21">
        <f t="shared" si="18"/>
        <v>0</v>
      </c>
      <c r="L443" t="str">
        <f t="shared" si="19"/>
        <v/>
      </c>
      <c r="M443" t="str">
        <f t="shared" si="20"/>
        <v/>
      </c>
    </row>
    <row r="444" spans="3:13" x14ac:dyDescent="0.2">
      <c r="C444" s="8" t="str">
        <f>IFERROR(VLOOKUP(B444,'Plan de comptes'!A:B,2,FALSE),"")</f>
        <v/>
      </c>
      <c r="K444" s="21">
        <f t="shared" si="18"/>
        <v>0</v>
      </c>
      <c r="L444" t="str">
        <f t="shared" si="19"/>
        <v/>
      </c>
      <c r="M444" t="str">
        <f t="shared" si="20"/>
        <v/>
      </c>
    </row>
    <row r="445" spans="3:13" x14ac:dyDescent="0.2">
      <c r="C445" s="8" t="str">
        <f>IFERROR(VLOOKUP(B445,'Plan de comptes'!A:B,2,FALSE),"")</f>
        <v/>
      </c>
      <c r="K445" s="21">
        <f t="shared" si="18"/>
        <v>0</v>
      </c>
      <c r="L445" t="str">
        <f t="shared" si="19"/>
        <v/>
      </c>
      <c r="M445" t="str">
        <f t="shared" si="20"/>
        <v/>
      </c>
    </row>
    <row r="446" spans="3:13" x14ac:dyDescent="0.2">
      <c r="C446" s="8" t="str">
        <f>IFERROR(VLOOKUP(B446,'Plan de comptes'!A:B,2,FALSE),"")</f>
        <v/>
      </c>
      <c r="K446" s="21">
        <f t="shared" si="18"/>
        <v>0</v>
      </c>
      <c r="L446" t="str">
        <f t="shared" si="19"/>
        <v/>
      </c>
      <c r="M446" t="str">
        <f t="shared" si="20"/>
        <v/>
      </c>
    </row>
    <row r="447" spans="3:13" x14ac:dyDescent="0.2">
      <c r="C447" s="8" t="str">
        <f>IFERROR(VLOOKUP(B447,'Plan de comptes'!A:B,2,FALSE),"")</f>
        <v/>
      </c>
      <c r="K447" s="21">
        <f t="shared" si="18"/>
        <v>0</v>
      </c>
      <c r="L447" t="str">
        <f t="shared" si="19"/>
        <v/>
      </c>
      <c r="M447" t="str">
        <f t="shared" si="20"/>
        <v/>
      </c>
    </row>
    <row r="448" spans="3:13" x14ac:dyDescent="0.2">
      <c r="C448" s="8" t="str">
        <f>IFERROR(VLOOKUP(B448,'Plan de comptes'!A:B,2,FALSE),"")</f>
        <v/>
      </c>
      <c r="K448" s="21">
        <f t="shared" si="18"/>
        <v>0</v>
      </c>
      <c r="L448" t="str">
        <f t="shared" si="19"/>
        <v/>
      </c>
      <c r="M448" t="str">
        <f t="shared" si="20"/>
        <v/>
      </c>
    </row>
    <row r="449" spans="3:13" x14ac:dyDescent="0.2">
      <c r="C449" s="8" t="str">
        <f>IFERROR(VLOOKUP(B449,'Plan de comptes'!A:B,2,FALSE),"")</f>
        <v/>
      </c>
      <c r="K449" s="21">
        <f t="shared" si="18"/>
        <v>0</v>
      </c>
      <c r="L449" t="str">
        <f t="shared" si="19"/>
        <v/>
      </c>
      <c r="M449" t="str">
        <f t="shared" si="20"/>
        <v/>
      </c>
    </row>
    <row r="450" spans="3:13" x14ac:dyDescent="0.2">
      <c r="C450" s="8" t="str">
        <f>IFERROR(VLOOKUP(B450,'Plan de comptes'!A:B,2,FALSE),"")</f>
        <v/>
      </c>
      <c r="K450" s="21">
        <f t="shared" si="18"/>
        <v>0</v>
      </c>
      <c r="L450" t="str">
        <f t="shared" si="19"/>
        <v/>
      </c>
      <c r="M450" t="str">
        <f t="shared" si="20"/>
        <v/>
      </c>
    </row>
    <row r="451" spans="3:13" x14ac:dyDescent="0.2">
      <c r="C451" s="8" t="str">
        <f>IFERROR(VLOOKUP(B451,'Plan de comptes'!A:B,2,FALSE),"")</f>
        <v/>
      </c>
      <c r="K451" s="21">
        <f t="shared" ref="K451:K514" si="21">E451-F451</f>
        <v>0</v>
      </c>
      <c r="L451" t="str">
        <f t="shared" ref="L451:L514" si="22">LEFT($B451,2)</f>
        <v/>
      </c>
      <c r="M451" t="str">
        <f t="shared" ref="M451:M514" si="23">LEFT($B451,3)</f>
        <v/>
      </c>
    </row>
    <row r="452" spans="3:13" x14ac:dyDescent="0.2">
      <c r="C452" s="8" t="str">
        <f>IFERROR(VLOOKUP(B452,'Plan de comptes'!A:B,2,FALSE),"")</f>
        <v/>
      </c>
      <c r="K452" s="21">
        <f t="shared" si="21"/>
        <v>0</v>
      </c>
      <c r="L452" t="str">
        <f t="shared" si="22"/>
        <v/>
      </c>
      <c r="M452" t="str">
        <f t="shared" si="23"/>
        <v/>
      </c>
    </row>
    <row r="453" spans="3:13" x14ac:dyDescent="0.2">
      <c r="C453" s="8" t="str">
        <f>IFERROR(VLOOKUP(B453,'Plan de comptes'!A:B,2,FALSE),"")</f>
        <v/>
      </c>
      <c r="K453" s="21">
        <f t="shared" si="21"/>
        <v>0</v>
      </c>
      <c r="L453" t="str">
        <f t="shared" si="22"/>
        <v/>
      </c>
      <c r="M453" t="str">
        <f t="shared" si="23"/>
        <v/>
      </c>
    </row>
    <row r="454" spans="3:13" x14ac:dyDescent="0.2">
      <c r="C454" s="8" t="str">
        <f>IFERROR(VLOOKUP(B454,'Plan de comptes'!A:B,2,FALSE),"")</f>
        <v/>
      </c>
      <c r="K454" s="21">
        <f t="shared" si="21"/>
        <v>0</v>
      </c>
      <c r="L454" t="str">
        <f t="shared" si="22"/>
        <v/>
      </c>
      <c r="M454" t="str">
        <f t="shared" si="23"/>
        <v/>
      </c>
    </row>
    <row r="455" spans="3:13" x14ac:dyDescent="0.2">
      <c r="C455" s="8" t="str">
        <f>IFERROR(VLOOKUP(B455,'Plan de comptes'!A:B,2,FALSE),"")</f>
        <v/>
      </c>
      <c r="K455" s="21">
        <f t="shared" si="21"/>
        <v>0</v>
      </c>
      <c r="L455" t="str">
        <f t="shared" si="22"/>
        <v/>
      </c>
      <c r="M455" t="str">
        <f t="shared" si="23"/>
        <v/>
      </c>
    </row>
    <row r="456" spans="3:13" x14ac:dyDescent="0.2">
      <c r="C456" s="8" t="str">
        <f>IFERROR(VLOOKUP(B456,'Plan de comptes'!A:B,2,FALSE),"")</f>
        <v/>
      </c>
      <c r="K456" s="21">
        <f t="shared" si="21"/>
        <v>0</v>
      </c>
      <c r="L456" t="str">
        <f t="shared" si="22"/>
        <v/>
      </c>
      <c r="M456" t="str">
        <f t="shared" si="23"/>
        <v/>
      </c>
    </row>
    <row r="457" spans="3:13" x14ac:dyDescent="0.2">
      <c r="C457" s="8" t="str">
        <f>IFERROR(VLOOKUP(B457,'Plan de comptes'!A:B,2,FALSE),"")</f>
        <v/>
      </c>
      <c r="K457" s="21">
        <f t="shared" si="21"/>
        <v>0</v>
      </c>
      <c r="L457" t="str">
        <f t="shared" si="22"/>
        <v/>
      </c>
      <c r="M457" t="str">
        <f t="shared" si="23"/>
        <v/>
      </c>
    </row>
    <row r="458" spans="3:13" x14ac:dyDescent="0.2">
      <c r="C458" s="8" t="str">
        <f>IFERROR(VLOOKUP(B458,'Plan de comptes'!A:B,2,FALSE),"")</f>
        <v/>
      </c>
      <c r="K458" s="21">
        <f t="shared" si="21"/>
        <v>0</v>
      </c>
      <c r="L458" t="str">
        <f t="shared" si="22"/>
        <v/>
      </c>
      <c r="M458" t="str">
        <f t="shared" si="23"/>
        <v/>
      </c>
    </row>
    <row r="459" spans="3:13" x14ac:dyDescent="0.2">
      <c r="C459" s="8" t="str">
        <f>IFERROR(VLOOKUP(B459,'Plan de comptes'!A:B,2,FALSE),"")</f>
        <v/>
      </c>
      <c r="K459" s="21">
        <f t="shared" si="21"/>
        <v>0</v>
      </c>
      <c r="L459" t="str">
        <f t="shared" si="22"/>
        <v/>
      </c>
      <c r="M459" t="str">
        <f t="shared" si="23"/>
        <v/>
      </c>
    </row>
    <row r="460" spans="3:13" x14ac:dyDescent="0.2">
      <c r="C460" s="8" t="str">
        <f>IFERROR(VLOOKUP(B460,'Plan de comptes'!A:B,2,FALSE),"")</f>
        <v/>
      </c>
      <c r="K460" s="21">
        <f t="shared" si="21"/>
        <v>0</v>
      </c>
      <c r="L460" t="str">
        <f t="shared" si="22"/>
        <v/>
      </c>
      <c r="M460" t="str">
        <f t="shared" si="23"/>
        <v/>
      </c>
    </row>
    <row r="461" spans="3:13" x14ac:dyDescent="0.2">
      <c r="C461" s="8" t="str">
        <f>IFERROR(VLOOKUP(B461,'Plan de comptes'!A:B,2,FALSE),"")</f>
        <v/>
      </c>
      <c r="K461" s="21">
        <f t="shared" si="21"/>
        <v>0</v>
      </c>
      <c r="L461" t="str">
        <f t="shared" si="22"/>
        <v/>
      </c>
      <c r="M461" t="str">
        <f t="shared" si="23"/>
        <v/>
      </c>
    </row>
    <row r="462" spans="3:13" x14ac:dyDescent="0.2">
      <c r="C462" s="8" t="str">
        <f>IFERROR(VLOOKUP(B462,'Plan de comptes'!A:B,2,FALSE),"")</f>
        <v/>
      </c>
      <c r="K462" s="21">
        <f t="shared" si="21"/>
        <v>0</v>
      </c>
      <c r="L462" t="str">
        <f t="shared" si="22"/>
        <v/>
      </c>
      <c r="M462" t="str">
        <f t="shared" si="23"/>
        <v/>
      </c>
    </row>
    <row r="463" spans="3:13" x14ac:dyDescent="0.2">
      <c r="C463" s="8" t="str">
        <f>IFERROR(VLOOKUP(B463,'Plan de comptes'!A:B,2,FALSE),"")</f>
        <v/>
      </c>
      <c r="K463" s="21">
        <f t="shared" si="21"/>
        <v>0</v>
      </c>
      <c r="L463" t="str">
        <f t="shared" si="22"/>
        <v/>
      </c>
      <c r="M463" t="str">
        <f t="shared" si="23"/>
        <v/>
      </c>
    </row>
    <row r="464" spans="3:13" x14ac:dyDescent="0.2">
      <c r="C464" s="8" t="str">
        <f>IFERROR(VLOOKUP(B464,'Plan de comptes'!A:B,2,FALSE),"")</f>
        <v/>
      </c>
      <c r="K464" s="21">
        <f t="shared" si="21"/>
        <v>0</v>
      </c>
      <c r="L464" t="str">
        <f t="shared" si="22"/>
        <v/>
      </c>
      <c r="M464" t="str">
        <f t="shared" si="23"/>
        <v/>
      </c>
    </row>
    <row r="465" spans="3:13" x14ac:dyDescent="0.2">
      <c r="C465" s="8" t="str">
        <f>IFERROR(VLOOKUP(B465,'Plan de comptes'!A:B,2,FALSE),"")</f>
        <v/>
      </c>
      <c r="K465" s="21">
        <f t="shared" si="21"/>
        <v>0</v>
      </c>
      <c r="L465" t="str">
        <f t="shared" si="22"/>
        <v/>
      </c>
      <c r="M465" t="str">
        <f t="shared" si="23"/>
        <v/>
      </c>
    </row>
    <row r="466" spans="3:13" x14ac:dyDescent="0.2">
      <c r="C466" s="8" t="str">
        <f>IFERROR(VLOOKUP(B466,'Plan de comptes'!A:B,2,FALSE),"")</f>
        <v/>
      </c>
      <c r="K466" s="21">
        <f t="shared" si="21"/>
        <v>0</v>
      </c>
      <c r="L466" t="str">
        <f t="shared" si="22"/>
        <v/>
      </c>
      <c r="M466" t="str">
        <f t="shared" si="23"/>
        <v/>
      </c>
    </row>
    <row r="467" spans="3:13" x14ac:dyDescent="0.2">
      <c r="C467" s="8" t="str">
        <f>IFERROR(VLOOKUP(B467,'Plan de comptes'!A:B,2,FALSE),"")</f>
        <v/>
      </c>
      <c r="K467" s="21">
        <f t="shared" si="21"/>
        <v>0</v>
      </c>
      <c r="L467" t="str">
        <f t="shared" si="22"/>
        <v/>
      </c>
      <c r="M467" t="str">
        <f t="shared" si="23"/>
        <v/>
      </c>
    </row>
    <row r="468" spans="3:13" x14ac:dyDescent="0.2">
      <c r="C468" s="8" t="str">
        <f>IFERROR(VLOOKUP(B468,'Plan de comptes'!A:B,2,FALSE),"")</f>
        <v/>
      </c>
      <c r="K468" s="21">
        <f t="shared" si="21"/>
        <v>0</v>
      </c>
      <c r="L468" t="str">
        <f t="shared" si="22"/>
        <v/>
      </c>
      <c r="M468" t="str">
        <f t="shared" si="23"/>
        <v/>
      </c>
    </row>
    <row r="469" spans="3:13" x14ac:dyDescent="0.2">
      <c r="C469" s="8" t="str">
        <f>IFERROR(VLOOKUP(B469,'Plan de comptes'!A:B,2,FALSE),"")</f>
        <v/>
      </c>
      <c r="K469" s="21">
        <f t="shared" si="21"/>
        <v>0</v>
      </c>
      <c r="L469" t="str">
        <f t="shared" si="22"/>
        <v/>
      </c>
      <c r="M469" t="str">
        <f t="shared" si="23"/>
        <v/>
      </c>
    </row>
    <row r="470" spans="3:13" x14ac:dyDescent="0.2">
      <c r="C470" s="8" t="str">
        <f>IFERROR(VLOOKUP(B470,'Plan de comptes'!A:B,2,FALSE),"")</f>
        <v/>
      </c>
      <c r="K470" s="21">
        <f t="shared" si="21"/>
        <v>0</v>
      </c>
      <c r="L470" t="str">
        <f t="shared" si="22"/>
        <v/>
      </c>
      <c r="M470" t="str">
        <f t="shared" si="23"/>
        <v/>
      </c>
    </row>
    <row r="471" spans="3:13" x14ac:dyDescent="0.2">
      <c r="C471" s="8" t="str">
        <f>IFERROR(VLOOKUP(B471,'Plan de comptes'!A:B,2,FALSE),"")</f>
        <v/>
      </c>
      <c r="K471" s="21">
        <f t="shared" si="21"/>
        <v>0</v>
      </c>
      <c r="L471" t="str">
        <f t="shared" si="22"/>
        <v/>
      </c>
      <c r="M471" t="str">
        <f t="shared" si="23"/>
        <v/>
      </c>
    </row>
    <row r="472" spans="3:13" x14ac:dyDescent="0.2">
      <c r="C472" s="8" t="str">
        <f>IFERROR(VLOOKUP(B472,'Plan de comptes'!A:B,2,FALSE),"")</f>
        <v/>
      </c>
      <c r="K472" s="21">
        <f t="shared" si="21"/>
        <v>0</v>
      </c>
      <c r="L472" t="str">
        <f t="shared" si="22"/>
        <v/>
      </c>
      <c r="M472" t="str">
        <f t="shared" si="23"/>
        <v/>
      </c>
    </row>
    <row r="473" spans="3:13" x14ac:dyDescent="0.2">
      <c r="C473" s="8" t="str">
        <f>IFERROR(VLOOKUP(B473,'Plan de comptes'!A:B,2,FALSE),"")</f>
        <v/>
      </c>
      <c r="K473" s="21">
        <f t="shared" si="21"/>
        <v>0</v>
      </c>
      <c r="L473" t="str">
        <f t="shared" si="22"/>
        <v/>
      </c>
      <c r="M473" t="str">
        <f t="shared" si="23"/>
        <v/>
      </c>
    </row>
    <row r="474" spans="3:13" x14ac:dyDescent="0.2">
      <c r="C474" s="8" t="str">
        <f>IFERROR(VLOOKUP(B474,'Plan de comptes'!A:B,2,FALSE),"")</f>
        <v/>
      </c>
      <c r="K474" s="21">
        <f t="shared" si="21"/>
        <v>0</v>
      </c>
      <c r="L474" t="str">
        <f t="shared" si="22"/>
        <v/>
      </c>
      <c r="M474" t="str">
        <f t="shared" si="23"/>
        <v/>
      </c>
    </row>
    <row r="475" spans="3:13" x14ac:dyDescent="0.2">
      <c r="C475" s="8" t="str">
        <f>IFERROR(VLOOKUP(B475,'Plan de comptes'!A:B,2,FALSE),"")</f>
        <v/>
      </c>
      <c r="K475" s="21">
        <f t="shared" si="21"/>
        <v>0</v>
      </c>
      <c r="L475" t="str">
        <f t="shared" si="22"/>
        <v/>
      </c>
      <c r="M475" t="str">
        <f t="shared" si="23"/>
        <v/>
      </c>
    </row>
    <row r="476" spans="3:13" x14ac:dyDescent="0.2">
      <c r="C476" s="8" t="str">
        <f>IFERROR(VLOOKUP(B476,'Plan de comptes'!A:B,2,FALSE),"")</f>
        <v/>
      </c>
      <c r="K476" s="21">
        <f t="shared" si="21"/>
        <v>0</v>
      </c>
      <c r="L476" t="str">
        <f t="shared" si="22"/>
        <v/>
      </c>
      <c r="M476" t="str">
        <f t="shared" si="23"/>
        <v/>
      </c>
    </row>
    <row r="477" spans="3:13" x14ac:dyDescent="0.2">
      <c r="C477" s="8" t="str">
        <f>IFERROR(VLOOKUP(B477,'Plan de comptes'!A:B,2,FALSE),"")</f>
        <v/>
      </c>
      <c r="K477" s="21">
        <f t="shared" si="21"/>
        <v>0</v>
      </c>
      <c r="L477" t="str">
        <f t="shared" si="22"/>
        <v/>
      </c>
      <c r="M477" t="str">
        <f t="shared" si="23"/>
        <v/>
      </c>
    </row>
    <row r="478" spans="3:13" x14ac:dyDescent="0.2">
      <c r="C478" s="8" t="str">
        <f>IFERROR(VLOOKUP(B478,'Plan de comptes'!A:B,2,FALSE),"")</f>
        <v/>
      </c>
      <c r="K478" s="21">
        <f t="shared" si="21"/>
        <v>0</v>
      </c>
      <c r="L478" t="str">
        <f t="shared" si="22"/>
        <v/>
      </c>
      <c r="M478" t="str">
        <f t="shared" si="23"/>
        <v/>
      </c>
    </row>
    <row r="479" spans="3:13" x14ac:dyDescent="0.2">
      <c r="C479" s="8" t="str">
        <f>IFERROR(VLOOKUP(B479,'Plan de comptes'!A:B,2,FALSE),"")</f>
        <v/>
      </c>
      <c r="K479" s="21">
        <f t="shared" si="21"/>
        <v>0</v>
      </c>
      <c r="L479" t="str">
        <f t="shared" si="22"/>
        <v/>
      </c>
      <c r="M479" t="str">
        <f t="shared" si="23"/>
        <v/>
      </c>
    </row>
    <row r="480" spans="3:13" x14ac:dyDescent="0.2">
      <c r="C480" s="8" t="str">
        <f>IFERROR(VLOOKUP(B480,'Plan de comptes'!A:B,2,FALSE),"")</f>
        <v/>
      </c>
      <c r="K480" s="21">
        <f t="shared" si="21"/>
        <v>0</v>
      </c>
      <c r="L480" t="str">
        <f t="shared" si="22"/>
        <v/>
      </c>
      <c r="M480" t="str">
        <f t="shared" si="23"/>
        <v/>
      </c>
    </row>
    <row r="481" spans="3:13" x14ac:dyDescent="0.2">
      <c r="C481" s="8" t="str">
        <f>IFERROR(VLOOKUP(B481,'Plan de comptes'!A:B,2,FALSE),"")</f>
        <v/>
      </c>
      <c r="K481" s="21">
        <f t="shared" si="21"/>
        <v>0</v>
      </c>
      <c r="L481" t="str">
        <f t="shared" si="22"/>
        <v/>
      </c>
      <c r="M481" t="str">
        <f t="shared" si="23"/>
        <v/>
      </c>
    </row>
    <row r="482" spans="3:13" x14ac:dyDescent="0.2">
      <c r="C482" s="8" t="str">
        <f>IFERROR(VLOOKUP(B482,'Plan de comptes'!A:B,2,FALSE),"")</f>
        <v/>
      </c>
      <c r="K482" s="21">
        <f t="shared" si="21"/>
        <v>0</v>
      </c>
      <c r="L482" t="str">
        <f t="shared" si="22"/>
        <v/>
      </c>
      <c r="M482" t="str">
        <f t="shared" si="23"/>
        <v/>
      </c>
    </row>
    <row r="483" spans="3:13" x14ac:dyDescent="0.2">
      <c r="C483" s="8" t="str">
        <f>IFERROR(VLOOKUP(B483,'Plan de comptes'!A:B,2,FALSE),"")</f>
        <v/>
      </c>
      <c r="K483" s="21">
        <f t="shared" si="21"/>
        <v>0</v>
      </c>
      <c r="L483" t="str">
        <f t="shared" si="22"/>
        <v/>
      </c>
      <c r="M483" t="str">
        <f t="shared" si="23"/>
        <v/>
      </c>
    </row>
    <row r="484" spans="3:13" x14ac:dyDescent="0.2">
      <c r="C484" s="8" t="str">
        <f>IFERROR(VLOOKUP(B484,'Plan de comptes'!A:B,2,FALSE),"")</f>
        <v/>
      </c>
      <c r="K484" s="21">
        <f t="shared" si="21"/>
        <v>0</v>
      </c>
      <c r="L484" t="str">
        <f t="shared" si="22"/>
        <v/>
      </c>
      <c r="M484" t="str">
        <f t="shared" si="23"/>
        <v/>
      </c>
    </row>
    <row r="485" spans="3:13" x14ac:dyDescent="0.2">
      <c r="C485" s="8" t="str">
        <f>IFERROR(VLOOKUP(B485,'Plan de comptes'!A:B,2,FALSE),"")</f>
        <v/>
      </c>
      <c r="K485" s="21">
        <f t="shared" si="21"/>
        <v>0</v>
      </c>
      <c r="L485" t="str">
        <f t="shared" si="22"/>
        <v/>
      </c>
      <c r="M485" t="str">
        <f t="shared" si="23"/>
        <v/>
      </c>
    </row>
    <row r="486" spans="3:13" x14ac:dyDescent="0.2">
      <c r="C486" s="8" t="str">
        <f>IFERROR(VLOOKUP(B486,'Plan de comptes'!A:B,2,FALSE),"")</f>
        <v/>
      </c>
      <c r="K486" s="21">
        <f t="shared" si="21"/>
        <v>0</v>
      </c>
      <c r="L486" t="str">
        <f t="shared" si="22"/>
        <v/>
      </c>
      <c r="M486" t="str">
        <f t="shared" si="23"/>
        <v/>
      </c>
    </row>
    <row r="487" spans="3:13" x14ac:dyDescent="0.2">
      <c r="C487" s="8" t="str">
        <f>IFERROR(VLOOKUP(B487,'Plan de comptes'!A:B,2,FALSE),"")</f>
        <v/>
      </c>
      <c r="K487" s="21">
        <f t="shared" si="21"/>
        <v>0</v>
      </c>
      <c r="L487" t="str">
        <f t="shared" si="22"/>
        <v/>
      </c>
      <c r="M487" t="str">
        <f t="shared" si="23"/>
        <v/>
      </c>
    </row>
    <row r="488" spans="3:13" x14ac:dyDescent="0.2">
      <c r="C488" s="8" t="str">
        <f>IFERROR(VLOOKUP(B488,'Plan de comptes'!A:B,2,FALSE),"")</f>
        <v/>
      </c>
      <c r="K488" s="21">
        <f t="shared" si="21"/>
        <v>0</v>
      </c>
      <c r="L488" t="str">
        <f t="shared" si="22"/>
        <v/>
      </c>
      <c r="M488" t="str">
        <f t="shared" si="23"/>
        <v/>
      </c>
    </row>
    <row r="489" spans="3:13" x14ac:dyDescent="0.2">
      <c r="C489" s="8" t="str">
        <f>IFERROR(VLOOKUP(B489,'Plan de comptes'!A:B,2,FALSE),"")</f>
        <v/>
      </c>
      <c r="K489" s="21">
        <f t="shared" si="21"/>
        <v>0</v>
      </c>
      <c r="L489" t="str">
        <f t="shared" si="22"/>
        <v/>
      </c>
      <c r="M489" t="str">
        <f t="shared" si="23"/>
        <v/>
      </c>
    </row>
    <row r="490" spans="3:13" x14ac:dyDescent="0.2">
      <c r="C490" s="8" t="str">
        <f>IFERROR(VLOOKUP(B490,'Plan de comptes'!A:B,2,FALSE),"")</f>
        <v/>
      </c>
      <c r="K490" s="21">
        <f t="shared" si="21"/>
        <v>0</v>
      </c>
      <c r="L490" t="str">
        <f t="shared" si="22"/>
        <v/>
      </c>
      <c r="M490" t="str">
        <f t="shared" si="23"/>
        <v/>
      </c>
    </row>
    <row r="491" spans="3:13" x14ac:dyDescent="0.2">
      <c r="C491" s="8" t="str">
        <f>IFERROR(VLOOKUP(B491,'Plan de comptes'!A:B,2,FALSE),"")</f>
        <v/>
      </c>
      <c r="K491" s="21">
        <f t="shared" si="21"/>
        <v>0</v>
      </c>
      <c r="L491" t="str">
        <f t="shared" si="22"/>
        <v/>
      </c>
      <c r="M491" t="str">
        <f t="shared" si="23"/>
        <v/>
      </c>
    </row>
    <row r="492" spans="3:13" x14ac:dyDescent="0.2">
      <c r="C492" s="8" t="str">
        <f>IFERROR(VLOOKUP(B492,'Plan de comptes'!A:B,2,FALSE),"")</f>
        <v/>
      </c>
      <c r="K492" s="21">
        <f t="shared" si="21"/>
        <v>0</v>
      </c>
      <c r="L492" t="str">
        <f t="shared" si="22"/>
        <v/>
      </c>
      <c r="M492" t="str">
        <f t="shared" si="23"/>
        <v/>
      </c>
    </row>
    <row r="493" spans="3:13" x14ac:dyDescent="0.2">
      <c r="C493" s="8" t="str">
        <f>IFERROR(VLOOKUP(B493,'Plan de comptes'!A:B,2,FALSE),"")</f>
        <v/>
      </c>
      <c r="K493" s="21">
        <f t="shared" si="21"/>
        <v>0</v>
      </c>
      <c r="L493" t="str">
        <f t="shared" si="22"/>
        <v/>
      </c>
      <c r="M493" t="str">
        <f t="shared" si="23"/>
        <v/>
      </c>
    </row>
    <row r="494" spans="3:13" x14ac:dyDescent="0.2">
      <c r="C494" s="8" t="str">
        <f>IFERROR(VLOOKUP(B494,'Plan de comptes'!A:B,2,FALSE),"")</f>
        <v/>
      </c>
      <c r="K494" s="21">
        <f t="shared" si="21"/>
        <v>0</v>
      </c>
      <c r="L494" t="str">
        <f t="shared" si="22"/>
        <v/>
      </c>
      <c r="M494" t="str">
        <f t="shared" si="23"/>
        <v/>
      </c>
    </row>
    <row r="495" spans="3:13" x14ac:dyDescent="0.2">
      <c r="C495" s="8" t="str">
        <f>IFERROR(VLOOKUP(B495,'Plan de comptes'!A:B,2,FALSE),"")</f>
        <v/>
      </c>
      <c r="K495" s="21">
        <f t="shared" si="21"/>
        <v>0</v>
      </c>
      <c r="L495" t="str">
        <f t="shared" si="22"/>
        <v/>
      </c>
      <c r="M495" t="str">
        <f t="shared" si="23"/>
        <v/>
      </c>
    </row>
    <row r="496" spans="3:13" x14ac:dyDescent="0.2">
      <c r="C496" s="8" t="str">
        <f>IFERROR(VLOOKUP(B496,'Plan de comptes'!A:B,2,FALSE),"")</f>
        <v/>
      </c>
      <c r="K496" s="21">
        <f t="shared" si="21"/>
        <v>0</v>
      </c>
      <c r="L496" t="str">
        <f t="shared" si="22"/>
        <v/>
      </c>
      <c r="M496" t="str">
        <f t="shared" si="23"/>
        <v/>
      </c>
    </row>
    <row r="497" spans="3:13" x14ac:dyDescent="0.2">
      <c r="C497" s="8" t="str">
        <f>IFERROR(VLOOKUP(B497,'Plan de comptes'!A:B,2,FALSE),"")</f>
        <v/>
      </c>
      <c r="K497" s="21">
        <f t="shared" si="21"/>
        <v>0</v>
      </c>
      <c r="L497" t="str">
        <f t="shared" si="22"/>
        <v/>
      </c>
      <c r="M497" t="str">
        <f t="shared" si="23"/>
        <v/>
      </c>
    </row>
    <row r="498" spans="3:13" x14ac:dyDescent="0.2">
      <c r="C498" s="8" t="str">
        <f>IFERROR(VLOOKUP(B498,'Plan de comptes'!A:B,2,FALSE),"")</f>
        <v/>
      </c>
      <c r="K498" s="21">
        <f t="shared" si="21"/>
        <v>0</v>
      </c>
      <c r="L498" t="str">
        <f t="shared" si="22"/>
        <v/>
      </c>
      <c r="M498" t="str">
        <f t="shared" si="23"/>
        <v/>
      </c>
    </row>
    <row r="499" spans="3:13" x14ac:dyDescent="0.2">
      <c r="C499" s="8" t="str">
        <f>IFERROR(VLOOKUP(B499,'Plan de comptes'!A:B,2,FALSE),"")</f>
        <v/>
      </c>
      <c r="K499" s="21">
        <f t="shared" si="21"/>
        <v>0</v>
      </c>
      <c r="L499" t="str">
        <f t="shared" si="22"/>
        <v/>
      </c>
      <c r="M499" t="str">
        <f t="shared" si="23"/>
        <v/>
      </c>
    </row>
    <row r="500" spans="3:13" x14ac:dyDescent="0.2">
      <c r="C500" s="8" t="str">
        <f>IFERROR(VLOOKUP(B500,'Plan de comptes'!A:B,2,FALSE),"")</f>
        <v/>
      </c>
      <c r="K500" s="21">
        <f t="shared" si="21"/>
        <v>0</v>
      </c>
      <c r="L500" t="str">
        <f t="shared" si="22"/>
        <v/>
      </c>
      <c r="M500" t="str">
        <f t="shared" si="23"/>
        <v/>
      </c>
    </row>
    <row r="501" spans="3:13" x14ac:dyDescent="0.2">
      <c r="C501" s="8" t="str">
        <f>IFERROR(VLOOKUP(B501,'Plan de comptes'!A:B,2,FALSE),"")</f>
        <v/>
      </c>
      <c r="K501" s="21">
        <f t="shared" si="21"/>
        <v>0</v>
      </c>
      <c r="L501" t="str">
        <f t="shared" si="22"/>
        <v/>
      </c>
      <c r="M501" t="str">
        <f t="shared" si="23"/>
        <v/>
      </c>
    </row>
    <row r="502" spans="3:13" x14ac:dyDescent="0.2">
      <c r="C502" s="8" t="str">
        <f>IFERROR(VLOOKUP(B502,'Plan de comptes'!A:B,2,FALSE),"")</f>
        <v/>
      </c>
      <c r="K502" s="21">
        <f t="shared" si="21"/>
        <v>0</v>
      </c>
      <c r="L502" t="str">
        <f t="shared" si="22"/>
        <v/>
      </c>
      <c r="M502" t="str">
        <f t="shared" si="23"/>
        <v/>
      </c>
    </row>
    <row r="503" spans="3:13" x14ac:dyDescent="0.2">
      <c r="C503" s="8" t="str">
        <f>IFERROR(VLOOKUP(B503,'Plan de comptes'!A:B,2,FALSE),"")</f>
        <v/>
      </c>
      <c r="K503" s="21">
        <f t="shared" si="21"/>
        <v>0</v>
      </c>
      <c r="L503" t="str">
        <f t="shared" si="22"/>
        <v/>
      </c>
      <c r="M503" t="str">
        <f t="shared" si="23"/>
        <v/>
      </c>
    </row>
    <row r="504" spans="3:13" x14ac:dyDescent="0.2">
      <c r="C504" s="8" t="str">
        <f>IFERROR(VLOOKUP(B504,'Plan de comptes'!A:B,2,FALSE),"")</f>
        <v/>
      </c>
      <c r="K504" s="21">
        <f t="shared" si="21"/>
        <v>0</v>
      </c>
      <c r="L504" t="str">
        <f t="shared" si="22"/>
        <v/>
      </c>
      <c r="M504" t="str">
        <f t="shared" si="23"/>
        <v/>
      </c>
    </row>
    <row r="505" spans="3:13" x14ac:dyDescent="0.2">
      <c r="C505" s="8" t="str">
        <f>IFERROR(VLOOKUP(B505,'Plan de comptes'!A:B,2,FALSE),"")</f>
        <v/>
      </c>
      <c r="K505" s="21">
        <f t="shared" si="21"/>
        <v>0</v>
      </c>
      <c r="L505" t="str">
        <f t="shared" si="22"/>
        <v/>
      </c>
      <c r="M505" t="str">
        <f t="shared" si="23"/>
        <v/>
      </c>
    </row>
    <row r="506" spans="3:13" x14ac:dyDescent="0.2">
      <c r="C506" s="8" t="str">
        <f>IFERROR(VLOOKUP(B506,'Plan de comptes'!A:B,2,FALSE),"")</f>
        <v/>
      </c>
      <c r="K506" s="21">
        <f t="shared" si="21"/>
        <v>0</v>
      </c>
      <c r="L506" t="str">
        <f t="shared" si="22"/>
        <v/>
      </c>
      <c r="M506" t="str">
        <f t="shared" si="23"/>
        <v/>
      </c>
    </row>
    <row r="507" spans="3:13" x14ac:dyDescent="0.2">
      <c r="C507" s="8" t="str">
        <f>IFERROR(VLOOKUP(B507,'Plan de comptes'!A:B,2,FALSE),"")</f>
        <v/>
      </c>
      <c r="K507" s="21">
        <f t="shared" si="21"/>
        <v>0</v>
      </c>
      <c r="L507" t="str">
        <f t="shared" si="22"/>
        <v/>
      </c>
      <c r="M507" t="str">
        <f t="shared" si="23"/>
        <v/>
      </c>
    </row>
    <row r="508" spans="3:13" x14ac:dyDescent="0.2">
      <c r="C508" s="8" t="str">
        <f>IFERROR(VLOOKUP(B508,'Plan de comptes'!A:B,2,FALSE),"")</f>
        <v/>
      </c>
      <c r="K508" s="21">
        <f t="shared" si="21"/>
        <v>0</v>
      </c>
      <c r="L508" t="str">
        <f t="shared" si="22"/>
        <v/>
      </c>
      <c r="M508" t="str">
        <f t="shared" si="23"/>
        <v/>
      </c>
    </row>
    <row r="509" spans="3:13" x14ac:dyDescent="0.2">
      <c r="C509" s="8" t="str">
        <f>IFERROR(VLOOKUP(B509,'Plan de comptes'!A:B,2,FALSE),"")</f>
        <v/>
      </c>
      <c r="K509" s="21">
        <f t="shared" si="21"/>
        <v>0</v>
      </c>
      <c r="L509" t="str">
        <f t="shared" si="22"/>
        <v/>
      </c>
      <c r="M509" t="str">
        <f t="shared" si="23"/>
        <v/>
      </c>
    </row>
    <row r="510" spans="3:13" x14ac:dyDescent="0.2">
      <c r="C510" s="8" t="str">
        <f>IFERROR(VLOOKUP(B510,'Plan de comptes'!A:B,2,FALSE),"")</f>
        <v/>
      </c>
      <c r="K510" s="21">
        <f t="shared" si="21"/>
        <v>0</v>
      </c>
      <c r="L510" t="str">
        <f t="shared" si="22"/>
        <v/>
      </c>
      <c r="M510" t="str">
        <f t="shared" si="23"/>
        <v/>
      </c>
    </row>
    <row r="511" spans="3:13" x14ac:dyDescent="0.2">
      <c r="C511" s="8" t="str">
        <f>IFERROR(VLOOKUP(B511,'Plan de comptes'!A:B,2,FALSE),"")</f>
        <v/>
      </c>
      <c r="K511" s="21">
        <f t="shared" si="21"/>
        <v>0</v>
      </c>
      <c r="L511" t="str">
        <f t="shared" si="22"/>
        <v/>
      </c>
      <c r="M511" t="str">
        <f t="shared" si="23"/>
        <v/>
      </c>
    </row>
    <row r="512" spans="3:13" x14ac:dyDescent="0.2">
      <c r="C512" s="8" t="str">
        <f>IFERROR(VLOOKUP(B512,'Plan de comptes'!A:B,2,FALSE),"")</f>
        <v/>
      </c>
      <c r="K512" s="21">
        <f t="shared" si="21"/>
        <v>0</v>
      </c>
      <c r="L512" t="str">
        <f t="shared" si="22"/>
        <v/>
      </c>
      <c r="M512" t="str">
        <f t="shared" si="23"/>
        <v/>
      </c>
    </row>
    <row r="513" spans="3:13" x14ac:dyDescent="0.2">
      <c r="C513" s="8" t="str">
        <f>IFERROR(VLOOKUP(B513,'Plan de comptes'!A:B,2,FALSE),"")</f>
        <v/>
      </c>
      <c r="K513" s="21">
        <f t="shared" si="21"/>
        <v>0</v>
      </c>
      <c r="L513" t="str">
        <f t="shared" si="22"/>
        <v/>
      </c>
      <c r="M513" t="str">
        <f t="shared" si="23"/>
        <v/>
      </c>
    </row>
    <row r="514" spans="3:13" x14ac:dyDescent="0.2">
      <c r="C514" s="8" t="str">
        <f>IFERROR(VLOOKUP(B514,'Plan de comptes'!A:B,2,FALSE),"")</f>
        <v/>
      </c>
      <c r="K514" s="21">
        <f t="shared" si="21"/>
        <v>0</v>
      </c>
      <c r="L514" t="str">
        <f t="shared" si="22"/>
        <v/>
      </c>
      <c r="M514" t="str">
        <f t="shared" si="23"/>
        <v/>
      </c>
    </row>
    <row r="515" spans="3:13" x14ac:dyDescent="0.2">
      <c r="C515" s="8" t="str">
        <f>IFERROR(VLOOKUP(B515,'Plan de comptes'!A:B,2,FALSE),"")</f>
        <v/>
      </c>
      <c r="K515" s="21">
        <f t="shared" ref="K515:K578" si="24">E515-F515</f>
        <v>0</v>
      </c>
      <c r="L515" t="str">
        <f t="shared" ref="L515:L578" si="25">LEFT($B515,2)</f>
        <v/>
      </c>
      <c r="M515" t="str">
        <f t="shared" ref="M515:M578" si="26">LEFT($B515,3)</f>
        <v/>
      </c>
    </row>
    <row r="516" spans="3:13" x14ac:dyDescent="0.2">
      <c r="C516" s="8" t="str">
        <f>IFERROR(VLOOKUP(B516,'Plan de comptes'!A:B,2,FALSE),"")</f>
        <v/>
      </c>
      <c r="K516" s="21">
        <f t="shared" si="24"/>
        <v>0</v>
      </c>
      <c r="L516" t="str">
        <f t="shared" si="25"/>
        <v/>
      </c>
      <c r="M516" t="str">
        <f t="shared" si="26"/>
        <v/>
      </c>
    </row>
    <row r="517" spans="3:13" x14ac:dyDescent="0.2">
      <c r="C517" s="8" t="str">
        <f>IFERROR(VLOOKUP(B517,'Plan de comptes'!A:B,2,FALSE),"")</f>
        <v/>
      </c>
      <c r="K517" s="21">
        <f t="shared" si="24"/>
        <v>0</v>
      </c>
      <c r="L517" t="str">
        <f t="shared" si="25"/>
        <v/>
      </c>
      <c r="M517" t="str">
        <f t="shared" si="26"/>
        <v/>
      </c>
    </row>
    <row r="518" spans="3:13" x14ac:dyDescent="0.2">
      <c r="C518" s="8" t="str">
        <f>IFERROR(VLOOKUP(B518,'Plan de comptes'!A:B,2,FALSE),"")</f>
        <v/>
      </c>
      <c r="K518" s="21">
        <f t="shared" si="24"/>
        <v>0</v>
      </c>
      <c r="L518" t="str">
        <f t="shared" si="25"/>
        <v/>
      </c>
      <c r="M518" t="str">
        <f t="shared" si="26"/>
        <v/>
      </c>
    </row>
    <row r="519" spans="3:13" x14ac:dyDescent="0.2">
      <c r="C519" s="8" t="str">
        <f>IFERROR(VLOOKUP(B519,'Plan de comptes'!A:B,2,FALSE),"")</f>
        <v/>
      </c>
      <c r="K519" s="21">
        <f t="shared" si="24"/>
        <v>0</v>
      </c>
      <c r="L519" t="str">
        <f t="shared" si="25"/>
        <v/>
      </c>
      <c r="M519" t="str">
        <f t="shared" si="26"/>
        <v/>
      </c>
    </row>
    <row r="520" spans="3:13" x14ac:dyDescent="0.2">
      <c r="C520" s="8" t="str">
        <f>IFERROR(VLOOKUP(B520,'Plan de comptes'!A:B,2,FALSE),"")</f>
        <v/>
      </c>
      <c r="K520" s="21">
        <f t="shared" si="24"/>
        <v>0</v>
      </c>
      <c r="L520" t="str">
        <f t="shared" si="25"/>
        <v/>
      </c>
      <c r="M520" t="str">
        <f t="shared" si="26"/>
        <v/>
      </c>
    </row>
    <row r="521" spans="3:13" x14ac:dyDescent="0.2">
      <c r="C521" s="8" t="str">
        <f>IFERROR(VLOOKUP(B521,'Plan de comptes'!A:B,2,FALSE),"")</f>
        <v/>
      </c>
      <c r="K521" s="21">
        <f t="shared" si="24"/>
        <v>0</v>
      </c>
      <c r="L521" t="str">
        <f t="shared" si="25"/>
        <v/>
      </c>
      <c r="M521" t="str">
        <f t="shared" si="26"/>
        <v/>
      </c>
    </row>
    <row r="522" spans="3:13" x14ac:dyDescent="0.2">
      <c r="C522" s="8" t="str">
        <f>IFERROR(VLOOKUP(B522,'Plan de comptes'!A:B,2,FALSE),"")</f>
        <v/>
      </c>
      <c r="K522" s="21">
        <f t="shared" si="24"/>
        <v>0</v>
      </c>
      <c r="L522" t="str">
        <f t="shared" si="25"/>
        <v/>
      </c>
      <c r="M522" t="str">
        <f t="shared" si="26"/>
        <v/>
      </c>
    </row>
    <row r="523" spans="3:13" x14ac:dyDescent="0.2">
      <c r="C523" s="8" t="str">
        <f>IFERROR(VLOOKUP(B523,'Plan de comptes'!A:B,2,FALSE),"")</f>
        <v/>
      </c>
      <c r="K523" s="21">
        <f t="shared" si="24"/>
        <v>0</v>
      </c>
      <c r="L523" t="str">
        <f t="shared" si="25"/>
        <v/>
      </c>
      <c r="M523" t="str">
        <f t="shared" si="26"/>
        <v/>
      </c>
    </row>
    <row r="524" spans="3:13" x14ac:dyDescent="0.2">
      <c r="C524" s="8" t="str">
        <f>IFERROR(VLOOKUP(B524,'Plan de comptes'!A:B,2,FALSE),"")</f>
        <v/>
      </c>
      <c r="K524" s="21">
        <f t="shared" si="24"/>
        <v>0</v>
      </c>
      <c r="L524" t="str">
        <f t="shared" si="25"/>
        <v/>
      </c>
      <c r="M524" t="str">
        <f t="shared" si="26"/>
        <v/>
      </c>
    </row>
    <row r="525" spans="3:13" x14ac:dyDescent="0.2">
      <c r="C525" s="8" t="str">
        <f>IFERROR(VLOOKUP(B525,'Plan de comptes'!A:B,2,FALSE),"")</f>
        <v/>
      </c>
      <c r="K525" s="21">
        <f t="shared" si="24"/>
        <v>0</v>
      </c>
      <c r="L525" t="str">
        <f t="shared" si="25"/>
        <v/>
      </c>
      <c r="M525" t="str">
        <f t="shared" si="26"/>
        <v/>
      </c>
    </row>
    <row r="526" spans="3:13" x14ac:dyDescent="0.2">
      <c r="C526" s="8" t="str">
        <f>IFERROR(VLOOKUP(B526,'Plan de comptes'!A:B,2,FALSE),"")</f>
        <v/>
      </c>
      <c r="K526" s="21">
        <f t="shared" si="24"/>
        <v>0</v>
      </c>
      <c r="L526" t="str">
        <f t="shared" si="25"/>
        <v/>
      </c>
      <c r="M526" t="str">
        <f t="shared" si="26"/>
        <v/>
      </c>
    </row>
    <row r="527" spans="3:13" x14ac:dyDescent="0.2">
      <c r="C527" s="8" t="str">
        <f>IFERROR(VLOOKUP(B527,'Plan de comptes'!A:B,2,FALSE),"")</f>
        <v/>
      </c>
      <c r="K527" s="21">
        <f t="shared" si="24"/>
        <v>0</v>
      </c>
      <c r="L527" t="str">
        <f t="shared" si="25"/>
        <v/>
      </c>
      <c r="M527" t="str">
        <f t="shared" si="26"/>
        <v/>
      </c>
    </row>
    <row r="528" spans="3:13" x14ac:dyDescent="0.2">
      <c r="C528" s="8" t="str">
        <f>IFERROR(VLOOKUP(B528,'Plan de comptes'!A:B,2,FALSE),"")</f>
        <v/>
      </c>
      <c r="K528" s="21">
        <f t="shared" si="24"/>
        <v>0</v>
      </c>
      <c r="L528" t="str">
        <f t="shared" si="25"/>
        <v/>
      </c>
      <c r="M528" t="str">
        <f t="shared" si="26"/>
        <v/>
      </c>
    </row>
    <row r="529" spans="3:13" x14ac:dyDescent="0.2">
      <c r="C529" s="8" t="str">
        <f>IFERROR(VLOOKUP(B529,'Plan de comptes'!A:B,2,FALSE),"")</f>
        <v/>
      </c>
      <c r="K529" s="21">
        <f t="shared" si="24"/>
        <v>0</v>
      </c>
      <c r="L529" t="str">
        <f t="shared" si="25"/>
        <v/>
      </c>
      <c r="M529" t="str">
        <f t="shared" si="26"/>
        <v/>
      </c>
    </row>
    <row r="530" spans="3:13" x14ac:dyDescent="0.2">
      <c r="C530" s="8" t="str">
        <f>IFERROR(VLOOKUP(B530,'Plan de comptes'!A:B,2,FALSE),"")</f>
        <v/>
      </c>
      <c r="K530" s="21">
        <f t="shared" si="24"/>
        <v>0</v>
      </c>
      <c r="L530" t="str">
        <f t="shared" si="25"/>
        <v/>
      </c>
      <c r="M530" t="str">
        <f t="shared" si="26"/>
        <v/>
      </c>
    </row>
    <row r="531" spans="3:13" x14ac:dyDescent="0.2">
      <c r="C531" s="8" t="str">
        <f>IFERROR(VLOOKUP(B531,'Plan de comptes'!A:B,2,FALSE),"")</f>
        <v/>
      </c>
      <c r="K531" s="21">
        <f t="shared" si="24"/>
        <v>0</v>
      </c>
      <c r="L531" t="str">
        <f t="shared" si="25"/>
        <v/>
      </c>
      <c r="M531" t="str">
        <f t="shared" si="26"/>
        <v/>
      </c>
    </row>
    <row r="532" spans="3:13" x14ac:dyDescent="0.2">
      <c r="C532" s="8" t="str">
        <f>IFERROR(VLOOKUP(B532,'Plan de comptes'!A:B,2,FALSE),"")</f>
        <v/>
      </c>
      <c r="K532" s="21">
        <f t="shared" si="24"/>
        <v>0</v>
      </c>
      <c r="L532" t="str">
        <f t="shared" si="25"/>
        <v/>
      </c>
      <c r="M532" t="str">
        <f t="shared" si="26"/>
        <v/>
      </c>
    </row>
    <row r="533" spans="3:13" x14ac:dyDescent="0.2">
      <c r="C533" s="8" t="str">
        <f>IFERROR(VLOOKUP(B533,'Plan de comptes'!A:B,2,FALSE),"")</f>
        <v/>
      </c>
      <c r="K533" s="21">
        <f t="shared" si="24"/>
        <v>0</v>
      </c>
      <c r="L533" t="str">
        <f t="shared" si="25"/>
        <v/>
      </c>
      <c r="M533" t="str">
        <f t="shared" si="26"/>
        <v/>
      </c>
    </row>
    <row r="534" spans="3:13" x14ac:dyDescent="0.2">
      <c r="C534" s="8" t="str">
        <f>IFERROR(VLOOKUP(B534,'Plan de comptes'!A:B,2,FALSE),"")</f>
        <v/>
      </c>
      <c r="K534" s="21">
        <f t="shared" si="24"/>
        <v>0</v>
      </c>
      <c r="L534" t="str">
        <f t="shared" si="25"/>
        <v/>
      </c>
      <c r="M534" t="str">
        <f t="shared" si="26"/>
        <v/>
      </c>
    </row>
    <row r="535" spans="3:13" x14ac:dyDescent="0.2">
      <c r="C535" s="8" t="str">
        <f>IFERROR(VLOOKUP(B535,'Plan de comptes'!A:B,2,FALSE),"")</f>
        <v/>
      </c>
      <c r="K535" s="21">
        <f t="shared" si="24"/>
        <v>0</v>
      </c>
      <c r="L535" t="str">
        <f t="shared" si="25"/>
        <v/>
      </c>
      <c r="M535" t="str">
        <f t="shared" si="26"/>
        <v/>
      </c>
    </row>
    <row r="536" spans="3:13" x14ac:dyDescent="0.2">
      <c r="C536" s="8" t="str">
        <f>IFERROR(VLOOKUP(B536,'Plan de comptes'!A:B,2,FALSE),"")</f>
        <v/>
      </c>
      <c r="K536" s="21">
        <f t="shared" si="24"/>
        <v>0</v>
      </c>
      <c r="L536" t="str">
        <f t="shared" si="25"/>
        <v/>
      </c>
      <c r="M536" t="str">
        <f t="shared" si="26"/>
        <v/>
      </c>
    </row>
    <row r="537" spans="3:13" x14ac:dyDescent="0.2">
      <c r="C537" s="8" t="str">
        <f>IFERROR(VLOOKUP(B537,'Plan de comptes'!A:B,2,FALSE),"")</f>
        <v/>
      </c>
      <c r="K537" s="21">
        <f t="shared" si="24"/>
        <v>0</v>
      </c>
      <c r="L537" t="str">
        <f t="shared" si="25"/>
        <v/>
      </c>
      <c r="M537" t="str">
        <f t="shared" si="26"/>
        <v/>
      </c>
    </row>
    <row r="538" spans="3:13" x14ac:dyDescent="0.2">
      <c r="C538" s="8" t="str">
        <f>IFERROR(VLOOKUP(B538,'Plan de comptes'!A:B,2,FALSE),"")</f>
        <v/>
      </c>
      <c r="K538" s="21">
        <f t="shared" si="24"/>
        <v>0</v>
      </c>
      <c r="L538" t="str">
        <f t="shared" si="25"/>
        <v/>
      </c>
      <c r="M538" t="str">
        <f t="shared" si="26"/>
        <v/>
      </c>
    </row>
    <row r="539" spans="3:13" x14ac:dyDescent="0.2">
      <c r="C539" s="8" t="str">
        <f>IFERROR(VLOOKUP(B539,'Plan de comptes'!A:B,2,FALSE),"")</f>
        <v/>
      </c>
      <c r="K539" s="21">
        <f t="shared" si="24"/>
        <v>0</v>
      </c>
      <c r="L539" t="str">
        <f t="shared" si="25"/>
        <v/>
      </c>
      <c r="M539" t="str">
        <f t="shared" si="26"/>
        <v/>
      </c>
    </row>
    <row r="540" spans="3:13" x14ac:dyDescent="0.2">
      <c r="C540" s="8" t="str">
        <f>IFERROR(VLOOKUP(B540,'Plan de comptes'!A:B,2,FALSE),"")</f>
        <v/>
      </c>
      <c r="K540" s="21">
        <f t="shared" si="24"/>
        <v>0</v>
      </c>
      <c r="L540" t="str">
        <f t="shared" si="25"/>
        <v/>
      </c>
      <c r="M540" t="str">
        <f t="shared" si="26"/>
        <v/>
      </c>
    </row>
    <row r="541" spans="3:13" x14ac:dyDescent="0.2">
      <c r="C541" s="8" t="str">
        <f>IFERROR(VLOOKUP(B541,'Plan de comptes'!A:B,2,FALSE),"")</f>
        <v/>
      </c>
      <c r="K541" s="21">
        <f t="shared" si="24"/>
        <v>0</v>
      </c>
      <c r="L541" t="str">
        <f t="shared" si="25"/>
        <v/>
      </c>
      <c r="M541" t="str">
        <f t="shared" si="26"/>
        <v/>
      </c>
    </row>
    <row r="542" spans="3:13" x14ac:dyDescent="0.2">
      <c r="C542" s="8" t="str">
        <f>IFERROR(VLOOKUP(B542,'Plan de comptes'!A:B,2,FALSE),"")</f>
        <v/>
      </c>
      <c r="K542" s="21">
        <f t="shared" si="24"/>
        <v>0</v>
      </c>
      <c r="L542" t="str">
        <f t="shared" si="25"/>
        <v/>
      </c>
      <c r="M542" t="str">
        <f t="shared" si="26"/>
        <v/>
      </c>
    </row>
    <row r="543" spans="3:13" x14ac:dyDescent="0.2">
      <c r="C543" s="8" t="str">
        <f>IFERROR(VLOOKUP(B543,'Plan de comptes'!A:B,2,FALSE),"")</f>
        <v/>
      </c>
      <c r="K543" s="21">
        <f t="shared" si="24"/>
        <v>0</v>
      </c>
      <c r="L543" t="str">
        <f t="shared" si="25"/>
        <v/>
      </c>
      <c r="M543" t="str">
        <f t="shared" si="26"/>
        <v/>
      </c>
    </row>
    <row r="544" spans="3:13" x14ac:dyDescent="0.2">
      <c r="C544" s="8" t="str">
        <f>IFERROR(VLOOKUP(B544,'Plan de comptes'!A:B,2,FALSE),"")</f>
        <v/>
      </c>
      <c r="K544" s="21">
        <f t="shared" si="24"/>
        <v>0</v>
      </c>
      <c r="L544" t="str">
        <f t="shared" si="25"/>
        <v/>
      </c>
      <c r="M544" t="str">
        <f t="shared" si="26"/>
        <v/>
      </c>
    </row>
    <row r="545" spans="3:13" x14ac:dyDescent="0.2">
      <c r="C545" s="8" t="str">
        <f>IFERROR(VLOOKUP(B545,'Plan de comptes'!A:B,2,FALSE),"")</f>
        <v/>
      </c>
      <c r="K545" s="21">
        <f t="shared" si="24"/>
        <v>0</v>
      </c>
      <c r="L545" t="str">
        <f t="shared" si="25"/>
        <v/>
      </c>
      <c r="M545" t="str">
        <f t="shared" si="26"/>
        <v/>
      </c>
    </row>
    <row r="546" spans="3:13" x14ac:dyDescent="0.2">
      <c r="C546" s="8" t="str">
        <f>IFERROR(VLOOKUP(B546,'Plan de comptes'!A:B,2,FALSE),"")</f>
        <v/>
      </c>
      <c r="K546" s="21">
        <f t="shared" si="24"/>
        <v>0</v>
      </c>
      <c r="L546" t="str">
        <f t="shared" si="25"/>
        <v/>
      </c>
      <c r="M546" t="str">
        <f t="shared" si="26"/>
        <v/>
      </c>
    </row>
    <row r="547" spans="3:13" x14ac:dyDescent="0.2">
      <c r="C547" s="8" t="str">
        <f>IFERROR(VLOOKUP(B547,'Plan de comptes'!A:B,2,FALSE),"")</f>
        <v/>
      </c>
      <c r="K547" s="21">
        <f t="shared" si="24"/>
        <v>0</v>
      </c>
      <c r="L547" t="str">
        <f t="shared" si="25"/>
        <v/>
      </c>
      <c r="M547" t="str">
        <f t="shared" si="26"/>
        <v/>
      </c>
    </row>
    <row r="548" spans="3:13" x14ac:dyDescent="0.2">
      <c r="C548" s="8" t="str">
        <f>IFERROR(VLOOKUP(B548,'Plan de comptes'!A:B,2,FALSE),"")</f>
        <v/>
      </c>
      <c r="K548" s="21">
        <f t="shared" si="24"/>
        <v>0</v>
      </c>
      <c r="L548" t="str">
        <f t="shared" si="25"/>
        <v/>
      </c>
      <c r="M548" t="str">
        <f t="shared" si="26"/>
        <v/>
      </c>
    </row>
    <row r="549" spans="3:13" x14ac:dyDescent="0.2">
      <c r="C549" s="8" t="str">
        <f>IFERROR(VLOOKUP(B549,'Plan de comptes'!A:B,2,FALSE),"")</f>
        <v/>
      </c>
      <c r="K549" s="21">
        <f t="shared" si="24"/>
        <v>0</v>
      </c>
      <c r="L549" t="str">
        <f t="shared" si="25"/>
        <v/>
      </c>
      <c r="M549" t="str">
        <f t="shared" si="26"/>
        <v/>
      </c>
    </row>
    <row r="550" spans="3:13" x14ac:dyDescent="0.2">
      <c r="C550" s="8" t="str">
        <f>IFERROR(VLOOKUP(B550,'Plan de comptes'!A:B,2,FALSE),"")</f>
        <v/>
      </c>
      <c r="K550" s="21">
        <f t="shared" si="24"/>
        <v>0</v>
      </c>
      <c r="L550" t="str">
        <f t="shared" si="25"/>
        <v/>
      </c>
      <c r="M550" t="str">
        <f t="shared" si="26"/>
        <v/>
      </c>
    </row>
    <row r="551" spans="3:13" x14ac:dyDescent="0.2">
      <c r="C551" s="8" t="str">
        <f>IFERROR(VLOOKUP(B551,'Plan de comptes'!A:B,2,FALSE),"")</f>
        <v/>
      </c>
      <c r="K551" s="21">
        <f t="shared" si="24"/>
        <v>0</v>
      </c>
      <c r="L551" t="str">
        <f t="shared" si="25"/>
        <v/>
      </c>
      <c r="M551" t="str">
        <f t="shared" si="26"/>
        <v/>
      </c>
    </row>
    <row r="552" spans="3:13" x14ac:dyDescent="0.2">
      <c r="C552" s="8" t="str">
        <f>IFERROR(VLOOKUP(B552,'Plan de comptes'!A:B,2,FALSE),"")</f>
        <v/>
      </c>
      <c r="K552" s="21">
        <f t="shared" si="24"/>
        <v>0</v>
      </c>
      <c r="L552" t="str">
        <f t="shared" si="25"/>
        <v/>
      </c>
      <c r="M552" t="str">
        <f t="shared" si="26"/>
        <v/>
      </c>
    </row>
    <row r="553" spans="3:13" x14ac:dyDescent="0.2">
      <c r="C553" s="8" t="str">
        <f>IFERROR(VLOOKUP(B553,'Plan de comptes'!A:B,2,FALSE),"")</f>
        <v/>
      </c>
      <c r="K553" s="21">
        <f t="shared" si="24"/>
        <v>0</v>
      </c>
      <c r="L553" t="str">
        <f t="shared" si="25"/>
        <v/>
      </c>
      <c r="M553" t="str">
        <f t="shared" si="26"/>
        <v/>
      </c>
    </row>
    <row r="554" spans="3:13" x14ac:dyDescent="0.2">
      <c r="C554" s="8" t="str">
        <f>IFERROR(VLOOKUP(B554,'Plan de comptes'!A:B,2,FALSE),"")</f>
        <v/>
      </c>
      <c r="K554" s="21">
        <f t="shared" si="24"/>
        <v>0</v>
      </c>
      <c r="L554" t="str">
        <f t="shared" si="25"/>
        <v/>
      </c>
      <c r="M554" t="str">
        <f t="shared" si="26"/>
        <v/>
      </c>
    </row>
    <row r="555" spans="3:13" x14ac:dyDescent="0.2">
      <c r="C555" s="8" t="str">
        <f>IFERROR(VLOOKUP(B555,'Plan de comptes'!A:B,2,FALSE),"")</f>
        <v/>
      </c>
      <c r="K555" s="21">
        <f t="shared" si="24"/>
        <v>0</v>
      </c>
      <c r="L555" t="str">
        <f t="shared" si="25"/>
        <v/>
      </c>
      <c r="M555" t="str">
        <f t="shared" si="26"/>
        <v/>
      </c>
    </row>
    <row r="556" spans="3:13" x14ac:dyDescent="0.2">
      <c r="C556" s="8" t="str">
        <f>IFERROR(VLOOKUP(B556,'Plan de comptes'!A:B,2,FALSE),"")</f>
        <v/>
      </c>
      <c r="K556" s="21">
        <f t="shared" si="24"/>
        <v>0</v>
      </c>
      <c r="L556" t="str">
        <f t="shared" si="25"/>
        <v/>
      </c>
      <c r="M556" t="str">
        <f t="shared" si="26"/>
        <v/>
      </c>
    </row>
    <row r="557" spans="3:13" x14ac:dyDescent="0.2">
      <c r="C557" s="8" t="str">
        <f>IFERROR(VLOOKUP(B557,'Plan de comptes'!A:B,2,FALSE),"")</f>
        <v/>
      </c>
      <c r="K557" s="21">
        <f t="shared" si="24"/>
        <v>0</v>
      </c>
      <c r="L557" t="str">
        <f t="shared" si="25"/>
        <v/>
      </c>
      <c r="M557" t="str">
        <f t="shared" si="26"/>
        <v/>
      </c>
    </row>
    <row r="558" spans="3:13" x14ac:dyDescent="0.2">
      <c r="C558" s="8" t="str">
        <f>IFERROR(VLOOKUP(B558,'Plan de comptes'!A:B,2,FALSE),"")</f>
        <v/>
      </c>
      <c r="K558" s="21">
        <f t="shared" si="24"/>
        <v>0</v>
      </c>
      <c r="L558" t="str">
        <f t="shared" si="25"/>
        <v/>
      </c>
      <c r="M558" t="str">
        <f t="shared" si="26"/>
        <v/>
      </c>
    </row>
    <row r="559" spans="3:13" x14ac:dyDescent="0.2">
      <c r="C559" s="8" t="str">
        <f>IFERROR(VLOOKUP(B559,'Plan de comptes'!A:B,2,FALSE),"")</f>
        <v/>
      </c>
      <c r="K559" s="21">
        <f t="shared" si="24"/>
        <v>0</v>
      </c>
      <c r="L559" t="str">
        <f t="shared" si="25"/>
        <v/>
      </c>
      <c r="M559" t="str">
        <f t="shared" si="26"/>
        <v/>
      </c>
    </row>
    <row r="560" spans="3:13" x14ac:dyDescent="0.2">
      <c r="C560" s="8" t="str">
        <f>IFERROR(VLOOKUP(B560,'Plan de comptes'!A:B,2,FALSE),"")</f>
        <v/>
      </c>
      <c r="K560" s="21">
        <f t="shared" si="24"/>
        <v>0</v>
      </c>
      <c r="L560" t="str">
        <f t="shared" si="25"/>
        <v/>
      </c>
      <c r="M560" t="str">
        <f t="shared" si="26"/>
        <v/>
      </c>
    </row>
    <row r="561" spans="3:13" x14ac:dyDescent="0.2">
      <c r="C561" s="8" t="str">
        <f>IFERROR(VLOOKUP(B561,'Plan de comptes'!A:B,2,FALSE),"")</f>
        <v/>
      </c>
      <c r="K561" s="21">
        <f t="shared" si="24"/>
        <v>0</v>
      </c>
      <c r="L561" t="str">
        <f t="shared" si="25"/>
        <v/>
      </c>
      <c r="M561" t="str">
        <f t="shared" si="26"/>
        <v/>
      </c>
    </row>
    <row r="562" spans="3:13" x14ac:dyDescent="0.2">
      <c r="C562" s="8" t="str">
        <f>IFERROR(VLOOKUP(B562,'Plan de comptes'!A:B,2,FALSE),"")</f>
        <v/>
      </c>
      <c r="K562" s="21">
        <f t="shared" si="24"/>
        <v>0</v>
      </c>
      <c r="L562" t="str">
        <f t="shared" si="25"/>
        <v/>
      </c>
      <c r="M562" t="str">
        <f t="shared" si="26"/>
        <v/>
      </c>
    </row>
    <row r="563" spans="3:13" x14ac:dyDescent="0.2">
      <c r="C563" s="8" t="str">
        <f>IFERROR(VLOOKUP(B563,'Plan de comptes'!A:B,2,FALSE),"")</f>
        <v/>
      </c>
      <c r="K563" s="21">
        <f t="shared" si="24"/>
        <v>0</v>
      </c>
      <c r="L563" t="str">
        <f t="shared" si="25"/>
        <v/>
      </c>
      <c r="M563" t="str">
        <f t="shared" si="26"/>
        <v/>
      </c>
    </row>
    <row r="564" spans="3:13" x14ac:dyDescent="0.2">
      <c r="C564" s="8" t="str">
        <f>IFERROR(VLOOKUP(B564,'Plan de comptes'!A:B,2,FALSE),"")</f>
        <v/>
      </c>
      <c r="K564" s="21">
        <f t="shared" si="24"/>
        <v>0</v>
      </c>
      <c r="L564" t="str">
        <f t="shared" si="25"/>
        <v/>
      </c>
      <c r="M564" t="str">
        <f t="shared" si="26"/>
        <v/>
      </c>
    </row>
    <row r="565" spans="3:13" x14ac:dyDescent="0.2">
      <c r="C565" s="8" t="str">
        <f>IFERROR(VLOOKUP(B565,'Plan de comptes'!A:B,2,FALSE),"")</f>
        <v/>
      </c>
      <c r="K565" s="21">
        <f t="shared" si="24"/>
        <v>0</v>
      </c>
      <c r="L565" t="str">
        <f t="shared" si="25"/>
        <v/>
      </c>
      <c r="M565" t="str">
        <f t="shared" si="26"/>
        <v/>
      </c>
    </row>
    <row r="566" spans="3:13" x14ac:dyDescent="0.2">
      <c r="C566" s="8" t="str">
        <f>IFERROR(VLOOKUP(B566,'Plan de comptes'!A:B,2,FALSE),"")</f>
        <v/>
      </c>
      <c r="K566" s="21">
        <f t="shared" si="24"/>
        <v>0</v>
      </c>
      <c r="L566" t="str">
        <f t="shared" si="25"/>
        <v/>
      </c>
      <c r="M566" t="str">
        <f t="shared" si="26"/>
        <v/>
      </c>
    </row>
    <row r="567" spans="3:13" x14ac:dyDescent="0.2">
      <c r="C567" s="8" t="str">
        <f>IFERROR(VLOOKUP(B567,'Plan de comptes'!A:B,2,FALSE),"")</f>
        <v/>
      </c>
      <c r="K567" s="21">
        <f t="shared" si="24"/>
        <v>0</v>
      </c>
      <c r="L567" t="str">
        <f t="shared" si="25"/>
        <v/>
      </c>
      <c r="M567" t="str">
        <f t="shared" si="26"/>
        <v/>
      </c>
    </row>
    <row r="568" spans="3:13" x14ac:dyDescent="0.2">
      <c r="C568" s="8" t="str">
        <f>IFERROR(VLOOKUP(B568,'Plan de comptes'!A:B,2,FALSE),"")</f>
        <v/>
      </c>
      <c r="K568" s="21">
        <f t="shared" si="24"/>
        <v>0</v>
      </c>
      <c r="L568" t="str">
        <f t="shared" si="25"/>
        <v/>
      </c>
      <c r="M568" t="str">
        <f t="shared" si="26"/>
        <v/>
      </c>
    </row>
    <row r="569" spans="3:13" x14ac:dyDescent="0.2">
      <c r="C569" s="8" t="str">
        <f>IFERROR(VLOOKUP(B569,'Plan de comptes'!A:B,2,FALSE),"")</f>
        <v/>
      </c>
      <c r="K569" s="21">
        <f t="shared" si="24"/>
        <v>0</v>
      </c>
      <c r="L569" t="str">
        <f t="shared" si="25"/>
        <v/>
      </c>
      <c r="M569" t="str">
        <f t="shared" si="26"/>
        <v/>
      </c>
    </row>
    <row r="570" spans="3:13" x14ac:dyDescent="0.2">
      <c r="C570" s="8" t="str">
        <f>IFERROR(VLOOKUP(B570,'Plan de comptes'!A:B,2,FALSE),"")</f>
        <v/>
      </c>
      <c r="K570" s="21">
        <f t="shared" si="24"/>
        <v>0</v>
      </c>
      <c r="L570" t="str">
        <f t="shared" si="25"/>
        <v/>
      </c>
      <c r="M570" t="str">
        <f t="shared" si="26"/>
        <v/>
      </c>
    </row>
    <row r="571" spans="3:13" x14ac:dyDescent="0.2">
      <c r="C571" s="8" t="str">
        <f>IFERROR(VLOOKUP(B571,'Plan de comptes'!A:B,2,FALSE),"")</f>
        <v/>
      </c>
      <c r="K571" s="21">
        <f t="shared" si="24"/>
        <v>0</v>
      </c>
      <c r="L571" t="str">
        <f t="shared" si="25"/>
        <v/>
      </c>
      <c r="M571" t="str">
        <f t="shared" si="26"/>
        <v/>
      </c>
    </row>
    <row r="572" spans="3:13" x14ac:dyDescent="0.2">
      <c r="C572" s="8" t="str">
        <f>IFERROR(VLOOKUP(B572,'Plan de comptes'!A:B,2,FALSE),"")</f>
        <v/>
      </c>
      <c r="K572" s="21">
        <f t="shared" si="24"/>
        <v>0</v>
      </c>
      <c r="L572" t="str">
        <f t="shared" si="25"/>
        <v/>
      </c>
      <c r="M572" t="str">
        <f t="shared" si="26"/>
        <v/>
      </c>
    </row>
    <row r="573" spans="3:13" x14ac:dyDescent="0.2">
      <c r="C573" s="8" t="str">
        <f>IFERROR(VLOOKUP(B573,'Plan de comptes'!A:B,2,FALSE),"")</f>
        <v/>
      </c>
      <c r="K573" s="21">
        <f t="shared" si="24"/>
        <v>0</v>
      </c>
      <c r="L573" t="str">
        <f t="shared" si="25"/>
        <v/>
      </c>
      <c r="M573" t="str">
        <f t="shared" si="26"/>
        <v/>
      </c>
    </row>
    <row r="574" spans="3:13" x14ac:dyDescent="0.2">
      <c r="C574" s="8" t="str">
        <f>IFERROR(VLOOKUP(B574,'Plan de comptes'!A:B,2,FALSE),"")</f>
        <v/>
      </c>
      <c r="K574" s="21">
        <f t="shared" si="24"/>
        <v>0</v>
      </c>
      <c r="L574" t="str">
        <f t="shared" si="25"/>
        <v/>
      </c>
      <c r="M574" t="str">
        <f t="shared" si="26"/>
        <v/>
      </c>
    </row>
    <row r="575" spans="3:13" x14ac:dyDescent="0.2">
      <c r="C575" s="8" t="str">
        <f>IFERROR(VLOOKUP(B575,'Plan de comptes'!A:B,2,FALSE),"")</f>
        <v/>
      </c>
      <c r="K575" s="21">
        <f t="shared" si="24"/>
        <v>0</v>
      </c>
      <c r="L575" t="str">
        <f t="shared" si="25"/>
        <v/>
      </c>
      <c r="M575" t="str">
        <f t="shared" si="26"/>
        <v/>
      </c>
    </row>
    <row r="576" spans="3:13" x14ac:dyDescent="0.2">
      <c r="C576" s="8" t="str">
        <f>IFERROR(VLOOKUP(B576,'Plan de comptes'!A:B,2,FALSE),"")</f>
        <v/>
      </c>
      <c r="K576" s="21">
        <f t="shared" si="24"/>
        <v>0</v>
      </c>
      <c r="L576" t="str">
        <f t="shared" si="25"/>
        <v/>
      </c>
      <c r="M576" t="str">
        <f t="shared" si="26"/>
        <v/>
      </c>
    </row>
    <row r="577" spans="3:13" x14ac:dyDescent="0.2">
      <c r="C577" s="8" t="str">
        <f>IFERROR(VLOOKUP(B577,'Plan de comptes'!A:B,2,FALSE),"")</f>
        <v/>
      </c>
      <c r="K577" s="21">
        <f t="shared" si="24"/>
        <v>0</v>
      </c>
      <c r="L577" t="str">
        <f t="shared" si="25"/>
        <v/>
      </c>
      <c r="M577" t="str">
        <f t="shared" si="26"/>
        <v/>
      </c>
    </row>
    <row r="578" spans="3:13" x14ac:dyDescent="0.2">
      <c r="C578" s="8" t="str">
        <f>IFERROR(VLOOKUP(B578,'Plan de comptes'!A:B,2,FALSE),"")</f>
        <v/>
      </c>
      <c r="K578" s="21">
        <f t="shared" si="24"/>
        <v>0</v>
      </c>
      <c r="L578" t="str">
        <f t="shared" si="25"/>
        <v/>
      </c>
      <c r="M578" t="str">
        <f t="shared" si="26"/>
        <v/>
      </c>
    </row>
    <row r="579" spans="3:13" x14ac:dyDescent="0.2">
      <c r="C579" s="8" t="str">
        <f>IFERROR(VLOOKUP(B579,'Plan de comptes'!A:B,2,FALSE),"")</f>
        <v/>
      </c>
      <c r="K579" s="21">
        <f t="shared" ref="K579:K642" si="27">E579-F579</f>
        <v>0</v>
      </c>
      <c r="L579" t="str">
        <f t="shared" ref="L579:L642" si="28">LEFT($B579,2)</f>
        <v/>
      </c>
      <c r="M579" t="str">
        <f t="shared" ref="M579:M642" si="29">LEFT($B579,3)</f>
        <v/>
      </c>
    </row>
    <row r="580" spans="3:13" x14ac:dyDescent="0.2">
      <c r="C580" s="8" t="str">
        <f>IFERROR(VLOOKUP(B580,'Plan de comptes'!A:B,2,FALSE),"")</f>
        <v/>
      </c>
      <c r="K580" s="21">
        <f t="shared" si="27"/>
        <v>0</v>
      </c>
      <c r="L580" t="str">
        <f t="shared" si="28"/>
        <v/>
      </c>
      <c r="M580" t="str">
        <f t="shared" si="29"/>
        <v/>
      </c>
    </row>
    <row r="581" spans="3:13" x14ac:dyDescent="0.2">
      <c r="C581" s="8" t="str">
        <f>IFERROR(VLOOKUP(B581,'Plan de comptes'!A:B,2,FALSE),"")</f>
        <v/>
      </c>
      <c r="K581" s="21">
        <f t="shared" si="27"/>
        <v>0</v>
      </c>
      <c r="L581" t="str">
        <f t="shared" si="28"/>
        <v/>
      </c>
      <c r="M581" t="str">
        <f t="shared" si="29"/>
        <v/>
      </c>
    </row>
    <row r="582" spans="3:13" x14ac:dyDescent="0.2">
      <c r="C582" s="8" t="str">
        <f>IFERROR(VLOOKUP(B582,'Plan de comptes'!A:B,2,FALSE),"")</f>
        <v/>
      </c>
      <c r="K582" s="21">
        <f t="shared" si="27"/>
        <v>0</v>
      </c>
      <c r="L582" t="str">
        <f t="shared" si="28"/>
        <v/>
      </c>
      <c r="M582" t="str">
        <f t="shared" si="29"/>
        <v/>
      </c>
    </row>
    <row r="583" spans="3:13" x14ac:dyDescent="0.2">
      <c r="C583" s="8" t="str">
        <f>IFERROR(VLOOKUP(B583,'Plan de comptes'!A:B,2,FALSE),"")</f>
        <v/>
      </c>
      <c r="K583" s="21">
        <f t="shared" si="27"/>
        <v>0</v>
      </c>
      <c r="L583" t="str">
        <f t="shared" si="28"/>
        <v/>
      </c>
      <c r="M583" t="str">
        <f t="shared" si="29"/>
        <v/>
      </c>
    </row>
    <row r="584" spans="3:13" x14ac:dyDescent="0.2">
      <c r="C584" s="8" t="str">
        <f>IFERROR(VLOOKUP(B584,'Plan de comptes'!A:B,2,FALSE),"")</f>
        <v/>
      </c>
      <c r="K584" s="21">
        <f t="shared" si="27"/>
        <v>0</v>
      </c>
      <c r="L584" t="str">
        <f t="shared" si="28"/>
        <v/>
      </c>
      <c r="M584" t="str">
        <f t="shared" si="29"/>
        <v/>
      </c>
    </row>
    <row r="585" spans="3:13" x14ac:dyDescent="0.2">
      <c r="C585" s="8" t="str">
        <f>IFERROR(VLOOKUP(B585,'Plan de comptes'!A:B,2,FALSE),"")</f>
        <v/>
      </c>
      <c r="K585" s="21">
        <f t="shared" si="27"/>
        <v>0</v>
      </c>
      <c r="L585" t="str">
        <f t="shared" si="28"/>
        <v/>
      </c>
      <c r="M585" t="str">
        <f t="shared" si="29"/>
        <v/>
      </c>
    </row>
    <row r="586" spans="3:13" x14ac:dyDescent="0.2">
      <c r="C586" s="8" t="str">
        <f>IFERROR(VLOOKUP(B586,'Plan de comptes'!A:B,2,FALSE),"")</f>
        <v/>
      </c>
      <c r="K586" s="21">
        <f t="shared" si="27"/>
        <v>0</v>
      </c>
      <c r="L586" t="str">
        <f t="shared" si="28"/>
        <v/>
      </c>
      <c r="M586" t="str">
        <f t="shared" si="29"/>
        <v/>
      </c>
    </row>
    <row r="587" spans="3:13" x14ac:dyDescent="0.2">
      <c r="C587" s="8" t="str">
        <f>IFERROR(VLOOKUP(B587,'Plan de comptes'!A:B,2,FALSE),"")</f>
        <v/>
      </c>
      <c r="K587" s="21">
        <f t="shared" si="27"/>
        <v>0</v>
      </c>
      <c r="L587" t="str">
        <f t="shared" si="28"/>
        <v/>
      </c>
      <c r="M587" t="str">
        <f t="shared" si="29"/>
        <v/>
      </c>
    </row>
    <row r="588" spans="3:13" x14ac:dyDescent="0.2">
      <c r="C588" s="8" t="str">
        <f>IFERROR(VLOOKUP(B588,'Plan de comptes'!A:B,2,FALSE),"")</f>
        <v/>
      </c>
      <c r="K588" s="21">
        <f t="shared" si="27"/>
        <v>0</v>
      </c>
      <c r="L588" t="str">
        <f t="shared" si="28"/>
        <v/>
      </c>
      <c r="M588" t="str">
        <f t="shared" si="29"/>
        <v/>
      </c>
    </row>
    <row r="589" spans="3:13" x14ac:dyDescent="0.2">
      <c r="C589" s="8" t="str">
        <f>IFERROR(VLOOKUP(B589,'Plan de comptes'!A:B,2,FALSE),"")</f>
        <v/>
      </c>
      <c r="K589" s="21">
        <f t="shared" si="27"/>
        <v>0</v>
      </c>
      <c r="L589" t="str">
        <f t="shared" si="28"/>
        <v/>
      </c>
      <c r="M589" t="str">
        <f t="shared" si="29"/>
        <v/>
      </c>
    </row>
    <row r="590" spans="3:13" x14ac:dyDescent="0.2">
      <c r="C590" s="8" t="str">
        <f>IFERROR(VLOOKUP(B590,'Plan de comptes'!A:B,2,FALSE),"")</f>
        <v/>
      </c>
      <c r="K590" s="21">
        <f t="shared" si="27"/>
        <v>0</v>
      </c>
      <c r="L590" t="str">
        <f t="shared" si="28"/>
        <v/>
      </c>
      <c r="M590" t="str">
        <f t="shared" si="29"/>
        <v/>
      </c>
    </row>
    <row r="591" spans="3:13" x14ac:dyDescent="0.2">
      <c r="C591" s="8" t="str">
        <f>IFERROR(VLOOKUP(B591,'Plan de comptes'!A:B,2,FALSE),"")</f>
        <v/>
      </c>
      <c r="K591" s="21">
        <f t="shared" si="27"/>
        <v>0</v>
      </c>
      <c r="L591" t="str">
        <f t="shared" si="28"/>
        <v/>
      </c>
      <c r="M591" t="str">
        <f t="shared" si="29"/>
        <v/>
      </c>
    </row>
    <row r="592" spans="3:13" x14ac:dyDescent="0.2">
      <c r="C592" s="8" t="str">
        <f>IFERROR(VLOOKUP(B592,'Plan de comptes'!A:B,2,FALSE),"")</f>
        <v/>
      </c>
      <c r="K592" s="21">
        <f t="shared" si="27"/>
        <v>0</v>
      </c>
      <c r="L592" t="str">
        <f t="shared" si="28"/>
        <v/>
      </c>
      <c r="M592" t="str">
        <f t="shared" si="29"/>
        <v/>
      </c>
    </row>
    <row r="593" spans="3:13" x14ac:dyDescent="0.2">
      <c r="C593" s="8" t="str">
        <f>IFERROR(VLOOKUP(B593,'Plan de comptes'!A:B,2,FALSE),"")</f>
        <v/>
      </c>
      <c r="K593" s="21">
        <f t="shared" si="27"/>
        <v>0</v>
      </c>
      <c r="L593" t="str">
        <f t="shared" si="28"/>
        <v/>
      </c>
      <c r="M593" t="str">
        <f t="shared" si="29"/>
        <v/>
      </c>
    </row>
    <row r="594" spans="3:13" x14ac:dyDescent="0.2">
      <c r="C594" s="8" t="str">
        <f>IFERROR(VLOOKUP(B594,'Plan de comptes'!A:B,2,FALSE),"")</f>
        <v/>
      </c>
      <c r="K594" s="21">
        <f t="shared" si="27"/>
        <v>0</v>
      </c>
      <c r="L594" t="str">
        <f t="shared" si="28"/>
        <v/>
      </c>
      <c r="M594" t="str">
        <f t="shared" si="29"/>
        <v/>
      </c>
    </row>
    <row r="595" spans="3:13" x14ac:dyDescent="0.2">
      <c r="C595" s="8" t="str">
        <f>IFERROR(VLOOKUP(B595,'Plan de comptes'!A:B,2,FALSE),"")</f>
        <v/>
      </c>
      <c r="K595" s="21">
        <f t="shared" si="27"/>
        <v>0</v>
      </c>
      <c r="L595" t="str">
        <f t="shared" si="28"/>
        <v/>
      </c>
      <c r="M595" t="str">
        <f t="shared" si="29"/>
        <v/>
      </c>
    </row>
    <row r="596" spans="3:13" x14ac:dyDescent="0.2">
      <c r="C596" s="8" t="str">
        <f>IFERROR(VLOOKUP(B596,'Plan de comptes'!A:B,2,FALSE),"")</f>
        <v/>
      </c>
      <c r="K596" s="21">
        <f t="shared" si="27"/>
        <v>0</v>
      </c>
      <c r="L596" t="str">
        <f t="shared" si="28"/>
        <v/>
      </c>
      <c r="M596" t="str">
        <f t="shared" si="29"/>
        <v/>
      </c>
    </row>
    <row r="597" spans="3:13" x14ac:dyDescent="0.2">
      <c r="C597" s="8" t="str">
        <f>IFERROR(VLOOKUP(B597,'Plan de comptes'!A:B,2,FALSE),"")</f>
        <v/>
      </c>
      <c r="K597" s="21">
        <f t="shared" si="27"/>
        <v>0</v>
      </c>
      <c r="L597" t="str">
        <f t="shared" si="28"/>
        <v/>
      </c>
      <c r="M597" t="str">
        <f t="shared" si="29"/>
        <v/>
      </c>
    </row>
    <row r="598" spans="3:13" x14ac:dyDescent="0.2">
      <c r="C598" s="8" t="str">
        <f>IFERROR(VLOOKUP(B598,'Plan de comptes'!A:B,2,FALSE),"")</f>
        <v/>
      </c>
      <c r="K598" s="21">
        <f t="shared" si="27"/>
        <v>0</v>
      </c>
      <c r="L598" t="str">
        <f t="shared" si="28"/>
        <v/>
      </c>
      <c r="M598" t="str">
        <f t="shared" si="29"/>
        <v/>
      </c>
    </row>
    <row r="599" spans="3:13" x14ac:dyDescent="0.2">
      <c r="C599" s="8" t="str">
        <f>IFERROR(VLOOKUP(B599,'Plan de comptes'!A:B,2,FALSE),"")</f>
        <v/>
      </c>
      <c r="K599" s="21">
        <f t="shared" si="27"/>
        <v>0</v>
      </c>
      <c r="L599" t="str">
        <f t="shared" si="28"/>
        <v/>
      </c>
      <c r="M599" t="str">
        <f t="shared" si="29"/>
        <v/>
      </c>
    </row>
    <row r="600" spans="3:13" x14ac:dyDescent="0.2">
      <c r="C600" s="8" t="str">
        <f>IFERROR(VLOOKUP(B600,'Plan de comptes'!A:B,2,FALSE),"")</f>
        <v/>
      </c>
      <c r="K600" s="21">
        <f t="shared" si="27"/>
        <v>0</v>
      </c>
      <c r="L600" t="str">
        <f t="shared" si="28"/>
        <v/>
      </c>
      <c r="M600" t="str">
        <f t="shared" si="29"/>
        <v/>
      </c>
    </row>
    <row r="601" spans="3:13" x14ac:dyDescent="0.2">
      <c r="C601" s="8" t="str">
        <f>IFERROR(VLOOKUP(B601,'Plan de comptes'!A:B,2,FALSE),"")</f>
        <v/>
      </c>
      <c r="K601" s="21">
        <f t="shared" si="27"/>
        <v>0</v>
      </c>
      <c r="L601" t="str">
        <f t="shared" si="28"/>
        <v/>
      </c>
      <c r="M601" t="str">
        <f t="shared" si="29"/>
        <v/>
      </c>
    </row>
    <row r="602" spans="3:13" x14ac:dyDescent="0.2">
      <c r="C602" s="8" t="str">
        <f>IFERROR(VLOOKUP(B602,'Plan de comptes'!A:B,2,FALSE),"")</f>
        <v/>
      </c>
      <c r="K602" s="21">
        <f t="shared" si="27"/>
        <v>0</v>
      </c>
      <c r="L602" t="str">
        <f t="shared" si="28"/>
        <v/>
      </c>
      <c r="M602" t="str">
        <f t="shared" si="29"/>
        <v/>
      </c>
    </row>
    <row r="603" spans="3:13" x14ac:dyDescent="0.2">
      <c r="C603" s="8" t="str">
        <f>IFERROR(VLOOKUP(B603,'Plan de comptes'!A:B,2,FALSE),"")</f>
        <v/>
      </c>
      <c r="K603" s="21">
        <f t="shared" si="27"/>
        <v>0</v>
      </c>
      <c r="L603" t="str">
        <f t="shared" si="28"/>
        <v/>
      </c>
      <c r="M603" t="str">
        <f t="shared" si="29"/>
        <v/>
      </c>
    </row>
    <row r="604" spans="3:13" x14ac:dyDescent="0.2">
      <c r="C604" s="8" t="str">
        <f>IFERROR(VLOOKUP(B604,'Plan de comptes'!A:B,2,FALSE),"")</f>
        <v/>
      </c>
      <c r="K604" s="21">
        <f t="shared" si="27"/>
        <v>0</v>
      </c>
      <c r="L604" t="str">
        <f t="shared" si="28"/>
        <v/>
      </c>
      <c r="M604" t="str">
        <f t="shared" si="29"/>
        <v/>
      </c>
    </row>
    <row r="605" spans="3:13" x14ac:dyDescent="0.2">
      <c r="C605" s="8" t="str">
        <f>IFERROR(VLOOKUP(B605,'Plan de comptes'!A:B,2,FALSE),"")</f>
        <v/>
      </c>
      <c r="K605" s="21">
        <f t="shared" si="27"/>
        <v>0</v>
      </c>
      <c r="L605" t="str">
        <f t="shared" si="28"/>
        <v/>
      </c>
      <c r="M605" t="str">
        <f t="shared" si="29"/>
        <v/>
      </c>
    </row>
    <row r="606" spans="3:13" x14ac:dyDescent="0.2">
      <c r="C606" s="8" t="str">
        <f>IFERROR(VLOOKUP(B606,'Plan de comptes'!A:B,2,FALSE),"")</f>
        <v/>
      </c>
      <c r="K606" s="21">
        <f t="shared" si="27"/>
        <v>0</v>
      </c>
      <c r="L606" t="str">
        <f t="shared" si="28"/>
        <v/>
      </c>
      <c r="M606" t="str">
        <f t="shared" si="29"/>
        <v/>
      </c>
    </row>
    <row r="607" spans="3:13" x14ac:dyDescent="0.2">
      <c r="C607" s="8" t="str">
        <f>IFERROR(VLOOKUP(B607,'Plan de comptes'!A:B,2,FALSE),"")</f>
        <v/>
      </c>
      <c r="K607" s="21">
        <f t="shared" si="27"/>
        <v>0</v>
      </c>
      <c r="L607" t="str">
        <f t="shared" si="28"/>
        <v/>
      </c>
      <c r="M607" t="str">
        <f t="shared" si="29"/>
        <v/>
      </c>
    </row>
    <row r="608" spans="3:13" x14ac:dyDescent="0.2">
      <c r="C608" s="8" t="str">
        <f>IFERROR(VLOOKUP(B608,'Plan de comptes'!A:B,2,FALSE),"")</f>
        <v/>
      </c>
      <c r="K608" s="21">
        <f t="shared" si="27"/>
        <v>0</v>
      </c>
      <c r="L608" t="str">
        <f t="shared" si="28"/>
        <v/>
      </c>
      <c r="M608" t="str">
        <f t="shared" si="29"/>
        <v/>
      </c>
    </row>
    <row r="609" spans="3:13" x14ac:dyDescent="0.2">
      <c r="C609" s="8" t="str">
        <f>IFERROR(VLOOKUP(B609,'Plan de comptes'!A:B,2,FALSE),"")</f>
        <v/>
      </c>
      <c r="K609" s="21">
        <f t="shared" si="27"/>
        <v>0</v>
      </c>
      <c r="L609" t="str">
        <f t="shared" si="28"/>
        <v/>
      </c>
      <c r="M609" t="str">
        <f t="shared" si="29"/>
        <v/>
      </c>
    </row>
    <row r="610" spans="3:13" x14ac:dyDescent="0.2">
      <c r="C610" s="8" t="str">
        <f>IFERROR(VLOOKUP(B610,'Plan de comptes'!A:B,2,FALSE),"")</f>
        <v/>
      </c>
      <c r="K610" s="21">
        <f t="shared" si="27"/>
        <v>0</v>
      </c>
      <c r="L610" t="str">
        <f t="shared" si="28"/>
        <v/>
      </c>
      <c r="M610" t="str">
        <f t="shared" si="29"/>
        <v/>
      </c>
    </row>
    <row r="611" spans="3:13" x14ac:dyDescent="0.2">
      <c r="C611" s="8" t="str">
        <f>IFERROR(VLOOKUP(B611,'Plan de comptes'!A:B,2,FALSE),"")</f>
        <v/>
      </c>
      <c r="K611" s="21">
        <f t="shared" si="27"/>
        <v>0</v>
      </c>
      <c r="L611" t="str">
        <f t="shared" si="28"/>
        <v/>
      </c>
      <c r="M611" t="str">
        <f t="shared" si="29"/>
        <v/>
      </c>
    </row>
    <row r="612" spans="3:13" x14ac:dyDescent="0.2">
      <c r="C612" s="8" t="str">
        <f>IFERROR(VLOOKUP(B612,'Plan de comptes'!A:B,2,FALSE),"")</f>
        <v/>
      </c>
      <c r="K612" s="21">
        <f t="shared" si="27"/>
        <v>0</v>
      </c>
      <c r="L612" t="str">
        <f t="shared" si="28"/>
        <v/>
      </c>
      <c r="M612" t="str">
        <f t="shared" si="29"/>
        <v/>
      </c>
    </row>
    <row r="613" spans="3:13" x14ac:dyDescent="0.2">
      <c r="C613" s="8" t="str">
        <f>IFERROR(VLOOKUP(B613,'Plan de comptes'!A:B,2,FALSE),"")</f>
        <v/>
      </c>
      <c r="K613" s="21">
        <f t="shared" si="27"/>
        <v>0</v>
      </c>
      <c r="L613" t="str">
        <f t="shared" si="28"/>
        <v/>
      </c>
      <c r="M613" t="str">
        <f t="shared" si="29"/>
        <v/>
      </c>
    </row>
    <row r="614" spans="3:13" x14ac:dyDescent="0.2">
      <c r="C614" s="8" t="str">
        <f>IFERROR(VLOOKUP(B614,'Plan de comptes'!A:B,2,FALSE),"")</f>
        <v/>
      </c>
      <c r="K614" s="21">
        <f t="shared" si="27"/>
        <v>0</v>
      </c>
      <c r="L614" t="str">
        <f t="shared" si="28"/>
        <v/>
      </c>
      <c r="M614" t="str">
        <f t="shared" si="29"/>
        <v/>
      </c>
    </row>
    <row r="615" spans="3:13" x14ac:dyDescent="0.2">
      <c r="C615" s="8" t="str">
        <f>IFERROR(VLOOKUP(B615,'Plan de comptes'!A:B,2,FALSE),"")</f>
        <v/>
      </c>
      <c r="K615" s="21">
        <f t="shared" si="27"/>
        <v>0</v>
      </c>
      <c r="L615" t="str">
        <f t="shared" si="28"/>
        <v/>
      </c>
      <c r="M615" t="str">
        <f t="shared" si="29"/>
        <v/>
      </c>
    </row>
    <row r="616" spans="3:13" x14ac:dyDescent="0.2">
      <c r="C616" s="8" t="str">
        <f>IFERROR(VLOOKUP(B616,'Plan de comptes'!A:B,2,FALSE),"")</f>
        <v/>
      </c>
      <c r="K616" s="21">
        <f t="shared" si="27"/>
        <v>0</v>
      </c>
      <c r="L616" t="str">
        <f t="shared" si="28"/>
        <v/>
      </c>
      <c r="M616" t="str">
        <f t="shared" si="29"/>
        <v/>
      </c>
    </row>
    <row r="617" spans="3:13" x14ac:dyDescent="0.2">
      <c r="C617" s="8" t="str">
        <f>IFERROR(VLOOKUP(B617,'Plan de comptes'!A:B,2,FALSE),"")</f>
        <v/>
      </c>
      <c r="K617" s="21">
        <f t="shared" si="27"/>
        <v>0</v>
      </c>
      <c r="L617" t="str">
        <f t="shared" si="28"/>
        <v/>
      </c>
      <c r="M617" t="str">
        <f t="shared" si="29"/>
        <v/>
      </c>
    </row>
    <row r="618" spans="3:13" x14ac:dyDescent="0.2">
      <c r="C618" s="8" t="str">
        <f>IFERROR(VLOOKUP(B618,'Plan de comptes'!A:B,2,FALSE),"")</f>
        <v/>
      </c>
      <c r="K618" s="21">
        <f t="shared" si="27"/>
        <v>0</v>
      </c>
      <c r="L618" t="str">
        <f t="shared" si="28"/>
        <v/>
      </c>
      <c r="M618" t="str">
        <f t="shared" si="29"/>
        <v/>
      </c>
    </row>
    <row r="619" spans="3:13" x14ac:dyDescent="0.2">
      <c r="C619" s="8" t="str">
        <f>IFERROR(VLOOKUP(B619,'Plan de comptes'!A:B,2,FALSE),"")</f>
        <v/>
      </c>
      <c r="K619" s="21">
        <f t="shared" si="27"/>
        <v>0</v>
      </c>
      <c r="L619" t="str">
        <f t="shared" si="28"/>
        <v/>
      </c>
      <c r="M619" t="str">
        <f t="shared" si="29"/>
        <v/>
      </c>
    </row>
    <row r="620" spans="3:13" x14ac:dyDescent="0.2">
      <c r="C620" s="8" t="str">
        <f>IFERROR(VLOOKUP(B620,'Plan de comptes'!A:B,2,FALSE),"")</f>
        <v/>
      </c>
      <c r="K620" s="21">
        <f t="shared" si="27"/>
        <v>0</v>
      </c>
      <c r="L620" t="str">
        <f t="shared" si="28"/>
        <v/>
      </c>
      <c r="M620" t="str">
        <f t="shared" si="29"/>
        <v/>
      </c>
    </row>
    <row r="621" spans="3:13" x14ac:dyDescent="0.2">
      <c r="C621" s="8" t="str">
        <f>IFERROR(VLOOKUP(B621,'Plan de comptes'!A:B,2,FALSE),"")</f>
        <v/>
      </c>
      <c r="K621" s="21">
        <f t="shared" si="27"/>
        <v>0</v>
      </c>
      <c r="L621" t="str">
        <f t="shared" si="28"/>
        <v/>
      </c>
      <c r="M621" t="str">
        <f t="shared" si="29"/>
        <v/>
      </c>
    </row>
    <row r="622" spans="3:13" x14ac:dyDescent="0.2">
      <c r="C622" s="8" t="str">
        <f>IFERROR(VLOOKUP(B622,'Plan de comptes'!A:B,2,FALSE),"")</f>
        <v/>
      </c>
      <c r="K622" s="21">
        <f t="shared" si="27"/>
        <v>0</v>
      </c>
      <c r="L622" t="str">
        <f t="shared" si="28"/>
        <v/>
      </c>
      <c r="M622" t="str">
        <f t="shared" si="29"/>
        <v/>
      </c>
    </row>
    <row r="623" spans="3:13" x14ac:dyDescent="0.2">
      <c r="C623" s="8" t="str">
        <f>IFERROR(VLOOKUP(B623,'Plan de comptes'!A:B,2,FALSE),"")</f>
        <v/>
      </c>
      <c r="K623" s="21">
        <f t="shared" si="27"/>
        <v>0</v>
      </c>
      <c r="L623" t="str">
        <f t="shared" si="28"/>
        <v/>
      </c>
      <c r="M623" t="str">
        <f t="shared" si="29"/>
        <v/>
      </c>
    </row>
    <row r="624" spans="3:13" x14ac:dyDescent="0.2">
      <c r="C624" s="8" t="str">
        <f>IFERROR(VLOOKUP(B624,'Plan de comptes'!A:B,2,FALSE),"")</f>
        <v/>
      </c>
      <c r="K624" s="21">
        <f t="shared" si="27"/>
        <v>0</v>
      </c>
      <c r="L624" t="str">
        <f t="shared" si="28"/>
        <v/>
      </c>
      <c r="M624" t="str">
        <f t="shared" si="29"/>
        <v/>
      </c>
    </row>
    <row r="625" spans="3:13" x14ac:dyDescent="0.2">
      <c r="C625" s="8" t="str">
        <f>IFERROR(VLOOKUP(B625,'Plan de comptes'!A:B,2,FALSE),"")</f>
        <v/>
      </c>
      <c r="K625" s="21">
        <f t="shared" si="27"/>
        <v>0</v>
      </c>
      <c r="L625" t="str">
        <f t="shared" si="28"/>
        <v/>
      </c>
      <c r="M625" t="str">
        <f t="shared" si="29"/>
        <v/>
      </c>
    </row>
    <row r="626" spans="3:13" x14ac:dyDescent="0.2">
      <c r="C626" s="8" t="str">
        <f>IFERROR(VLOOKUP(B626,'Plan de comptes'!A:B,2,FALSE),"")</f>
        <v/>
      </c>
      <c r="K626" s="21">
        <f t="shared" si="27"/>
        <v>0</v>
      </c>
      <c r="L626" t="str">
        <f t="shared" si="28"/>
        <v/>
      </c>
      <c r="M626" t="str">
        <f t="shared" si="29"/>
        <v/>
      </c>
    </row>
    <row r="627" spans="3:13" x14ac:dyDescent="0.2">
      <c r="C627" s="8" t="str">
        <f>IFERROR(VLOOKUP(B627,'Plan de comptes'!A:B,2,FALSE),"")</f>
        <v/>
      </c>
      <c r="K627" s="21">
        <f t="shared" si="27"/>
        <v>0</v>
      </c>
      <c r="L627" t="str">
        <f t="shared" si="28"/>
        <v/>
      </c>
      <c r="M627" t="str">
        <f t="shared" si="29"/>
        <v/>
      </c>
    </row>
    <row r="628" spans="3:13" x14ac:dyDescent="0.2">
      <c r="C628" s="8" t="str">
        <f>IFERROR(VLOOKUP(B628,'Plan de comptes'!A:B,2,FALSE),"")</f>
        <v/>
      </c>
      <c r="K628" s="21">
        <f t="shared" si="27"/>
        <v>0</v>
      </c>
      <c r="L628" t="str">
        <f t="shared" si="28"/>
        <v/>
      </c>
      <c r="M628" t="str">
        <f t="shared" si="29"/>
        <v/>
      </c>
    </row>
    <row r="629" spans="3:13" x14ac:dyDescent="0.2">
      <c r="C629" s="8" t="str">
        <f>IFERROR(VLOOKUP(B629,'Plan de comptes'!A:B,2,FALSE),"")</f>
        <v/>
      </c>
      <c r="K629" s="21">
        <f t="shared" si="27"/>
        <v>0</v>
      </c>
      <c r="L629" t="str">
        <f t="shared" si="28"/>
        <v/>
      </c>
      <c r="M629" t="str">
        <f t="shared" si="29"/>
        <v/>
      </c>
    </row>
    <row r="630" spans="3:13" x14ac:dyDescent="0.2">
      <c r="C630" s="8" t="str">
        <f>IFERROR(VLOOKUP(B630,'Plan de comptes'!A:B,2,FALSE),"")</f>
        <v/>
      </c>
      <c r="K630" s="21">
        <f t="shared" si="27"/>
        <v>0</v>
      </c>
      <c r="L630" t="str">
        <f t="shared" si="28"/>
        <v/>
      </c>
      <c r="M630" t="str">
        <f t="shared" si="29"/>
        <v/>
      </c>
    </row>
    <row r="631" spans="3:13" x14ac:dyDescent="0.2">
      <c r="C631" s="8" t="str">
        <f>IFERROR(VLOOKUP(B631,'Plan de comptes'!A:B,2,FALSE),"")</f>
        <v/>
      </c>
      <c r="K631" s="21">
        <f t="shared" si="27"/>
        <v>0</v>
      </c>
      <c r="L631" t="str">
        <f t="shared" si="28"/>
        <v/>
      </c>
      <c r="M631" t="str">
        <f t="shared" si="29"/>
        <v/>
      </c>
    </row>
    <row r="632" spans="3:13" x14ac:dyDescent="0.2">
      <c r="C632" s="8" t="str">
        <f>IFERROR(VLOOKUP(B632,'Plan de comptes'!A:B,2,FALSE),"")</f>
        <v/>
      </c>
      <c r="K632" s="21">
        <f t="shared" si="27"/>
        <v>0</v>
      </c>
      <c r="L632" t="str">
        <f t="shared" si="28"/>
        <v/>
      </c>
      <c r="M632" t="str">
        <f t="shared" si="29"/>
        <v/>
      </c>
    </row>
    <row r="633" spans="3:13" x14ac:dyDescent="0.2">
      <c r="C633" s="8" t="str">
        <f>IFERROR(VLOOKUP(B633,'Plan de comptes'!A:B,2,FALSE),"")</f>
        <v/>
      </c>
      <c r="K633" s="21">
        <f t="shared" si="27"/>
        <v>0</v>
      </c>
      <c r="L633" t="str">
        <f t="shared" si="28"/>
        <v/>
      </c>
      <c r="M633" t="str">
        <f t="shared" si="29"/>
        <v/>
      </c>
    </row>
    <row r="634" spans="3:13" x14ac:dyDescent="0.2">
      <c r="C634" s="8" t="str">
        <f>IFERROR(VLOOKUP(B634,'Plan de comptes'!A:B,2,FALSE),"")</f>
        <v/>
      </c>
      <c r="K634" s="21">
        <f t="shared" si="27"/>
        <v>0</v>
      </c>
      <c r="L634" t="str">
        <f t="shared" si="28"/>
        <v/>
      </c>
      <c r="M634" t="str">
        <f t="shared" si="29"/>
        <v/>
      </c>
    </row>
    <row r="635" spans="3:13" x14ac:dyDescent="0.2">
      <c r="C635" s="8" t="str">
        <f>IFERROR(VLOOKUP(B635,'Plan de comptes'!A:B,2,FALSE),"")</f>
        <v/>
      </c>
      <c r="K635" s="21">
        <f t="shared" si="27"/>
        <v>0</v>
      </c>
      <c r="L635" t="str">
        <f t="shared" si="28"/>
        <v/>
      </c>
      <c r="M635" t="str">
        <f t="shared" si="29"/>
        <v/>
      </c>
    </row>
    <row r="636" spans="3:13" x14ac:dyDescent="0.2">
      <c r="C636" s="8" t="str">
        <f>IFERROR(VLOOKUP(B636,'Plan de comptes'!A:B,2,FALSE),"")</f>
        <v/>
      </c>
      <c r="K636" s="21">
        <f t="shared" si="27"/>
        <v>0</v>
      </c>
      <c r="L636" t="str">
        <f t="shared" si="28"/>
        <v/>
      </c>
      <c r="M636" t="str">
        <f t="shared" si="29"/>
        <v/>
      </c>
    </row>
    <row r="637" spans="3:13" x14ac:dyDescent="0.2">
      <c r="C637" s="8" t="str">
        <f>IFERROR(VLOOKUP(B637,'Plan de comptes'!A:B,2,FALSE),"")</f>
        <v/>
      </c>
      <c r="K637" s="21">
        <f t="shared" si="27"/>
        <v>0</v>
      </c>
      <c r="L637" t="str">
        <f t="shared" si="28"/>
        <v/>
      </c>
      <c r="M637" t="str">
        <f t="shared" si="29"/>
        <v/>
      </c>
    </row>
    <row r="638" spans="3:13" x14ac:dyDescent="0.2">
      <c r="C638" s="8" t="str">
        <f>IFERROR(VLOOKUP(B638,'Plan de comptes'!A:B,2,FALSE),"")</f>
        <v/>
      </c>
      <c r="K638" s="21">
        <f t="shared" si="27"/>
        <v>0</v>
      </c>
      <c r="L638" t="str">
        <f t="shared" si="28"/>
        <v/>
      </c>
      <c r="M638" t="str">
        <f t="shared" si="29"/>
        <v/>
      </c>
    </row>
    <row r="639" spans="3:13" x14ac:dyDescent="0.2">
      <c r="C639" s="8" t="str">
        <f>IFERROR(VLOOKUP(B639,'Plan de comptes'!A:B,2,FALSE),"")</f>
        <v/>
      </c>
      <c r="K639" s="21">
        <f t="shared" si="27"/>
        <v>0</v>
      </c>
      <c r="L639" t="str">
        <f t="shared" si="28"/>
        <v/>
      </c>
      <c r="M639" t="str">
        <f t="shared" si="29"/>
        <v/>
      </c>
    </row>
    <row r="640" spans="3:13" x14ac:dyDescent="0.2">
      <c r="C640" s="8" t="str">
        <f>IFERROR(VLOOKUP(B640,'Plan de comptes'!A:B,2,FALSE),"")</f>
        <v/>
      </c>
      <c r="K640" s="21">
        <f t="shared" si="27"/>
        <v>0</v>
      </c>
      <c r="L640" t="str">
        <f t="shared" si="28"/>
        <v/>
      </c>
      <c r="M640" t="str">
        <f t="shared" si="29"/>
        <v/>
      </c>
    </row>
    <row r="641" spans="3:13" x14ac:dyDescent="0.2">
      <c r="C641" s="8" t="str">
        <f>IFERROR(VLOOKUP(B641,'Plan de comptes'!A:B,2,FALSE),"")</f>
        <v/>
      </c>
      <c r="K641" s="21">
        <f t="shared" si="27"/>
        <v>0</v>
      </c>
      <c r="L641" t="str">
        <f t="shared" si="28"/>
        <v/>
      </c>
      <c r="M641" t="str">
        <f t="shared" si="29"/>
        <v/>
      </c>
    </row>
    <row r="642" spans="3:13" x14ac:dyDescent="0.2">
      <c r="C642" s="8" t="str">
        <f>IFERROR(VLOOKUP(B642,'Plan de comptes'!A:B,2,FALSE),"")</f>
        <v/>
      </c>
      <c r="K642" s="21">
        <f t="shared" si="27"/>
        <v>0</v>
      </c>
      <c r="L642" t="str">
        <f t="shared" si="28"/>
        <v/>
      </c>
      <c r="M642" t="str">
        <f t="shared" si="29"/>
        <v/>
      </c>
    </row>
    <row r="643" spans="3:13" x14ac:dyDescent="0.2">
      <c r="C643" s="8" t="str">
        <f>IFERROR(VLOOKUP(B643,'Plan de comptes'!A:B,2,FALSE),"")</f>
        <v/>
      </c>
      <c r="K643" s="21">
        <f t="shared" ref="K643:K706" si="30">E643-F643</f>
        <v>0</v>
      </c>
      <c r="L643" t="str">
        <f t="shared" ref="L643:L706" si="31">LEFT($B643,2)</f>
        <v/>
      </c>
      <c r="M643" t="str">
        <f t="shared" ref="M643:M706" si="32">LEFT($B643,3)</f>
        <v/>
      </c>
    </row>
    <row r="644" spans="3:13" x14ac:dyDescent="0.2">
      <c r="C644" s="8" t="str">
        <f>IFERROR(VLOOKUP(B644,'Plan de comptes'!A:B,2,FALSE),"")</f>
        <v/>
      </c>
      <c r="K644" s="21">
        <f t="shared" si="30"/>
        <v>0</v>
      </c>
      <c r="L644" t="str">
        <f t="shared" si="31"/>
        <v/>
      </c>
      <c r="M644" t="str">
        <f t="shared" si="32"/>
        <v/>
      </c>
    </row>
    <row r="645" spans="3:13" x14ac:dyDescent="0.2">
      <c r="C645" s="8" t="str">
        <f>IFERROR(VLOOKUP(B645,'Plan de comptes'!A:B,2,FALSE),"")</f>
        <v/>
      </c>
      <c r="K645" s="21">
        <f t="shared" si="30"/>
        <v>0</v>
      </c>
      <c r="L645" t="str">
        <f t="shared" si="31"/>
        <v/>
      </c>
      <c r="M645" t="str">
        <f t="shared" si="32"/>
        <v/>
      </c>
    </row>
    <row r="646" spans="3:13" x14ac:dyDescent="0.2">
      <c r="C646" s="8" t="str">
        <f>IFERROR(VLOOKUP(B646,'Plan de comptes'!A:B,2,FALSE),"")</f>
        <v/>
      </c>
      <c r="K646" s="21">
        <f t="shared" si="30"/>
        <v>0</v>
      </c>
      <c r="L646" t="str">
        <f t="shared" si="31"/>
        <v/>
      </c>
      <c r="M646" t="str">
        <f t="shared" si="32"/>
        <v/>
      </c>
    </row>
    <row r="647" spans="3:13" x14ac:dyDescent="0.2">
      <c r="C647" s="8" t="str">
        <f>IFERROR(VLOOKUP(B647,'Plan de comptes'!A:B,2,FALSE),"")</f>
        <v/>
      </c>
      <c r="K647" s="21">
        <f t="shared" si="30"/>
        <v>0</v>
      </c>
      <c r="L647" t="str">
        <f t="shared" si="31"/>
        <v/>
      </c>
      <c r="M647" t="str">
        <f t="shared" si="32"/>
        <v/>
      </c>
    </row>
    <row r="648" spans="3:13" x14ac:dyDescent="0.2">
      <c r="C648" s="8" t="str">
        <f>IFERROR(VLOOKUP(B648,'Plan de comptes'!A:B,2,FALSE),"")</f>
        <v/>
      </c>
      <c r="K648" s="21">
        <f t="shared" si="30"/>
        <v>0</v>
      </c>
      <c r="L648" t="str">
        <f t="shared" si="31"/>
        <v/>
      </c>
      <c r="M648" t="str">
        <f t="shared" si="32"/>
        <v/>
      </c>
    </row>
    <row r="649" spans="3:13" x14ac:dyDescent="0.2">
      <c r="C649" s="8" t="str">
        <f>IFERROR(VLOOKUP(B649,'Plan de comptes'!A:B,2,FALSE),"")</f>
        <v/>
      </c>
      <c r="K649" s="21">
        <f t="shared" si="30"/>
        <v>0</v>
      </c>
      <c r="L649" t="str">
        <f t="shared" si="31"/>
        <v/>
      </c>
      <c r="M649" t="str">
        <f t="shared" si="32"/>
        <v/>
      </c>
    </row>
    <row r="650" spans="3:13" x14ac:dyDescent="0.2">
      <c r="C650" s="8" t="str">
        <f>IFERROR(VLOOKUP(B650,'Plan de comptes'!A:B,2,FALSE),"")</f>
        <v/>
      </c>
      <c r="K650" s="21">
        <f t="shared" si="30"/>
        <v>0</v>
      </c>
      <c r="L650" t="str">
        <f t="shared" si="31"/>
        <v/>
      </c>
      <c r="M650" t="str">
        <f t="shared" si="32"/>
        <v/>
      </c>
    </row>
    <row r="651" spans="3:13" x14ac:dyDescent="0.2">
      <c r="C651" s="8" t="str">
        <f>IFERROR(VLOOKUP(B651,'Plan de comptes'!A:B,2,FALSE),"")</f>
        <v/>
      </c>
      <c r="K651" s="21">
        <f t="shared" si="30"/>
        <v>0</v>
      </c>
      <c r="L651" t="str">
        <f t="shared" si="31"/>
        <v/>
      </c>
      <c r="M651" t="str">
        <f t="shared" si="32"/>
        <v/>
      </c>
    </row>
    <row r="652" spans="3:13" x14ac:dyDescent="0.2">
      <c r="C652" s="8" t="str">
        <f>IFERROR(VLOOKUP(B652,'Plan de comptes'!A:B,2,FALSE),"")</f>
        <v/>
      </c>
      <c r="K652" s="21">
        <f t="shared" si="30"/>
        <v>0</v>
      </c>
      <c r="L652" t="str">
        <f t="shared" si="31"/>
        <v/>
      </c>
      <c r="M652" t="str">
        <f t="shared" si="32"/>
        <v/>
      </c>
    </row>
    <row r="653" spans="3:13" x14ac:dyDescent="0.2">
      <c r="C653" s="8" t="str">
        <f>IFERROR(VLOOKUP(B653,'Plan de comptes'!A:B,2,FALSE),"")</f>
        <v/>
      </c>
      <c r="K653" s="21">
        <f t="shared" si="30"/>
        <v>0</v>
      </c>
      <c r="L653" t="str">
        <f t="shared" si="31"/>
        <v/>
      </c>
      <c r="M653" t="str">
        <f t="shared" si="32"/>
        <v/>
      </c>
    </row>
    <row r="654" spans="3:13" x14ac:dyDescent="0.2">
      <c r="C654" s="8" t="str">
        <f>IFERROR(VLOOKUP(B654,'Plan de comptes'!A:B,2,FALSE),"")</f>
        <v/>
      </c>
      <c r="K654" s="21">
        <f t="shared" si="30"/>
        <v>0</v>
      </c>
      <c r="L654" t="str">
        <f t="shared" si="31"/>
        <v/>
      </c>
      <c r="M654" t="str">
        <f t="shared" si="32"/>
        <v/>
      </c>
    </row>
    <row r="655" spans="3:13" x14ac:dyDescent="0.2">
      <c r="C655" s="8" t="str">
        <f>IFERROR(VLOOKUP(B655,'Plan de comptes'!A:B,2,FALSE),"")</f>
        <v/>
      </c>
      <c r="K655" s="21">
        <f t="shared" si="30"/>
        <v>0</v>
      </c>
      <c r="L655" t="str">
        <f t="shared" si="31"/>
        <v/>
      </c>
      <c r="M655" t="str">
        <f t="shared" si="32"/>
        <v/>
      </c>
    </row>
    <row r="656" spans="3:13" x14ac:dyDescent="0.2">
      <c r="C656" s="8" t="str">
        <f>IFERROR(VLOOKUP(B656,'Plan de comptes'!A:B,2,FALSE),"")</f>
        <v/>
      </c>
      <c r="K656" s="21">
        <f t="shared" si="30"/>
        <v>0</v>
      </c>
      <c r="L656" t="str">
        <f t="shared" si="31"/>
        <v/>
      </c>
      <c r="M656" t="str">
        <f t="shared" si="32"/>
        <v/>
      </c>
    </row>
    <row r="657" spans="3:13" x14ac:dyDescent="0.2">
      <c r="C657" s="8" t="str">
        <f>IFERROR(VLOOKUP(B657,'Plan de comptes'!A:B,2,FALSE),"")</f>
        <v/>
      </c>
      <c r="K657" s="21">
        <f t="shared" si="30"/>
        <v>0</v>
      </c>
      <c r="L657" t="str">
        <f t="shared" si="31"/>
        <v/>
      </c>
      <c r="M657" t="str">
        <f t="shared" si="32"/>
        <v/>
      </c>
    </row>
    <row r="658" spans="3:13" x14ac:dyDescent="0.2">
      <c r="C658" s="8" t="str">
        <f>IFERROR(VLOOKUP(B658,'Plan de comptes'!A:B,2,FALSE),"")</f>
        <v/>
      </c>
      <c r="K658" s="21">
        <f t="shared" si="30"/>
        <v>0</v>
      </c>
      <c r="L658" t="str">
        <f t="shared" si="31"/>
        <v/>
      </c>
      <c r="M658" t="str">
        <f t="shared" si="32"/>
        <v/>
      </c>
    </row>
    <row r="659" spans="3:13" x14ac:dyDescent="0.2">
      <c r="C659" s="8" t="str">
        <f>IFERROR(VLOOKUP(B659,'Plan de comptes'!A:B,2,FALSE),"")</f>
        <v/>
      </c>
      <c r="K659" s="21">
        <f t="shared" si="30"/>
        <v>0</v>
      </c>
      <c r="L659" t="str">
        <f t="shared" si="31"/>
        <v/>
      </c>
      <c r="M659" t="str">
        <f t="shared" si="32"/>
        <v/>
      </c>
    </row>
    <row r="660" spans="3:13" x14ac:dyDescent="0.2">
      <c r="C660" s="8" t="str">
        <f>IFERROR(VLOOKUP(B660,'Plan de comptes'!A:B,2,FALSE),"")</f>
        <v/>
      </c>
      <c r="K660" s="21">
        <f t="shared" si="30"/>
        <v>0</v>
      </c>
      <c r="L660" t="str">
        <f t="shared" si="31"/>
        <v/>
      </c>
      <c r="M660" t="str">
        <f t="shared" si="32"/>
        <v/>
      </c>
    </row>
    <row r="661" spans="3:13" x14ac:dyDescent="0.2">
      <c r="C661" s="8" t="str">
        <f>IFERROR(VLOOKUP(B661,'Plan de comptes'!A:B,2,FALSE),"")</f>
        <v/>
      </c>
      <c r="K661" s="21">
        <f t="shared" si="30"/>
        <v>0</v>
      </c>
      <c r="L661" t="str">
        <f t="shared" si="31"/>
        <v/>
      </c>
      <c r="M661" t="str">
        <f t="shared" si="32"/>
        <v/>
      </c>
    </row>
    <row r="662" spans="3:13" x14ac:dyDescent="0.2">
      <c r="C662" s="8" t="str">
        <f>IFERROR(VLOOKUP(B662,'Plan de comptes'!A:B,2,FALSE),"")</f>
        <v/>
      </c>
      <c r="K662" s="21">
        <f t="shared" si="30"/>
        <v>0</v>
      </c>
      <c r="L662" t="str">
        <f t="shared" si="31"/>
        <v/>
      </c>
      <c r="M662" t="str">
        <f t="shared" si="32"/>
        <v/>
      </c>
    </row>
    <row r="663" spans="3:13" x14ac:dyDescent="0.2">
      <c r="C663" s="8" t="str">
        <f>IFERROR(VLOOKUP(B663,'Plan de comptes'!A:B,2,FALSE),"")</f>
        <v/>
      </c>
      <c r="K663" s="21">
        <f t="shared" si="30"/>
        <v>0</v>
      </c>
      <c r="L663" t="str">
        <f t="shared" si="31"/>
        <v/>
      </c>
      <c r="M663" t="str">
        <f t="shared" si="32"/>
        <v/>
      </c>
    </row>
    <row r="664" spans="3:13" x14ac:dyDescent="0.2">
      <c r="C664" s="8" t="str">
        <f>IFERROR(VLOOKUP(B664,'Plan de comptes'!A:B,2,FALSE),"")</f>
        <v/>
      </c>
      <c r="K664" s="21">
        <f t="shared" si="30"/>
        <v>0</v>
      </c>
      <c r="L664" t="str">
        <f t="shared" si="31"/>
        <v/>
      </c>
      <c r="M664" t="str">
        <f t="shared" si="32"/>
        <v/>
      </c>
    </row>
    <row r="665" spans="3:13" x14ac:dyDescent="0.2">
      <c r="C665" s="8" t="str">
        <f>IFERROR(VLOOKUP(B665,'Plan de comptes'!A:B,2,FALSE),"")</f>
        <v/>
      </c>
      <c r="K665" s="21">
        <f t="shared" si="30"/>
        <v>0</v>
      </c>
      <c r="L665" t="str">
        <f t="shared" si="31"/>
        <v/>
      </c>
      <c r="M665" t="str">
        <f t="shared" si="32"/>
        <v/>
      </c>
    </row>
    <row r="666" spans="3:13" x14ac:dyDescent="0.2">
      <c r="C666" s="8" t="str">
        <f>IFERROR(VLOOKUP(B666,'Plan de comptes'!A:B,2,FALSE),"")</f>
        <v/>
      </c>
      <c r="K666" s="21">
        <f t="shared" si="30"/>
        <v>0</v>
      </c>
      <c r="L666" t="str">
        <f t="shared" si="31"/>
        <v/>
      </c>
      <c r="M666" t="str">
        <f t="shared" si="32"/>
        <v/>
      </c>
    </row>
    <row r="667" spans="3:13" x14ac:dyDescent="0.2">
      <c r="C667" s="8" t="str">
        <f>IFERROR(VLOOKUP(B667,'Plan de comptes'!A:B,2,FALSE),"")</f>
        <v/>
      </c>
      <c r="K667" s="21">
        <f t="shared" si="30"/>
        <v>0</v>
      </c>
      <c r="L667" t="str">
        <f t="shared" si="31"/>
        <v/>
      </c>
      <c r="M667" t="str">
        <f t="shared" si="32"/>
        <v/>
      </c>
    </row>
    <row r="668" spans="3:13" x14ac:dyDescent="0.2">
      <c r="C668" s="8" t="str">
        <f>IFERROR(VLOOKUP(B668,'Plan de comptes'!A:B,2,FALSE),"")</f>
        <v/>
      </c>
      <c r="K668" s="21">
        <f t="shared" si="30"/>
        <v>0</v>
      </c>
      <c r="L668" t="str">
        <f t="shared" si="31"/>
        <v/>
      </c>
      <c r="M668" t="str">
        <f t="shared" si="32"/>
        <v/>
      </c>
    </row>
    <row r="669" spans="3:13" x14ac:dyDescent="0.2">
      <c r="C669" s="8" t="str">
        <f>IFERROR(VLOOKUP(B669,'Plan de comptes'!A:B,2,FALSE),"")</f>
        <v/>
      </c>
      <c r="K669" s="21">
        <f t="shared" si="30"/>
        <v>0</v>
      </c>
      <c r="L669" t="str">
        <f t="shared" si="31"/>
        <v/>
      </c>
      <c r="M669" t="str">
        <f t="shared" si="32"/>
        <v/>
      </c>
    </row>
    <row r="670" spans="3:13" x14ac:dyDescent="0.2">
      <c r="C670" s="8" t="str">
        <f>IFERROR(VLOOKUP(B670,'Plan de comptes'!A:B,2,FALSE),"")</f>
        <v/>
      </c>
      <c r="K670" s="21">
        <f t="shared" si="30"/>
        <v>0</v>
      </c>
      <c r="L670" t="str">
        <f t="shared" si="31"/>
        <v/>
      </c>
      <c r="M670" t="str">
        <f t="shared" si="32"/>
        <v/>
      </c>
    </row>
    <row r="671" spans="3:13" x14ac:dyDescent="0.2">
      <c r="C671" s="8" t="str">
        <f>IFERROR(VLOOKUP(B671,'Plan de comptes'!A:B,2,FALSE),"")</f>
        <v/>
      </c>
      <c r="K671" s="21">
        <f t="shared" si="30"/>
        <v>0</v>
      </c>
      <c r="L671" t="str">
        <f t="shared" si="31"/>
        <v/>
      </c>
      <c r="M671" t="str">
        <f t="shared" si="32"/>
        <v/>
      </c>
    </row>
    <row r="672" spans="3:13" x14ac:dyDescent="0.2">
      <c r="C672" s="8" t="str">
        <f>IFERROR(VLOOKUP(B672,'Plan de comptes'!A:B,2,FALSE),"")</f>
        <v/>
      </c>
      <c r="K672" s="21">
        <f t="shared" si="30"/>
        <v>0</v>
      </c>
      <c r="L672" t="str">
        <f t="shared" si="31"/>
        <v/>
      </c>
      <c r="M672" t="str">
        <f t="shared" si="32"/>
        <v/>
      </c>
    </row>
    <row r="673" spans="3:13" x14ac:dyDescent="0.2">
      <c r="C673" s="8" t="str">
        <f>IFERROR(VLOOKUP(B673,'Plan de comptes'!A:B,2,FALSE),"")</f>
        <v/>
      </c>
      <c r="K673" s="21">
        <f t="shared" si="30"/>
        <v>0</v>
      </c>
      <c r="L673" t="str">
        <f t="shared" si="31"/>
        <v/>
      </c>
      <c r="M673" t="str">
        <f t="shared" si="32"/>
        <v/>
      </c>
    </row>
    <row r="674" spans="3:13" x14ac:dyDescent="0.2">
      <c r="C674" s="8" t="str">
        <f>IFERROR(VLOOKUP(B674,'Plan de comptes'!A:B,2,FALSE),"")</f>
        <v/>
      </c>
      <c r="K674" s="21">
        <f t="shared" si="30"/>
        <v>0</v>
      </c>
      <c r="L674" t="str">
        <f t="shared" si="31"/>
        <v/>
      </c>
      <c r="M674" t="str">
        <f t="shared" si="32"/>
        <v/>
      </c>
    </row>
    <row r="675" spans="3:13" x14ac:dyDescent="0.2">
      <c r="C675" s="8" t="str">
        <f>IFERROR(VLOOKUP(B675,'Plan de comptes'!A:B,2,FALSE),"")</f>
        <v/>
      </c>
      <c r="K675" s="21">
        <f t="shared" si="30"/>
        <v>0</v>
      </c>
      <c r="L675" t="str">
        <f t="shared" si="31"/>
        <v/>
      </c>
      <c r="M675" t="str">
        <f t="shared" si="32"/>
        <v/>
      </c>
    </row>
    <row r="676" spans="3:13" x14ac:dyDescent="0.2">
      <c r="C676" s="8" t="str">
        <f>IFERROR(VLOOKUP(B676,'Plan de comptes'!A:B,2,FALSE),"")</f>
        <v/>
      </c>
      <c r="K676" s="21">
        <f t="shared" si="30"/>
        <v>0</v>
      </c>
      <c r="L676" t="str">
        <f t="shared" si="31"/>
        <v/>
      </c>
      <c r="M676" t="str">
        <f t="shared" si="32"/>
        <v/>
      </c>
    </row>
    <row r="677" spans="3:13" x14ac:dyDescent="0.2">
      <c r="C677" s="8" t="str">
        <f>IFERROR(VLOOKUP(B677,'Plan de comptes'!A:B,2,FALSE),"")</f>
        <v/>
      </c>
      <c r="K677" s="21">
        <f t="shared" si="30"/>
        <v>0</v>
      </c>
      <c r="L677" t="str">
        <f t="shared" si="31"/>
        <v/>
      </c>
      <c r="M677" t="str">
        <f t="shared" si="32"/>
        <v/>
      </c>
    </row>
    <row r="678" spans="3:13" x14ac:dyDescent="0.2">
      <c r="C678" s="8" t="str">
        <f>IFERROR(VLOOKUP(B678,'Plan de comptes'!A:B,2,FALSE),"")</f>
        <v/>
      </c>
      <c r="K678" s="21">
        <f t="shared" si="30"/>
        <v>0</v>
      </c>
      <c r="L678" t="str">
        <f t="shared" si="31"/>
        <v/>
      </c>
      <c r="M678" t="str">
        <f t="shared" si="32"/>
        <v/>
      </c>
    </row>
    <row r="679" spans="3:13" x14ac:dyDescent="0.2">
      <c r="C679" s="8" t="str">
        <f>IFERROR(VLOOKUP(B679,'Plan de comptes'!A:B,2,FALSE),"")</f>
        <v/>
      </c>
      <c r="K679" s="21">
        <f t="shared" si="30"/>
        <v>0</v>
      </c>
      <c r="L679" t="str">
        <f t="shared" si="31"/>
        <v/>
      </c>
      <c r="M679" t="str">
        <f t="shared" si="32"/>
        <v/>
      </c>
    </row>
    <row r="680" spans="3:13" x14ac:dyDescent="0.2">
      <c r="C680" s="8" t="str">
        <f>IFERROR(VLOOKUP(B680,'Plan de comptes'!A:B,2,FALSE),"")</f>
        <v/>
      </c>
      <c r="K680" s="21">
        <f t="shared" si="30"/>
        <v>0</v>
      </c>
      <c r="L680" t="str">
        <f t="shared" si="31"/>
        <v/>
      </c>
      <c r="M680" t="str">
        <f t="shared" si="32"/>
        <v/>
      </c>
    </row>
    <row r="681" spans="3:13" x14ac:dyDescent="0.2">
      <c r="C681" s="8" t="str">
        <f>IFERROR(VLOOKUP(B681,'Plan de comptes'!A:B,2,FALSE),"")</f>
        <v/>
      </c>
      <c r="K681" s="21">
        <f t="shared" si="30"/>
        <v>0</v>
      </c>
      <c r="L681" t="str">
        <f t="shared" si="31"/>
        <v/>
      </c>
      <c r="M681" t="str">
        <f t="shared" si="32"/>
        <v/>
      </c>
    </row>
    <row r="682" spans="3:13" x14ac:dyDescent="0.2">
      <c r="C682" s="8" t="str">
        <f>IFERROR(VLOOKUP(B682,'Plan de comptes'!A:B,2,FALSE),"")</f>
        <v/>
      </c>
      <c r="K682" s="21">
        <f t="shared" si="30"/>
        <v>0</v>
      </c>
      <c r="L682" t="str">
        <f t="shared" si="31"/>
        <v/>
      </c>
      <c r="M682" t="str">
        <f t="shared" si="32"/>
        <v/>
      </c>
    </row>
    <row r="683" spans="3:13" x14ac:dyDescent="0.2">
      <c r="C683" s="8" t="str">
        <f>IFERROR(VLOOKUP(B683,'Plan de comptes'!A:B,2,FALSE),"")</f>
        <v/>
      </c>
      <c r="K683" s="21">
        <f t="shared" si="30"/>
        <v>0</v>
      </c>
      <c r="L683" t="str">
        <f t="shared" si="31"/>
        <v/>
      </c>
      <c r="M683" t="str">
        <f t="shared" si="32"/>
        <v/>
      </c>
    </row>
    <row r="684" spans="3:13" x14ac:dyDescent="0.2">
      <c r="C684" s="8" t="str">
        <f>IFERROR(VLOOKUP(B684,'Plan de comptes'!A:B,2,FALSE),"")</f>
        <v/>
      </c>
      <c r="K684" s="21">
        <f t="shared" si="30"/>
        <v>0</v>
      </c>
      <c r="L684" t="str">
        <f t="shared" si="31"/>
        <v/>
      </c>
      <c r="M684" t="str">
        <f t="shared" si="32"/>
        <v/>
      </c>
    </row>
    <row r="685" spans="3:13" x14ac:dyDescent="0.2">
      <c r="C685" s="8" t="str">
        <f>IFERROR(VLOOKUP(B685,'Plan de comptes'!A:B,2,FALSE),"")</f>
        <v/>
      </c>
      <c r="K685" s="21">
        <f t="shared" si="30"/>
        <v>0</v>
      </c>
      <c r="L685" t="str">
        <f t="shared" si="31"/>
        <v/>
      </c>
      <c r="M685" t="str">
        <f t="shared" si="32"/>
        <v/>
      </c>
    </row>
    <row r="686" spans="3:13" x14ac:dyDescent="0.2">
      <c r="C686" s="8" t="str">
        <f>IFERROR(VLOOKUP(B686,'Plan de comptes'!A:B,2,FALSE),"")</f>
        <v/>
      </c>
      <c r="K686" s="21">
        <f t="shared" si="30"/>
        <v>0</v>
      </c>
      <c r="L686" t="str">
        <f t="shared" si="31"/>
        <v/>
      </c>
      <c r="M686" t="str">
        <f t="shared" si="32"/>
        <v/>
      </c>
    </row>
    <row r="687" spans="3:13" x14ac:dyDescent="0.2">
      <c r="C687" s="8" t="str">
        <f>IFERROR(VLOOKUP(B687,'Plan de comptes'!A:B,2,FALSE),"")</f>
        <v/>
      </c>
      <c r="K687" s="21">
        <f t="shared" si="30"/>
        <v>0</v>
      </c>
      <c r="L687" t="str">
        <f t="shared" si="31"/>
        <v/>
      </c>
      <c r="M687" t="str">
        <f t="shared" si="32"/>
        <v/>
      </c>
    </row>
    <row r="688" spans="3:13" x14ac:dyDescent="0.2">
      <c r="C688" s="8" t="str">
        <f>IFERROR(VLOOKUP(B688,'Plan de comptes'!A:B,2,FALSE),"")</f>
        <v/>
      </c>
      <c r="K688" s="21">
        <f t="shared" si="30"/>
        <v>0</v>
      </c>
      <c r="L688" t="str">
        <f t="shared" si="31"/>
        <v/>
      </c>
      <c r="M688" t="str">
        <f t="shared" si="32"/>
        <v/>
      </c>
    </row>
    <row r="689" spans="3:13" x14ac:dyDescent="0.2">
      <c r="C689" s="8" t="str">
        <f>IFERROR(VLOOKUP(B689,'Plan de comptes'!A:B,2,FALSE),"")</f>
        <v/>
      </c>
      <c r="K689" s="21">
        <f t="shared" si="30"/>
        <v>0</v>
      </c>
      <c r="L689" t="str">
        <f t="shared" si="31"/>
        <v/>
      </c>
      <c r="M689" t="str">
        <f t="shared" si="32"/>
        <v/>
      </c>
    </row>
    <row r="690" spans="3:13" x14ac:dyDescent="0.2">
      <c r="C690" s="8" t="str">
        <f>IFERROR(VLOOKUP(B690,'Plan de comptes'!A:B,2,FALSE),"")</f>
        <v/>
      </c>
      <c r="K690" s="21">
        <f t="shared" si="30"/>
        <v>0</v>
      </c>
      <c r="L690" t="str">
        <f t="shared" si="31"/>
        <v/>
      </c>
      <c r="M690" t="str">
        <f t="shared" si="32"/>
        <v/>
      </c>
    </row>
    <row r="691" spans="3:13" x14ac:dyDescent="0.2">
      <c r="C691" s="8" t="str">
        <f>IFERROR(VLOOKUP(B691,'Plan de comptes'!A:B,2,FALSE),"")</f>
        <v/>
      </c>
      <c r="K691" s="21">
        <f t="shared" si="30"/>
        <v>0</v>
      </c>
      <c r="L691" t="str">
        <f t="shared" si="31"/>
        <v/>
      </c>
      <c r="M691" t="str">
        <f t="shared" si="32"/>
        <v/>
      </c>
    </row>
    <row r="692" spans="3:13" x14ac:dyDescent="0.2">
      <c r="C692" s="8" t="str">
        <f>IFERROR(VLOOKUP(B692,'Plan de comptes'!A:B,2,FALSE),"")</f>
        <v/>
      </c>
      <c r="K692" s="21">
        <f t="shared" si="30"/>
        <v>0</v>
      </c>
      <c r="L692" t="str">
        <f t="shared" si="31"/>
        <v/>
      </c>
      <c r="M692" t="str">
        <f t="shared" si="32"/>
        <v/>
      </c>
    </row>
    <row r="693" spans="3:13" x14ac:dyDescent="0.2">
      <c r="C693" s="8" t="str">
        <f>IFERROR(VLOOKUP(B693,'Plan de comptes'!A:B,2,FALSE),"")</f>
        <v/>
      </c>
      <c r="K693" s="21">
        <f t="shared" si="30"/>
        <v>0</v>
      </c>
      <c r="L693" t="str">
        <f t="shared" si="31"/>
        <v/>
      </c>
      <c r="M693" t="str">
        <f t="shared" si="32"/>
        <v/>
      </c>
    </row>
    <row r="694" spans="3:13" x14ac:dyDescent="0.2">
      <c r="C694" s="8" t="str">
        <f>IFERROR(VLOOKUP(B694,'Plan de comptes'!A:B,2,FALSE),"")</f>
        <v/>
      </c>
      <c r="K694" s="21">
        <f t="shared" si="30"/>
        <v>0</v>
      </c>
      <c r="L694" t="str">
        <f t="shared" si="31"/>
        <v/>
      </c>
      <c r="M694" t="str">
        <f t="shared" si="32"/>
        <v/>
      </c>
    </row>
    <row r="695" spans="3:13" x14ac:dyDescent="0.2">
      <c r="C695" s="8" t="str">
        <f>IFERROR(VLOOKUP(B695,'Plan de comptes'!A:B,2,FALSE),"")</f>
        <v/>
      </c>
      <c r="K695" s="21">
        <f t="shared" si="30"/>
        <v>0</v>
      </c>
      <c r="L695" t="str">
        <f t="shared" si="31"/>
        <v/>
      </c>
      <c r="M695" t="str">
        <f t="shared" si="32"/>
        <v/>
      </c>
    </row>
    <row r="696" spans="3:13" x14ac:dyDescent="0.2">
      <c r="C696" s="8" t="str">
        <f>IFERROR(VLOOKUP(B696,'Plan de comptes'!A:B,2,FALSE),"")</f>
        <v/>
      </c>
      <c r="K696" s="21">
        <f t="shared" si="30"/>
        <v>0</v>
      </c>
      <c r="L696" t="str">
        <f t="shared" si="31"/>
        <v/>
      </c>
      <c r="M696" t="str">
        <f t="shared" si="32"/>
        <v/>
      </c>
    </row>
    <row r="697" spans="3:13" x14ac:dyDescent="0.2">
      <c r="C697" s="8" t="str">
        <f>IFERROR(VLOOKUP(B697,'Plan de comptes'!A:B,2,FALSE),"")</f>
        <v/>
      </c>
      <c r="K697" s="21">
        <f t="shared" si="30"/>
        <v>0</v>
      </c>
      <c r="L697" t="str">
        <f t="shared" si="31"/>
        <v/>
      </c>
      <c r="M697" t="str">
        <f t="shared" si="32"/>
        <v/>
      </c>
    </row>
    <row r="698" spans="3:13" x14ac:dyDescent="0.2">
      <c r="C698" s="8" t="str">
        <f>IFERROR(VLOOKUP(B698,'Plan de comptes'!A:B,2,FALSE),"")</f>
        <v/>
      </c>
      <c r="K698" s="21">
        <f t="shared" si="30"/>
        <v>0</v>
      </c>
      <c r="L698" t="str">
        <f t="shared" si="31"/>
        <v/>
      </c>
      <c r="M698" t="str">
        <f t="shared" si="32"/>
        <v/>
      </c>
    </row>
    <row r="699" spans="3:13" x14ac:dyDescent="0.2">
      <c r="C699" s="8" t="str">
        <f>IFERROR(VLOOKUP(B699,'Plan de comptes'!A:B,2,FALSE),"")</f>
        <v/>
      </c>
      <c r="K699" s="21">
        <f t="shared" si="30"/>
        <v>0</v>
      </c>
      <c r="L699" t="str">
        <f t="shared" si="31"/>
        <v/>
      </c>
      <c r="M699" t="str">
        <f t="shared" si="32"/>
        <v/>
      </c>
    </row>
    <row r="700" spans="3:13" x14ac:dyDescent="0.2">
      <c r="C700" s="8" t="str">
        <f>IFERROR(VLOOKUP(B700,'Plan de comptes'!A:B,2,FALSE),"")</f>
        <v/>
      </c>
      <c r="K700" s="21">
        <f t="shared" si="30"/>
        <v>0</v>
      </c>
      <c r="L700" t="str">
        <f t="shared" si="31"/>
        <v/>
      </c>
      <c r="M700" t="str">
        <f t="shared" si="32"/>
        <v/>
      </c>
    </row>
    <row r="701" spans="3:13" x14ac:dyDescent="0.2">
      <c r="C701" s="8" t="str">
        <f>IFERROR(VLOOKUP(B701,'Plan de comptes'!A:B,2,FALSE),"")</f>
        <v/>
      </c>
      <c r="K701" s="21">
        <f t="shared" si="30"/>
        <v>0</v>
      </c>
      <c r="L701" t="str">
        <f t="shared" si="31"/>
        <v/>
      </c>
      <c r="M701" t="str">
        <f t="shared" si="32"/>
        <v/>
      </c>
    </row>
    <row r="702" spans="3:13" x14ac:dyDescent="0.2">
      <c r="C702" s="8" t="str">
        <f>IFERROR(VLOOKUP(B702,'Plan de comptes'!A:B,2,FALSE),"")</f>
        <v/>
      </c>
      <c r="K702" s="21">
        <f t="shared" si="30"/>
        <v>0</v>
      </c>
      <c r="L702" t="str">
        <f t="shared" si="31"/>
        <v/>
      </c>
      <c r="M702" t="str">
        <f t="shared" si="32"/>
        <v/>
      </c>
    </row>
    <row r="703" spans="3:13" x14ac:dyDescent="0.2">
      <c r="C703" s="8" t="str">
        <f>IFERROR(VLOOKUP(B703,'Plan de comptes'!A:B,2,FALSE),"")</f>
        <v/>
      </c>
      <c r="K703" s="21">
        <f t="shared" si="30"/>
        <v>0</v>
      </c>
      <c r="L703" t="str">
        <f t="shared" si="31"/>
        <v/>
      </c>
      <c r="M703" t="str">
        <f t="shared" si="32"/>
        <v/>
      </c>
    </row>
    <row r="704" spans="3:13" x14ac:dyDescent="0.2">
      <c r="C704" s="8" t="str">
        <f>IFERROR(VLOOKUP(B704,'Plan de comptes'!A:B,2,FALSE),"")</f>
        <v/>
      </c>
      <c r="K704" s="21">
        <f t="shared" si="30"/>
        <v>0</v>
      </c>
      <c r="L704" t="str">
        <f t="shared" si="31"/>
        <v/>
      </c>
      <c r="M704" t="str">
        <f t="shared" si="32"/>
        <v/>
      </c>
    </row>
    <row r="705" spans="3:13" x14ac:dyDescent="0.2">
      <c r="C705" s="8" t="str">
        <f>IFERROR(VLOOKUP(B705,'Plan de comptes'!A:B,2,FALSE),"")</f>
        <v/>
      </c>
      <c r="K705" s="21">
        <f t="shared" si="30"/>
        <v>0</v>
      </c>
      <c r="L705" t="str">
        <f t="shared" si="31"/>
        <v/>
      </c>
      <c r="M705" t="str">
        <f t="shared" si="32"/>
        <v/>
      </c>
    </row>
    <row r="706" spans="3:13" x14ac:dyDescent="0.2">
      <c r="C706" s="8" t="str">
        <f>IFERROR(VLOOKUP(B706,'Plan de comptes'!A:B,2,FALSE),"")</f>
        <v/>
      </c>
      <c r="K706" s="21">
        <f t="shared" si="30"/>
        <v>0</v>
      </c>
      <c r="L706" t="str">
        <f t="shared" si="31"/>
        <v/>
      </c>
      <c r="M706" t="str">
        <f t="shared" si="32"/>
        <v/>
      </c>
    </row>
    <row r="707" spans="3:13" x14ac:dyDescent="0.2">
      <c r="C707" s="8" t="str">
        <f>IFERROR(VLOOKUP(B707,'Plan de comptes'!A:B,2,FALSE),"")</f>
        <v/>
      </c>
      <c r="K707" s="21">
        <f t="shared" ref="K707:K770" si="33">E707-F707</f>
        <v>0</v>
      </c>
      <c r="L707" t="str">
        <f t="shared" ref="L707:L770" si="34">LEFT($B707,2)</f>
        <v/>
      </c>
      <c r="M707" t="str">
        <f t="shared" ref="M707:M770" si="35">LEFT($B707,3)</f>
        <v/>
      </c>
    </row>
    <row r="708" spans="3:13" x14ac:dyDescent="0.2">
      <c r="C708" s="8" t="str">
        <f>IFERROR(VLOOKUP(B708,'Plan de comptes'!A:B,2,FALSE),"")</f>
        <v/>
      </c>
      <c r="K708" s="21">
        <f t="shared" si="33"/>
        <v>0</v>
      </c>
      <c r="L708" t="str">
        <f t="shared" si="34"/>
        <v/>
      </c>
      <c r="M708" t="str">
        <f t="shared" si="35"/>
        <v/>
      </c>
    </row>
    <row r="709" spans="3:13" x14ac:dyDescent="0.2">
      <c r="C709" s="8" t="str">
        <f>IFERROR(VLOOKUP(B709,'Plan de comptes'!A:B,2,FALSE),"")</f>
        <v/>
      </c>
      <c r="K709" s="21">
        <f t="shared" si="33"/>
        <v>0</v>
      </c>
      <c r="L709" t="str">
        <f t="shared" si="34"/>
        <v/>
      </c>
      <c r="M709" t="str">
        <f t="shared" si="35"/>
        <v/>
      </c>
    </row>
    <row r="710" spans="3:13" x14ac:dyDescent="0.2">
      <c r="C710" s="8" t="str">
        <f>IFERROR(VLOOKUP(B710,'Plan de comptes'!A:B,2,FALSE),"")</f>
        <v/>
      </c>
      <c r="K710" s="21">
        <f t="shared" si="33"/>
        <v>0</v>
      </c>
      <c r="L710" t="str">
        <f t="shared" si="34"/>
        <v/>
      </c>
      <c r="M710" t="str">
        <f t="shared" si="35"/>
        <v/>
      </c>
    </row>
    <row r="711" spans="3:13" x14ac:dyDescent="0.2">
      <c r="C711" s="8" t="str">
        <f>IFERROR(VLOOKUP(B711,'Plan de comptes'!A:B,2,FALSE),"")</f>
        <v/>
      </c>
      <c r="K711" s="21">
        <f t="shared" si="33"/>
        <v>0</v>
      </c>
      <c r="L711" t="str">
        <f t="shared" si="34"/>
        <v/>
      </c>
      <c r="M711" t="str">
        <f t="shared" si="35"/>
        <v/>
      </c>
    </row>
    <row r="712" spans="3:13" x14ac:dyDescent="0.2">
      <c r="C712" s="8" t="str">
        <f>IFERROR(VLOOKUP(B712,'Plan de comptes'!A:B,2,FALSE),"")</f>
        <v/>
      </c>
      <c r="K712" s="21">
        <f t="shared" si="33"/>
        <v>0</v>
      </c>
      <c r="L712" t="str">
        <f t="shared" si="34"/>
        <v/>
      </c>
      <c r="M712" t="str">
        <f t="shared" si="35"/>
        <v/>
      </c>
    </row>
    <row r="713" spans="3:13" x14ac:dyDescent="0.2">
      <c r="C713" s="8" t="str">
        <f>IFERROR(VLOOKUP(B713,'Plan de comptes'!A:B,2,FALSE),"")</f>
        <v/>
      </c>
      <c r="K713" s="21">
        <f t="shared" si="33"/>
        <v>0</v>
      </c>
      <c r="L713" t="str">
        <f t="shared" si="34"/>
        <v/>
      </c>
      <c r="M713" t="str">
        <f t="shared" si="35"/>
        <v/>
      </c>
    </row>
    <row r="714" spans="3:13" x14ac:dyDescent="0.2">
      <c r="C714" s="8" t="str">
        <f>IFERROR(VLOOKUP(B714,'Plan de comptes'!A:B,2,FALSE),"")</f>
        <v/>
      </c>
      <c r="K714" s="21">
        <f t="shared" si="33"/>
        <v>0</v>
      </c>
      <c r="L714" t="str">
        <f t="shared" si="34"/>
        <v/>
      </c>
      <c r="M714" t="str">
        <f t="shared" si="35"/>
        <v/>
      </c>
    </row>
    <row r="715" spans="3:13" x14ac:dyDescent="0.2">
      <c r="C715" s="8" t="str">
        <f>IFERROR(VLOOKUP(B715,'Plan de comptes'!A:B,2,FALSE),"")</f>
        <v/>
      </c>
      <c r="K715" s="21">
        <f t="shared" si="33"/>
        <v>0</v>
      </c>
      <c r="L715" t="str">
        <f t="shared" si="34"/>
        <v/>
      </c>
      <c r="M715" t="str">
        <f t="shared" si="35"/>
        <v/>
      </c>
    </row>
    <row r="716" spans="3:13" x14ac:dyDescent="0.2">
      <c r="C716" s="8" t="str">
        <f>IFERROR(VLOOKUP(B716,'Plan de comptes'!A:B,2,FALSE),"")</f>
        <v/>
      </c>
      <c r="K716" s="21">
        <f t="shared" si="33"/>
        <v>0</v>
      </c>
      <c r="L716" t="str">
        <f t="shared" si="34"/>
        <v/>
      </c>
      <c r="M716" t="str">
        <f t="shared" si="35"/>
        <v/>
      </c>
    </row>
    <row r="717" spans="3:13" x14ac:dyDescent="0.2">
      <c r="C717" s="8" t="str">
        <f>IFERROR(VLOOKUP(B717,'Plan de comptes'!A:B,2,FALSE),"")</f>
        <v/>
      </c>
      <c r="K717" s="21">
        <f t="shared" si="33"/>
        <v>0</v>
      </c>
      <c r="L717" t="str">
        <f t="shared" si="34"/>
        <v/>
      </c>
      <c r="M717" t="str">
        <f t="shared" si="35"/>
        <v/>
      </c>
    </row>
    <row r="718" spans="3:13" x14ac:dyDescent="0.2">
      <c r="C718" s="8" t="str">
        <f>IFERROR(VLOOKUP(B718,'Plan de comptes'!A:B,2,FALSE),"")</f>
        <v/>
      </c>
      <c r="K718" s="21">
        <f t="shared" si="33"/>
        <v>0</v>
      </c>
      <c r="L718" t="str">
        <f t="shared" si="34"/>
        <v/>
      </c>
      <c r="M718" t="str">
        <f t="shared" si="35"/>
        <v/>
      </c>
    </row>
    <row r="719" spans="3:13" x14ac:dyDescent="0.2">
      <c r="C719" s="8" t="str">
        <f>IFERROR(VLOOKUP(B719,'Plan de comptes'!A:B,2,FALSE),"")</f>
        <v/>
      </c>
      <c r="K719" s="21">
        <f t="shared" si="33"/>
        <v>0</v>
      </c>
      <c r="L719" t="str">
        <f t="shared" si="34"/>
        <v/>
      </c>
      <c r="M719" t="str">
        <f t="shared" si="35"/>
        <v/>
      </c>
    </row>
    <row r="720" spans="3:13" x14ac:dyDescent="0.2">
      <c r="C720" s="8" t="str">
        <f>IFERROR(VLOOKUP(B720,'Plan de comptes'!A:B,2,FALSE),"")</f>
        <v/>
      </c>
      <c r="K720" s="21">
        <f t="shared" si="33"/>
        <v>0</v>
      </c>
      <c r="L720" t="str">
        <f t="shared" si="34"/>
        <v/>
      </c>
      <c r="M720" t="str">
        <f t="shared" si="35"/>
        <v/>
      </c>
    </row>
    <row r="721" spans="3:13" x14ac:dyDescent="0.2">
      <c r="C721" s="8" t="str">
        <f>IFERROR(VLOOKUP(B721,'Plan de comptes'!A:B,2,FALSE),"")</f>
        <v/>
      </c>
      <c r="K721" s="21">
        <f t="shared" si="33"/>
        <v>0</v>
      </c>
      <c r="L721" t="str">
        <f t="shared" si="34"/>
        <v/>
      </c>
      <c r="M721" t="str">
        <f t="shared" si="35"/>
        <v/>
      </c>
    </row>
    <row r="722" spans="3:13" x14ac:dyDescent="0.2">
      <c r="C722" s="8" t="str">
        <f>IFERROR(VLOOKUP(B722,'Plan de comptes'!A:B,2,FALSE),"")</f>
        <v/>
      </c>
      <c r="K722" s="21">
        <f t="shared" si="33"/>
        <v>0</v>
      </c>
      <c r="L722" t="str">
        <f t="shared" si="34"/>
        <v/>
      </c>
      <c r="M722" t="str">
        <f t="shared" si="35"/>
        <v/>
      </c>
    </row>
    <row r="723" spans="3:13" x14ac:dyDescent="0.2">
      <c r="C723" s="8" t="str">
        <f>IFERROR(VLOOKUP(B723,'Plan de comptes'!A:B,2,FALSE),"")</f>
        <v/>
      </c>
      <c r="K723" s="21">
        <f t="shared" si="33"/>
        <v>0</v>
      </c>
      <c r="L723" t="str">
        <f t="shared" si="34"/>
        <v/>
      </c>
      <c r="M723" t="str">
        <f t="shared" si="35"/>
        <v/>
      </c>
    </row>
    <row r="724" spans="3:13" x14ac:dyDescent="0.2">
      <c r="C724" s="8" t="str">
        <f>IFERROR(VLOOKUP(B724,'Plan de comptes'!A:B,2,FALSE),"")</f>
        <v/>
      </c>
      <c r="K724" s="21">
        <f t="shared" si="33"/>
        <v>0</v>
      </c>
      <c r="L724" t="str">
        <f t="shared" si="34"/>
        <v/>
      </c>
      <c r="M724" t="str">
        <f t="shared" si="35"/>
        <v/>
      </c>
    </row>
    <row r="725" spans="3:13" x14ac:dyDescent="0.2">
      <c r="C725" s="8" t="str">
        <f>IFERROR(VLOOKUP(B725,'Plan de comptes'!A:B,2,FALSE),"")</f>
        <v/>
      </c>
      <c r="K725" s="21">
        <f t="shared" si="33"/>
        <v>0</v>
      </c>
      <c r="L725" t="str">
        <f t="shared" si="34"/>
        <v/>
      </c>
      <c r="M725" t="str">
        <f t="shared" si="35"/>
        <v/>
      </c>
    </row>
    <row r="726" spans="3:13" x14ac:dyDescent="0.2">
      <c r="C726" s="8" t="str">
        <f>IFERROR(VLOOKUP(B726,'Plan de comptes'!A:B,2,FALSE),"")</f>
        <v/>
      </c>
      <c r="K726" s="21">
        <f t="shared" si="33"/>
        <v>0</v>
      </c>
      <c r="L726" t="str">
        <f t="shared" si="34"/>
        <v/>
      </c>
      <c r="M726" t="str">
        <f t="shared" si="35"/>
        <v/>
      </c>
    </row>
    <row r="727" spans="3:13" x14ac:dyDescent="0.2">
      <c r="C727" s="8" t="str">
        <f>IFERROR(VLOOKUP(B727,'Plan de comptes'!A:B,2,FALSE),"")</f>
        <v/>
      </c>
      <c r="K727" s="21">
        <f t="shared" si="33"/>
        <v>0</v>
      </c>
      <c r="L727" t="str">
        <f t="shared" si="34"/>
        <v/>
      </c>
      <c r="M727" t="str">
        <f t="shared" si="35"/>
        <v/>
      </c>
    </row>
    <row r="728" spans="3:13" x14ac:dyDescent="0.2">
      <c r="C728" s="8" t="str">
        <f>IFERROR(VLOOKUP(B728,'Plan de comptes'!A:B,2,FALSE),"")</f>
        <v/>
      </c>
      <c r="K728" s="21">
        <f t="shared" si="33"/>
        <v>0</v>
      </c>
      <c r="L728" t="str">
        <f t="shared" si="34"/>
        <v/>
      </c>
      <c r="M728" t="str">
        <f t="shared" si="35"/>
        <v/>
      </c>
    </row>
    <row r="729" spans="3:13" x14ac:dyDescent="0.2">
      <c r="C729" s="8" t="str">
        <f>IFERROR(VLOOKUP(B729,'Plan de comptes'!A:B,2,FALSE),"")</f>
        <v/>
      </c>
      <c r="K729" s="21">
        <f t="shared" si="33"/>
        <v>0</v>
      </c>
      <c r="L729" t="str">
        <f t="shared" si="34"/>
        <v/>
      </c>
      <c r="M729" t="str">
        <f t="shared" si="35"/>
        <v/>
      </c>
    </row>
    <row r="730" spans="3:13" x14ac:dyDescent="0.2">
      <c r="C730" s="8" t="str">
        <f>IFERROR(VLOOKUP(B730,'Plan de comptes'!A:B,2,FALSE),"")</f>
        <v/>
      </c>
      <c r="K730" s="21">
        <f t="shared" si="33"/>
        <v>0</v>
      </c>
      <c r="L730" t="str">
        <f t="shared" si="34"/>
        <v/>
      </c>
      <c r="M730" t="str">
        <f t="shared" si="35"/>
        <v/>
      </c>
    </row>
    <row r="731" spans="3:13" x14ac:dyDescent="0.2">
      <c r="C731" s="8" t="str">
        <f>IFERROR(VLOOKUP(B731,'Plan de comptes'!A:B,2,FALSE),"")</f>
        <v/>
      </c>
      <c r="K731" s="21">
        <f t="shared" si="33"/>
        <v>0</v>
      </c>
      <c r="L731" t="str">
        <f t="shared" si="34"/>
        <v/>
      </c>
      <c r="M731" t="str">
        <f t="shared" si="35"/>
        <v/>
      </c>
    </row>
    <row r="732" spans="3:13" x14ac:dyDescent="0.2">
      <c r="C732" s="8" t="str">
        <f>IFERROR(VLOOKUP(B732,'Plan de comptes'!A:B,2,FALSE),"")</f>
        <v/>
      </c>
      <c r="K732" s="21">
        <f t="shared" si="33"/>
        <v>0</v>
      </c>
      <c r="L732" t="str">
        <f t="shared" si="34"/>
        <v/>
      </c>
      <c r="M732" t="str">
        <f t="shared" si="35"/>
        <v/>
      </c>
    </row>
    <row r="733" spans="3:13" x14ac:dyDescent="0.2">
      <c r="C733" s="8" t="str">
        <f>IFERROR(VLOOKUP(B733,'Plan de comptes'!A:B,2,FALSE),"")</f>
        <v/>
      </c>
      <c r="K733" s="21">
        <f t="shared" si="33"/>
        <v>0</v>
      </c>
      <c r="L733" t="str">
        <f t="shared" si="34"/>
        <v/>
      </c>
      <c r="M733" t="str">
        <f t="shared" si="35"/>
        <v/>
      </c>
    </row>
    <row r="734" spans="3:13" x14ac:dyDescent="0.2">
      <c r="C734" s="8" t="str">
        <f>IFERROR(VLOOKUP(B734,'Plan de comptes'!A:B,2,FALSE),"")</f>
        <v/>
      </c>
      <c r="K734" s="21">
        <f t="shared" si="33"/>
        <v>0</v>
      </c>
      <c r="L734" t="str">
        <f t="shared" si="34"/>
        <v/>
      </c>
      <c r="M734" t="str">
        <f t="shared" si="35"/>
        <v/>
      </c>
    </row>
    <row r="735" spans="3:13" x14ac:dyDescent="0.2">
      <c r="C735" s="8" t="str">
        <f>IFERROR(VLOOKUP(B735,'Plan de comptes'!A:B,2,FALSE),"")</f>
        <v/>
      </c>
      <c r="K735" s="21">
        <f t="shared" si="33"/>
        <v>0</v>
      </c>
      <c r="L735" t="str">
        <f t="shared" si="34"/>
        <v/>
      </c>
      <c r="M735" t="str">
        <f t="shared" si="35"/>
        <v/>
      </c>
    </row>
    <row r="736" spans="3:13" x14ac:dyDescent="0.2">
      <c r="C736" s="8" t="str">
        <f>IFERROR(VLOOKUP(B736,'Plan de comptes'!A:B,2,FALSE),"")</f>
        <v/>
      </c>
      <c r="K736" s="21">
        <f t="shared" si="33"/>
        <v>0</v>
      </c>
      <c r="L736" t="str">
        <f t="shared" si="34"/>
        <v/>
      </c>
      <c r="M736" t="str">
        <f t="shared" si="35"/>
        <v/>
      </c>
    </row>
    <row r="737" spans="3:13" x14ac:dyDescent="0.2">
      <c r="C737" s="8" t="str">
        <f>IFERROR(VLOOKUP(B737,'Plan de comptes'!A:B,2,FALSE),"")</f>
        <v/>
      </c>
      <c r="K737" s="21">
        <f t="shared" si="33"/>
        <v>0</v>
      </c>
      <c r="L737" t="str">
        <f t="shared" si="34"/>
        <v/>
      </c>
      <c r="M737" t="str">
        <f t="shared" si="35"/>
        <v/>
      </c>
    </row>
    <row r="738" spans="3:13" x14ac:dyDescent="0.2">
      <c r="C738" s="8" t="str">
        <f>IFERROR(VLOOKUP(B738,'Plan de comptes'!A:B,2,FALSE),"")</f>
        <v/>
      </c>
      <c r="K738" s="21">
        <f t="shared" si="33"/>
        <v>0</v>
      </c>
      <c r="L738" t="str">
        <f t="shared" si="34"/>
        <v/>
      </c>
      <c r="M738" t="str">
        <f t="shared" si="35"/>
        <v/>
      </c>
    </row>
    <row r="739" spans="3:13" x14ac:dyDescent="0.2">
      <c r="C739" s="8" t="str">
        <f>IFERROR(VLOOKUP(B739,'Plan de comptes'!A:B,2,FALSE),"")</f>
        <v/>
      </c>
      <c r="K739" s="21">
        <f t="shared" si="33"/>
        <v>0</v>
      </c>
      <c r="L739" t="str">
        <f t="shared" si="34"/>
        <v/>
      </c>
      <c r="M739" t="str">
        <f t="shared" si="35"/>
        <v/>
      </c>
    </row>
    <row r="740" spans="3:13" x14ac:dyDescent="0.2">
      <c r="C740" s="8" t="str">
        <f>IFERROR(VLOOKUP(B740,'Plan de comptes'!A:B,2,FALSE),"")</f>
        <v/>
      </c>
      <c r="K740" s="21">
        <f t="shared" si="33"/>
        <v>0</v>
      </c>
      <c r="L740" t="str">
        <f t="shared" si="34"/>
        <v/>
      </c>
      <c r="M740" t="str">
        <f t="shared" si="35"/>
        <v/>
      </c>
    </row>
    <row r="741" spans="3:13" x14ac:dyDescent="0.2">
      <c r="C741" s="8" t="str">
        <f>IFERROR(VLOOKUP(B741,'Plan de comptes'!A:B,2,FALSE),"")</f>
        <v/>
      </c>
      <c r="K741" s="21">
        <f t="shared" si="33"/>
        <v>0</v>
      </c>
      <c r="L741" t="str">
        <f t="shared" si="34"/>
        <v/>
      </c>
      <c r="M741" t="str">
        <f t="shared" si="35"/>
        <v/>
      </c>
    </row>
    <row r="742" spans="3:13" x14ac:dyDescent="0.2">
      <c r="C742" s="8" t="str">
        <f>IFERROR(VLOOKUP(B742,'Plan de comptes'!A:B,2,FALSE),"")</f>
        <v/>
      </c>
      <c r="K742" s="21">
        <f t="shared" si="33"/>
        <v>0</v>
      </c>
      <c r="L742" t="str">
        <f t="shared" si="34"/>
        <v/>
      </c>
      <c r="M742" t="str">
        <f t="shared" si="35"/>
        <v/>
      </c>
    </row>
    <row r="743" spans="3:13" x14ac:dyDescent="0.2">
      <c r="C743" s="8" t="str">
        <f>IFERROR(VLOOKUP(B743,'Plan de comptes'!A:B,2,FALSE),"")</f>
        <v/>
      </c>
      <c r="K743" s="21">
        <f t="shared" si="33"/>
        <v>0</v>
      </c>
      <c r="L743" t="str">
        <f t="shared" si="34"/>
        <v/>
      </c>
      <c r="M743" t="str">
        <f t="shared" si="35"/>
        <v/>
      </c>
    </row>
    <row r="744" spans="3:13" x14ac:dyDescent="0.2">
      <c r="C744" s="8" t="str">
        <f>IFERROR(VLOOKUP(B744,'Plan de comptes'!A:B,2,FALSE),"")</f>
        <v/>
      </c>
      <c r="K744" s="21">
        <f t="shared" si="33"/>
        <v>0</v>
      </c>
      <c r="L744" t="str">
        <f t="shared" si="34"/>
        <v/>
      </c>
      <c r="M744" t="str">
        <f t="shared" si="35"/>
        <v/>
      </c>
    </row>
    <row r="745" spans="3:13" x14ac:dyDescent="0.2">
      <c r="C745" s="8" t="str">
        <f>IFERROR(VLOOKUP(B745,'Plan de comptes'!A:B,2,FALSE),"")</f>
        <v/>
      </c>
      <c r="K745" s="21">
        <f t="shared" si="33"/>
        <v>0</v>
      </c>
      <c r="L745" t="str">
        <f t="shared" si="34"/>
        <v/>
      </c>
      <c r="M745" t="str">
        <f t="shared" si="35"/>
        <v/>
      </c>
    </row>
    <row r="746" spans="3:13" x14ac:dyDescent="0.2">
      <c r="C746" s="8" t="str">
        <f>IFERROR(VLOOKUP(B746,'Plan de comptes'!A:B,2,FALSE),"")</f>
        <v/>
      </c>
      <c r="K746" s="21">
        <f t="shared" si="33"/>
        <v>0</v>
      </c>
      <c r="L746" t="str">
        <f t="shared" si="34"/>
        <v/>
      </c>
      <c r="M746" t="str">
        <f t="shared" si="35"/>
        <v/>
      </c>
    </row>
    <row r="747" spans="3:13" x14ac:dyDescent="0.2">
      <c r="C747" s="8" t="str">
        <f>IFERROR(VLOOKUP(B747,'Plan de comptes'!A:B,2,FALSE),"")</f>
        <v/>
      </c>
      <c r="K747" s="21">
        <f t="shared" si="33"/>
        <v>0</v>
      </c>
      <c r="L747" t="str">
        <f t="shared" si="34"/>
        <v/>
      </c>
      <c r="M747" t="str">
        <f t="shared" si="35"/>
        <v/>
      </c>
    </row>
    <row r="748" spans="3:13" x14ac:dyDescent="0.2">
      <c r="C748" s="8" t="str">
        <f>IFERROR(VLOOKUP(B748,'Plan de comptes'!A:B,2,FALSE),"")</f>
        <v/>
      </c>
      <c r="K748" s="21">
        <f t="shared" si="33"/>
        <v>0</v>
      </c>
      <c r="L748" t="str">
        <f t="shared" si="34"/>
        <v/>
      </c>
      <c r="M748" t="str">
        <f t="shared" si="35"/>
        <v/>
      </c>
    </row>
    <row r="749" spans="3:13" x14ac:dyDescent="0.2">
      <c r="C749" s="8" t="str">
        <f>IFERROR(VLOOKUP(B749,'Plan de comptes'!A:B,2,FALSE),"")</f>
        <v/>
      </c>
      <c r="K749" s="21">
        <f t="shared" si="33"/>
        <v>0</v>
      </c>
      <c r="L749" t="str">
        <f t="shared" si="34"/>
        <v/>
      </c>
      <c r="M749" t="str">
        <f t="shared" si="35"/>
        <v/>
      </c>
    </row>
    <row r="750" spans="3:13" x14ac:dyDescent="0.2">
      <c r="C750" s="8" t="str">
        <f>IFERROR(VLOOKUP(B750,'Plan de comptes'!A:B,2,FALSE),"")</f>
        <v/>
      </c>
      <c r="K750" s="21">
        <f t="shared" si="33"/>
        <v>0</v>
      </c>
      <c r="L750" t="str">
        <f t="shared" si="34"/>
        <v/>
      </c>
      <c r="M750" t="str">
        <f t="shared" si="35"/>
        <v/>
      </c>
    </row>
    <row r="751" spans="3:13" x14ac:dyDescent="0.2">
      <c r="C751" s="8" t="str">
        <f>IFERROR(VLOOKUP(B751,'Plan de comptes'!A:B,2,FALSE),"")</f>
        <v/>
      </c>
      <c r="K751" s="21">
        <f t="shared" si="33"/>
        <v>0</v>
      </c>
      <c r="L751" t="str">
        <f t="shared" si="34"/>
        <v/>
      </c>
      <c r="M751" t="str">
        <f t="shared" si="35"/>
        <v/>
      </c>
    </row>
    <row r="752" spans="3:13" x14ac:dyDescent="0.2">
      <c r="C752" s="8" t="str">
        <f>IFERROR(VLOOKUP(B752,'Plan de comptes'!A:B,2,FALSE),"")</f>
        <v/>
      </c>
      <c r="K752" s="21">
        <f t="shared" si="33"/>
        <v>0</v>
      </c>
      <c r="L752" t="str">
        <f t="shared" si="34"/>
        <v/>
      </c>
      <c r="M752" t="str">
        <f t="shared" si="35"/>
        <v/>
      </c>
    </row>
    <row r="753" spans="3:13" x14ac:dyDescent="0.2">
      <c r="C753" s="8" t="str">
        <f>IFERROR(VLOOKUP(B753,'Plan de comptes'!A:B,2,FALSE),"")</f>
        <v/>
      </c>
      <c r="K753" s="21">
        <f t="shared" si="33"/>
        <v>0</v>
      </c>
      <c r="L753" t="str">
        <f t="shared" si="34"/>
        <v/>
      </c>
      <c r="M753" t="str">
        <f t="shared" si="35"/>
        <v/>
      </c>
    </row>
    <row r="754" spans="3:13" x14ac:dyDescent="0.2">
      <c r="C754" s="8" t="str">
        <f>IFERROR(VLOOKUP(B754,'Plan de comptes'!A:B,2,FALSE),"")</f>
        <v/>
      </c>
      <c r="K754" s="21">
        <f t="shared" si="33"/>
        <v>0</v>
      </c>
      <c r="L754" t="str">
        <f t="shared" si="34"/>
        <v/>
      </c>
      <c r="M754" t="str">
        <f t="shared" si="35"/>
        <v/>
      </c>
    </row>
    <row r="755" spans="3:13" x14ac:dyDescent="0.2">
      <c r="C755" s="8" t="str">
        <f>IFERROR(VLOOKUP(B755,'Plan de comptes'!A:B,2,FALSE),"")</f>
        <v/>
      </c>
      <c r="K755" s="21">
        <f t="shared" si="33"/>
        <v>0</v>
      </c>
      <c r="L755" t="str">
        <f t="shared" si="34"/>
        <v/>
      </c>
      <c r="M755" t="str">
        <f t="shared" si="35"/>
        <v/>
      </c>
    </row>
    <row r="756" spans="3:13" x14ac:dyDescent="0.2">
      <c r="C756" s="8" t="str">
        <f>IFERROR(VLOOKUP(B756,'Plan de comptes'!A:B,2,FALSE),"")</f>
        <v/>
      </c>
      <c r="K756" s="21">
        <f t="shared" si="33"/>
        <v>0</v>
      </c>
      <c r="L756" t="str">
        <f t="shared" si="34"/>
        <v/>
      </c>
      <c r="M756" t="str">
        <f t="shared" si="35"/>
        <v/>
      </c>
    </row>
    <row r="757" spans="3:13" x14ac:dyDescent="0.2">
      <c r="C757" s="8" t="str">
        <f>IFERROR(VLOOKUP(B757,'Plan de comptes'!A:B,2,FALSE),"")</f>
        <v/>
      </c>
      <c r="K757" s="21">
        <f t="shared" si="33"/>
        <v>0</v>
      </c>
      <c r="L757" t="str">
        <f t="shared" si="34"/>
        <v/>
      </c>
      <c r="M757" t="str">
        <f t="shared" si="35"/>
        <v/>
      </c>
    </row>
    <row r="758" spans="3:13" x14ac:dyDescent="0.2">
      <c r="C758" s="8" t="str">
        <f>IFERROR(VLOOKUP(B758,'Plan de comptes'!A:B,2,FALSE),"")</f>
        <v/>
      </c>
      <c r="K758" s="21">
        <f t="shared" si="33"/>
        <v>0</v>
      </c>
      <c r="L758" t="str">
        <f t="shared" si="34"/>
        <v/>
      </c>
      <c r="M758" t="str">
        <f t="shared" si="35"/>
        <v/>
      </c>
    </row>
    <row r="759" spans="3:13" x14ac:dyDescent="0.2">
      <c r="C759" s="8" t="str">
        <f>IFERROR(VLOOKUP(B759,'Plan de comptes'!A:B,2,FALSE),"")</f>
        <v/>
      </c>
      <c r="K759" s="21">
        <f t="shared" si="33"/>
        <v>0</v>
      </c>
      <c r="L759" t="str">
        <f t="shared" si="34"/>
        <v/>
      </c>
      <c r="M759" t="str">
        <f t="shared" si="35"/>
        <v/>
      </c>
    </row>
    <row r="760" spans="3:13" x14ac:dyDescent="0.2">
      <c r="C760" s="8" t="str">
        <f>IFERROR(VLOOKUP(B760,'Plan de comptes'!A:B,2,FALSE),"")</f>
        <v/>
      </c>
      <c r="K760" s="21">
        <f t="shared" si="33"/>
        <v>0</v>
      </c>
      <c r="L760" t="str">
        <f t="shared" si="34"/>
        <v/>
      </c>
      <c r="M760" t="str">
        <f t="shared" si="35"/>
        <v/>
      </c>
    </row>
    <row r="761" spans="3:13" x14ac:dyDescent="0.2">
      <c r="C761" s="8" t="str">
        <f>IFERROR(VLOOKUP(B761,'Plan de comptes'!A:B,2,FALSE),"")</f>
        <v/>
      </c>
      <c r="K761" s="21">
        <f t="shared" si="33"/>
        <v>0</v>
      </c>
      <c r="L761" t="str">
        <f t="shared" si="34"/>
        <v/>
      </c>
      <c r="M761" t="str">
        <f t="shared" si="35"/>
        <v/>
      </c>
    </row>
    <row r="762" spans="3:13" x14ac:dyDescent="0.2">
      <c r="C762" s="8" t="str">
        <f>IFERROR(VLOOKUP(B762,'Plan de comptes'!A:B,2,FALSE),"")</f>
        <v/>
      </c>
      <c r="K762" s="21">
        <f t="shared" si="33"/>
        <v>0</v>
      </c>
      <c r="L762" t="str">
        <f t="shared" si="34"/>
        <v/>
      </c>
      <c r="M762" t="str">
        <f t="shared" si="35"/>
        <v/>
      </c>
    </row>
    <row r="763" spans="3:13" x14ac:dyDescent="0.2">
      <c r="C763" s="8" t="str">
        <f>IFERROR(VLOOKUP(B763,'Plan de comptes'!A:B,2,FALSE),"")</f>
        <v/>
      </c>
      <c r="K763" s="21">
        <f t="shared" si="33"/>
        <v>0</v>
      </c>
      <c r="L763" t="str">
        <f t="shared" si="34"/>
        <v/>
      </c>
      <c r="M763" t="str">
        <f t="shared" si="35"/>
        <v/>
      </c>
    </row>
    <row r="764" spans="3:13" x14ac:dyDescent="0.2">
      <c r="C764" s="8" t="str">
        <f>IFERROR(VLOOKUP(B764,'Plan de comptes'!A:B,2,FALSE),"")</f>
        <v/>
      </c>
      <c r="K764" s="21">
        <f t="shared" si="33"/>
        <v>0</v>
      </c>
      <c r="L764" t="str">
        <f t="shared" si="34"/>
        <v/>
      </c>
      <c r="M764" t="str">
        <f t="shared" si="35"/>
        <v/>
      </c>
    </row>
    <row r="765" spans="3:13" x14ac:dyDescent="0.2">
      <c r="C765" s="8" t="str">
        <f>IFERROR(VLOOKUP(B765,'Plan de comptes'!A:B,2,FALSE),"")</f>
        <v/>
      </c>
      <c r="K765" s="21">
        <f t="shared" si="33"/>
        <v>0</v>
      </c>
      <c r="L765" t="str">
        <f t="shared" si="34"/>
        <v/>
      </c>
      <c r="M765" t="str">
        <f t="shared" si="35"/>
        <v/>
      </c>
    </row>
    <row r="766" spans="3:13" x14ac:dyDescent="0.2">
      <c r="C766" s="8" t="str">
        <f>IFERROR(VLOOKUP(B766,'Plan de comptes'!A:B,2,FALSE),"")</f>
        <v/>
      </c>
      <c r="K766" s="21">
        <f t="shared" si="33"/>
        <v>0</v>
      </c>
      <c r="L766" t="str">
        <f t="shared" si="34"/>
        <v/>
      </c>
      <c r="M766" t="str">
        <f t="shared" si="35"/>
        <v/>
      </c>
    </row>
    <row r="767" spans="3:13" x14ac:dyDescent="0.2">
      <c r="C767" s="8" t="str">
        <f>IFERROR(VLOOKUP(B767,'Plan de comptes'!A:B,2,FALSE),"")</f>
        <v/>
      </c>
      <c r="K767" s="21">
        <f t="shared" si="33"/>
        <v>0</v>
      </c>
      <c r="L767" t="str">
        <f t="shared" si="34"/>
        <v/>
      </c>
      <c r="M767" t="str">
        <f t="shared" si="35"/>
        <v/>
      </c>
    </row>
    <row r="768" spans="3:13" x14ac:dyDescent="0.2">
      <c r="C768" s="8" t="str">
        <f>IFERROR(VLOOKUP(B768,'Plan de comptes'!A:B,2,FALSE),"")</f>
        <v/>
      </c>
      <c r="K768" s="21">
        <f t="shared" si="33"/>
        <v>0</v>
      </c>
      <c r="L768" t="str">
        <f t="shared" si="34"/>
        <v/>
      </c>
      <c r="M768" t="str">
        <f t="shared" si="35"/>
        <v/>
      </c>
    </row>
    <row r="769" spans="3:13" x14ac:dyDescent="0.2">
      <c r="C769" s="8" t="str">
        <f>IFERROR(VLOOKUP(B769,'Plan de comptes'!A:B,2,FALSE),"")</f>
        <v/>
      </c>
      <c r="K769" s="21">
        <f t="shared" si="33"/>
        <v>0</v>
      </c>
      <c r="L769" t="str">
        <f t="shared" si="34"/>
        <v/>
      </c>
      <c r="M769" t="str">
        <f t="shared" si="35"/>
        <v/>
      </c>
    </row>
    <row r="770" spans="3:13" x14ac:dyDescent="0.2">
      <c r="C770" s="8" t="str">
        <f>IFERROR(VLOOKUP(B770,'Plan de comptes'!A:B,2,FALSE),"")</f>
        <v/>
      </c>
      <c r="K770" s="21">
        <f t="shared" si="33"/>
        <v>0</v>
      </c>
      <c r="L770" t="str">
        <f t="shared" si="34"/>
        <v/>
      </c>
      <c r="M770" t="str">
        <f t="shared" si="35"/>
        <v/>
      </c>
    </row>
    <row r="771" spans="3:13" x14ac:dyDescent="0.2">
      <c r="C771" s="8" t="str">
        <f>IFERROR(VLOOKUP(B771,'Plan de comptes'!A:B,2,FALSE),"")</f>
        <v/>
      </c>
      <c r="K771" s="21">
        <f t="shared" ref="K771:K834" si="36">E771-F771</f>
        <v>0</v>
      </c>
      <c r="L771" t="str">
        <f t="shared" ref="L771:L834" si="37">LEFT($B771,2)</f>
        <v/>
      </c>
      <c r="M771" t="str">
        <f t="shared" ref="M771:M834" si="38">LEFT($B771,3)</f>
        <v/>
      </c>
    </row>
    <row r="772" spans="3:13" x14ac:dyDescent="0.2">
      <c r="C772" s="8" t="str">
        <f>IFERROR(VLOOKUP(B772,'Plan de comptes'!A:B,2,FALSE),"")</f>
        <v/>
      </c>
      <c r="K772" s="21">
        <f t="shared" si="36"/>
        <v>0</v>
      </c>
      <c r="L772" t="str">
        <f t="shared" si="37"/>
        <v/>
      </c>
      <c r="M772" t="str">
        <f t="shared" si="38"/>
        <v/>
      </c>
    </row>
    <row r="773" spans="3:13" x14ac:dyDescent="0.2">
      <c r="C773" s="8" t="str">
        <f>IFERROR(VLOOKUP(B773,'Plan de comptes'!A:B,2,FALSE),"")</f>
        <v/>
      </c>
      <c r="K773" s="21">
        <f t="shared" si="36"/>
        <v>0</v>
      </c>
      <c r="L773" t="str">
        <f t="shared" si="37"/>
        <v/>
      </c>
      <c r="M773" t="str">
        <f t="shared" si="38"/>
        <v/>
      </c>
    </row>
    <row r="774" spans="3:13" x14ac:dyDescent="0.2">
      <c r="C774" s="8" t="str">
        <f>IFERROR(VLOOKUP(B774,'Plan de comptes'!A:B,2,FALSE),"")</f>
        <v/>
      </c>
      <c r="K774" s="21">
        <f t="shared" si="36"/>
        <v>0</v>
      </c>
      <c r="L774" t="str">
        <f t="shared" si="37"/>
        <v/>
      </c>
      <c r="M774" t="str">
        <f t="shared" si="38"/>
        <v/>
      </c>
    </row>
    <row r="775" spans="3:13" x14ac:dyDescent="0.2">
      <c r="C775" s="8" t="str">
        <f>IFERROR(VLOOKUP(B775,'Plan de comptes'!A:B,2,FALSE),"")</f>
        <v/>
      </c>
      <c r="K775" s="21">
        <f t="shared" si="36"/>
        <v>0</v>
      </c>
      <c r="L775" t="str">
        <f t="shared" si="37"/>
        <v/>
      </c>
      <c r="M775" t="str">
        <f t="shared" si="38"/>
        <v/>
      </c>
    </row>
    <row r="776" spans="3:13" x14ac:dyDescent="0.2">
      <c r="C776" s="8" t="str">
        <f>IFERROR(VLOOKUP(B776,'Plan de comptes'!A:B,2,FALSE),"")</f>
        <v/>
      </c>
      <c r="K776" s="21">
        <f t="shared" si="36"/>
        <v>0</v>
      </c>
      <c r="L776" t="str">
        <f t="shared" si="37"/>
        <v/>
      </c>
      <c r="M776" t="str">
        <f t="shared" si="38"/>
        <v/>
      </c>
    </row>
    <row r="777" spans="3:13" x14ac:dyDescent="0.2">
      <c r="C777" s="8" t="str">
        <f>IFERROR(VLOOKUP(B777,'Plan de comptes'!A:B,2,FALSE),"")</f>
        <v/>
      </c>
      <c r="K777" s="21">
        <f t="shared" si="36"/>
        <v>0</v>
      </c>
      <c r="L777" t="str">
        <f t="shared" si="37"/>
        <v/>
      </c>
      <c r="M777" t="str">
        <f t="shared" si="38"/>
        <v/>
      </c>
    </row>
    <row r="778" spans="3:13" x14ac:dyDescent="0.2">
      <c r="C778" s="8" t="str">
        <f>IFERROR(VLOOKUP(B778,'Plan de comptes'!A:B,2,FALSE),"")</f>
        <v/>
      </c>
      <c r="K778" s="21">
        <f t="shared" si="36"/>
        <v>0</v>
      </c>
      <c r="L778" t="str">
        <f t="shared" si="37"/>
        <v/>
      </c>
      <c r="M778" t="str">
        <f t="shared" si="38"/>
        <v/>
      </c>
    </row>
    <row r="779" spans="3:13" x14ac:dyDescent="0.2">
      <c r="C779" s="8" t="str">
        <f>IFERROR(VLOOKUP(B779,'Plan de comptes'!A:B,2,FALSE),"")</f>
        <v/>
      </c>
      <c r="K779" s="21">
        <f t="shared" si="36"/>
        <v>0</v>
      </c>
      <c r="L779" t="str">
        <f t="shared" si="37"/>
        <v/>
      </c>
      <c r="M779" t="str">
        <f t="shared" si="38"/>
        <v/>
      </c>
    </row>
    <row r="780" spans="3:13" x14ac:dyDescent="0.2">
      <c r="C780" s="8" t="str">
        <f>IFERROR(VLOOKUP(B780,'Plan de comptes'!A:B,2,FALSE),"")</f>
        <v/>
      </c>
      <c r="K780" s="21">
        <f t="shared" si="36"/>
        <v>0</v>
      </c>
      <c r="L780" t="str">
        <f t="shared" si="37"/>
        <v/>
      </c>
      <c r="M780" t="str">
        <f t="shared" si="38"/>
        <v/>
      </c>
    </row>
    <row r="781" spans="3:13" x14ac:dyDescent="0.2">
      <c r="C781" s="8" t="str">
        <f>IFERROR(VLOOKUP(B781,'Plan de comptes'!A:B,2,FALSE),"")</f>
        <v/>
      </c>
      <c r="K781" s="21">
        <f t="shared" si="36"/>
        <v>0</v>
      </c>
      <c r="L781" t="str">
        <f t="shared" si="37"/>
        <v/>
      </c>
      <c r="M781" t="str">
        <f t="shared" si="38"/>
        <v/>
      </c>
    </row>
    <row r="782" spans="3:13" x14ac:dyDescent="0.2">
      <c r="C782" s="8" t="str">
        <f>IFERROR(VLOOKUP(B782,'Plan de comptes'!A:B,2,FALSE),"")</f>
        <v/>
      </c>
      <c r="K782" s="21">
        <f t="shared" si="36"/>
        <v>0</v>
      </c>
      <c r="L782" t="str">
        <f t="shared" si="37"/>
        <v/>
      </c>
      <c r="M782" t="str">
        <f t="shared" si="38"/>
        <v/>
      </c>
    </row>
    <row r="783" spans="3:13" x14ac:dyDescent="0.2">
      <c r="C783" s="8" t="str">
        <f>IFERROR(VLOOKUP(B783,'Plan de comptes'!A:B,2,FALSE),"")</f>
        <v/>
      </c>
      <c r="K783" s="21">
        <f t="shared" si="36"/>
        <v>0</v>
      </c>
      <c r="L783" t="str">
        <f t="shared" si="37"/>
        <v/>
      </c>
      <c r="M783" t="str">
        <f t="shared" si="38"/>
        <v/>
      </c>
    </row>
    <row r="784" spans="3:13" x14ac:dyDescent="0.2">
      <c r="C784" s="8" t="str">
        <f>IFERROR(VLOOKUP(B784,'Plan de comptes'!A:B,2,FALSE),"")</f>
        <v/>
      </c>
      <c r="K784" s="21">
        <f t="shared" si="36"/>
        <v>0</v>
      </c>
      <c r="L784" t="str">
        <f t="shared" si="37"/>
        <v/>
      </c>
      <c r="M784" t="str">
        <f t="shared" si="38"/>
        <v/>
      </c>
    </row>
    <row r="785" spans="3:13" x14ac:dyDescent="0.2">
      <c r="C785" s="8" t="str">
        <f>IFERROR(VLOOKUP(B785,'Plan de comptes'!A:B,2,FALSE),"")</f>
        <v/>
      </c>
      <c r="K785" s="21">
        <f t="shared" si="36"/>
        <v>0</v>
      </c>
      <c r="L785" t="str">
        <f t="shared" si="37"/>
        <v/>
      </c>
      <c r="M785" t="str">
        <f t="shared" si="38"/>
        <v/>
      </c>
    </row>
    <row r="786" spans="3:13" x14ac:dyDescent="0.2">
      <c r="C786" s="8" t="str">
        <f>IFERROR(VLOOKUP(B786,'Plan de comptes'!A:B,2,FALSE),"")</f>
        <v/>
      </c>
      <c r="K786" s="21">
        <f t="shared" si="36"/>
        <v>0</v>
      </c>
      <c r="L786" t="str">
        <f t="shared" si="37"/>
        <v/>
      </c>
      <c r="M786" t="str">
        <f t="shared" si="38"/>
        <v/>
      </c>
    </row>
    <row r="787" spans="3:13" x14ac:dyDescent="0.2">
      <c r="C787" s="8" t="str">
        <f>IFERROR(VLOOKUP(B787,'Plan de comptes'!A:B,2,FALSE),"")</f>
        <v/>
      </c>
      <c r="K787" s="21">
        <f t="shared" si="36"/>
        <v>0</v>
      </c>
      <c r="L787" t="str">
        <f t="shared" si="37"/>
        <v/>
      </c>
      <c r="M787" t="str">
        <f t="shared" si="38"/>
        <v/>
      </c>
    </row>
    <row r="788" spans="3:13" x14ac:dyDescent="0.2">
      <c r="C788" s="8" t="str">
        <f>IFERROR(VLOOKUP(B788,'Plan de comptes'!A:B,2,FALSE),"")</f>
        <v/>
      </c>
      <c r="K788" s="21">
        <f t="shared" si="36"/>
        <v>0</v>
      </c>
      <c r="L788" t="str">
        <f t="shared" si="37"/>
        <v/>
      </c>
      <c r="M788" t="str">
        <f t="shared" si="38"/>
        <v/>
      </c>
    </row>
    <row r="789" spans="3:13" x14ac:dyDescent="0.2">
      <c r="C789" s="8" t="str">
        <f>IFERROR(VLOOKUP(B789,'Plan de comptes'!A:B,2,FALSE),"")</f>
        <v/>
      </c>
      <c r="K789" s="21">
        <f t="shared" si="36"/>
        <v>0</v>
      </c>
      <c r="L789" t="str">
        <f t="shared" si="37"/>
        <v/>
      </c>
      <c r="M789" t="str">
        <f t="shared" si="38"/>
        <v/>
      </c>
    </row>
    <row r="790" spans="3:13" x14ac:dyDescent="0.2">
      <c r="C790" s="8" t="str">
        <f>IFERROR(VLOOKUP(B790,'Plan de comptes'!A:B,2,FALSE),"")</f>
        <v/>
      </c>
      <c r="K790" s="21">
        <f t="shared" si="36"/>
        <v>0</v>
      </c>
      <c r="L790" t="str">
        <f t="shared" si="37"/>
        <v/>
      </c>
      <c r="M790" t="str">
        <f t="shared" si="38"/>
        <v/>
      </c>
    </row>
    <row r="791" spans="3:13" x14ac:dyDescent="0.2">
      <c r="C791" s="8" t="str">
        <f>IFERROR(VLOOKUP(B791,'Plan de comptes'!A:B,2,FALSE),"")</f>
        <v/>
      </c>
      <c r="K791" s="21">
        <f t="shared" si="36"/>
        <v>0</v>
      </c>
      <c r="L791" t="str">
        <f t="shared" si="37"/>
        <v/>
      </c>
      <c r="M791" t="str">
        <f t="shared" si="38"/>
        <v/>
      </c>
    </row>
    <row r="792" spans="3:13" x14ac:dyDescent="0.2">
      <c r="C792" s="8" t="str">
        <f>IFERROR(VLOOKUP(B792,'Plan de comptes'!A:B,2,FALSE),"")</f>
        <v/>
      </c>
      <c r="K792" s="21">
        <f t="shared" si="36"/>
        <v>0</v>
      </c>
      <c r="L792" t="str">
        <f t="shared" si="37"/>
        <v/>
      </c>
      <c r="M792" t="str">
        <f t="shared" si="38"/>
        <v/>
      </c>
    </row>
    <row r="793" spans="3:13" x14ac:dyDescent="0.2">
      <c r="C793" s="8" t="str">
        <f>IFERROR(VLOOKUP(B793,'Plan de comptes'!A:B,2,FALSE),"")</f>
        <v/>
      </c>
      <c r="K793" s="21">
        <f t="shared" si="36"/>
        <v>0</v>
      </c>
      <c r="L793" t="str">
        <f t="shared" si="37"/>
        <v/>
      </c>
      <c r="M793" t="str">
        <f t="shared" si="38"/>
        <v/>
      </c>
    </row>
    <row r="794" spans="3:13" x14ac:dyDescent="0.2">
      <c r="C794" s="8" t="str">
        <f>IFERROR(VLOOKUP(B794,'Plan de comptes'!A:B,2,FALSE),"")</f>
        <v/>
      </c>
      <c r="K794" s="21">
        <f t="shared" si="36"/>
        <v>0</v>
      </c>
      <c r="L794" t="str">
        <f t="shared" si="37"/>
        <v/>
      </c>
      <c r="M794" t="str">
        <f t="shared" si="38"/>
        <v/>
      </c>
    </row>
    <row r="795" spans="3:13" x14ac:dyDescent="0.2">
      <c r="C795" s="8" t="str">
        <f>IFERROR(VLOOKUP(B795,'Plan de comptes'!A:B,2,FALSE),"")</f>
        <v/>
      </c>
      <c r="K795" s="21">
        <f t="shared" si="36"/>
        <v>0</v>
      </c>
      <c r="L795" t="str">
        <f t="shared" si="37"/>
        <v/>
      </c>
      <c r="M795" t="str">
        <f t="shared" si="38"/>
        <v/>
      </c>
    </row>
    <row r="796" spans="3:13" x14ac:dyDescent="0.2">
      <c r="C796" s="8" t="str">
        <f>IFERROR(VLOOKUP(B796,'Plan de comptes'!A:B,2,FALSE),"")</f>
        <v/>
      </c>
      <c r="K796" s="21">
        <f t="shared" si="36"/>
        <v>0</v>
      </c>
      <c r="L796" t="str">
        <f t="shared" si="37"/>
        <v/>
      </c>
      <c r="M796" t="str">
        <f t="shared" si="38"/>
        <v/>
      </c>
    </row>
    <row r="797" spans="3:13" x14ac:dyDescent="0.2">
      <c r="C797" s="8" t="str">
        <f>IFERROR(VLOOKUP(B797,'Plan de comptes'!A:B,2,FALSE),"")</f>
        <v/>
      </c>
      <c r="K797" s="21">
        <f t="shared" si="36"/>
        <v>0</v>
      </c>
      <c r="L797" t="str">
        <f t="shared" si="37"/>
        <v/>
      </c>
      <c r="M797" t="str">
        <f t="shared" si="38"/>
        <v/>
      </c>
    </row>
    <row r="798" spans="3:13" x14ac:dyDescent="0.2">
      <c r="C798" s="8" t="str">
        <f>IFERROR(VLOOKUP(B798,'Plan de comptes'!A:B,2,FALSE),"")</f>
        <v/>
      </c>
      <c r="K798" s="21">
        <f t="shared" si="36"/>
        <v>0</v>
      </c>
      <c r="L798" t="str">
        <f t="shared" si="37"/>
        <v/>
      </c>
      <c r="M798" t="str">
        <f t="shared" si="38"/>
        <v/>
      </c>
    </row>
    <row r="799" spans="3:13" x14ac:dyDescent="0.2">
      <c r="C799" s="8" t="str">
        <f>IFERROR(VLOOKUP(B799,'Plan de comptes'!A:B,2,FALSE),"")</f>
        <v/>
      </c>
      <c r="K799" s="21">
        <f t="shared" si="36"/>
        <v>0</v>
      </c>
      <c r="L799" t="str">
        <f t="shared" si="37"/>
        <v/>
      </c>
      <c r="M799" t="str">
        <f t="shared" si="38"/>
        <v/>
      </c>
    </row>
    <row r="800" spans="3:13" x14ac:dyDescent="0.2">
      <c r="C800" s="8" t="str">
        <f>IFERROR(VLOOKUP(B800,'Plan de comptes'!A:B,2,FALSE),"")</f>
        <v/>
      </c>
      <c r="K800" s="21">
        <f t="shared" si="36"/>
        <v>0</v>
      </c>
      <c r="L800" t="str">
        <f t="shared" si="37"/>
        <v/>
      </c>
      <c r="M800" t="str">
        <f t="shared" si="38"/>
        <v/>
      </c>
    </row>
    <row r="801" spans="3:13" x14ac:dyDescent="0.2">
      <c r="C801" s="8" t="str">
        <f>IFERROR(VLOOKUP(B801,'Plan de comptes'!A:B,2,FALSE),"")</f>
        <v/>
      </c>
      <c r="K801" s="21">
        <f t="shared" si="36"/>
        <v>0</v>
      </c>
      <c r="L801" t="str">
        <f t="shared" si="37"/>
        <v/>
      </c>
      <c r="M801" t="str">
        <f t="shared" si="38"/>
        <v/>
      </c>
    </row>
    <row r="802" spans="3:13" x14ac:dyDescent="0.2">
      <c r="C802" s="8" t="str">
        <f>IFERROR(VLOOKUP(B802,'Plan de comptes'!A:B,2,FALSE),"")</f>
        <v/>
      </c>
      <c r="K802" s="21">
        <f t="shared" si="36"/>
        <v>0</v>
      </c>
      <c r="L802" t="str">
        <f t="shared" si="37"/>
        <v/>
      </c>
      <c r="M802" t="str">
        <f t="shared" si="38"/>
        <v/>
      </c>
    </row>
    <row r="803" spans="3:13" x14ac:dyDescent="0.2">
      <c r="C803" s="8" t="str">
        <f>IFERROR(VLOOKUP(B803,'Plan de comptes'!A:B,2,FALSE),"")</f>
        <v/>
      </c>
      <c r="K803" s="21">
        <f t="shared" si="36"/>
        <v>0</v>
      </c>
      <c r="L803" t="str">
        <f t="shared" si="37"/>
        <v/>
      </c>
      <c r="M803" t="str">
        <f t="shared" si="38"/>
        <v/>
      </c>
    </row>
    <row r="804" spans="3:13" x14ac:dyDescent="0.2">
      <c r="C804" s="8" t="str">
        <f>IFERROR(VLOOKUP(B804,'Plan de comptes'!A:B,2,FALSE),"")</f>
        <v/>
      </c>
      <c r="K804" s="21">
        <f t="shared" si="36"/>
        <v>0</v>
      </c>
      <c r="L804" t="str">
        <f t="shared" si="37"/>
        <v/>
      </c>
      <c r="M804" t="str">
        <f t="shared" si="38"/>
        <v/>
      </c>
    </row>
    <row r="805" spans="3:13" x14ac:dyDescent="0.2">
      <c r="C805" s="8" t="str">
        <f>IFERROR(VLOOKUP(B805,'Plan de comptes'!A:B,2,FALSE),"")</f>
        <v/>
      </c>
      <c r="K805" s="21">
        <f t="shared" si="36"/>
        <v>0</v>
      </c>
      <c r="L805" t="str">
        <f t="shared" si="37"/>
        <v/>
      </c>
      <c r="M805" t="str">
        <f t="shared" si="38"/>
        <v/>
      </c>
    </row>
    <row r="806" spans="3:13" x14ac:dyDescent="0.2">
      <c r="C806" s="8" t="str">
        <f>IFERROR(VLOOKUP(B806,'Plan de comptes'!A:B,2,FALSE),"")</f>
        <v/>
      </c>
      <c r="K806" s="21">
        <f t="shared" si="36"/>
        <v>0</v>
      </c>
      <c r="L806" t="str">
        <f t="shared" si="37"/>
        <v/>
      </c>
      <c r="M806" t="str">
        <f t="shared" si="38"/>
        <v/>
      </c>
    </row>
    <row r="807" spans="3:13" x14ac:dyDescent="0.2">
      <c r="C807" s="8" t="str">
        <f>IFERROR(VLOOKUP(B807,'Plan de comptes'!A:B,2,FALSE),"")</f>
        <v/>
      </c>
      <c r="K807" s="21">
        <f t="shared" si="36"/>
        <v>0</v>
      </c>
      <c r="L807" t="str">
        <f t="shared" si="37"/>
        <v/>
      </c>
      <c r="M807" t="str">
        <f t="shared" si="38"/>
        <v/>
      </c>
    </row>
    <row r="808" spans="3:13" x14ac:dyDescent="0.2">
      <c r="C808" s="8" t="str">
        <f>IFERROR(VLOOKUP(B808,'Plan de comptes'!A:B,2,FALSE),"")</f>
        <v/>
      </c>
      <c r="K808" s="21">
        <f t="shared" si="36"/>
        <v>0</v>
      </c>
      <c r="L808" t="str">
        <f t="shared" si="37"/>
        <v/>
      </c>
      <c r="M808" t="str">
        <f t="shared" si="38"/>
        <v/>
      </c>
    </row>
    <row r="809" spans="3:13" x14ac:dyDescent="0.2">
      <c r="C809" s="8" t="str">
        <f>IFERROR(VLOOKUP(B809,'Plan de comptes'!A:B,2,FALSE),"")</f>
        <v/>
      </c>
      <c r="K809" s="21">
        <f t="shared" si="36"/>
        <v>0</v>
      </c>
      <c r="L809" t="str">
        <f t="shared" si="37"/>
        <v/>
      </c>
      <c r="M809" t="str">
        <f t="shared" si="38"/>
        <v/>
      </c>
    </row>
    <row r="810" spans="3:13" x14ac:dyDescent="0.2">
      <c r="C810" s="8" t="str">
        <f>IFERROR(VLOOKUP(B810,'Plan de comptes'!A:B,2,FALSE),"")</f>
        <v/>
      </c>
      <c r="K810" s="21">
        <f t="shared" si="36"/>
        <v>0</v>
      </c>
      <c r="L810" t="str">
        <f t="shared" si="37"/>
        <v/>
      </c>
      <c r="M810" t="str">
        <f t="shared" si="38"/>
        <v/>
      </c>
    </row>
    <row r="811" spans="3:13" x14ac:dyDescent="0.2">
      <c r="C811" s="8" t="str">
        <f>IFERROR(VLOOKUP(B811,'Plan de comptes'!A:B,2,FALSE),"")</f>
        <v/>
      </c>
      <c r="K811" s="21">
        <f t="shared" si="36"/>
        <v>0</v>
      </c>
      <c r="L811" t="str">
        <f t="shared" si="37"/>
        <v/>
      </c>
      <c r="M811" t="str">
        <f t="shared" si="38"/>
        <v/>
      </c>
    </row>
    <row r="812" spans="3:13" x14ac:dyDescent="0.2">
      <c r="C812" s="8" t="str">
        <f>IFERROR(VLOOKUP(B812,'Plan de comptes'!A:B,2,FALSE),"")</f>
        <v/>
      </c>
      <c r="K812" s="21">
        <f t="shared" si="36"/>
        <v>0</v>
      </c>
      <c r="L812" t="str">
        <f t="shared" si="37"/>
        <v/>
      </c>
      <c r="M812" t="str">
        <f t="shared" si="38"/>
        <v/>
      </c>
    </row>
    <row r="813" spans="3:13" x14ac:dyDescent="0.2">
      <c r="C813" s="8" t="str">
        <f>IFERROR(VLOOKUP(B813,'Plan de comptes'!A:B,2,FALSE),"")</f>
        <v/>
      </c>
      <c r="K813" s="21">
        <f t="shared" si="36"/>
        <v>0</v>
      </c>
      <c r="L813" t="str">
        <f t="shared" si="37"/>
        <v/>
      </c>
      <c r="M813" t="str">
        <f t="shared" si="38"/>
        <v/>
      </c>
    </row>
    <row r="814" spans="3:13" x14ac:dyDescent="0.2">
      <c r="C814" s="8" t="str">
        <f>IFERROR(VLOOKUP(B814,'Plan de comptes'!A:B,2,FALSE),"")</f>
        <v/>
      </c>
      <c r="K814" s="21">
        <f t="shared" si="36"/>
        <v>0</v>
      </c>
      <c r="L814" t="str">
        <f t="shared" si="37"/>
        <v/>
      </c>
      <c r="M814" t="str">
        <f t="shared" si="38"/>
        <v/>
      </c>
    </row>
    <row r="815" spans="3:13" x14ac:dyDescent="0.2">
      <c r="C815" s="8" t="str">
        <f>IFERROR(VLOOKUP(B815,'Plan de comptes'!A:B,2,FALSE),"")</f>
        <v/>
      </c>
      <c r="K815" s="21">
        <f t="shared" si="36"/>
        <v>0</v>
      </c>
      <c r="L815" t="str">
        <f t="shared" si="37"/>
        <v/>
      </c>
      <c r="M815" t="str">
        <f t="shared" si="38"/>
        <v/>
      </c>
    </row>
    <row r="816" spans="3:13" x14ac:dyDescent="0.2">
      <c r="C816" s="8" t="str">
        <f>IFERROR(VLOOKUP(B816,'Plan de comptes'!A:B,2,FALSE),"")</f>
        <v/>
      </c>
      <c r="K816" s="21">
        <f t="shared" si="36"/>
        <v>0</v>
      </c>
      <c r="L816" t="str">
        <f t="shared" si="37"/>
        <v/>
      </c>
      <c r="M816" t="str">
        <f t="shared" si="38"/>
        <v/>
      </c>
    </row>
    <row r="817" spans="3:13" x14ac:dyDescent="0.2">
      <c r="C817" s="8" t="str">
        <f>IFERROR(VLOOKUP(B817,'Plan de comptes'!A:B,2,FALSE),"")</f>
        <v/>
      </c>
      <c r="K817" s="21">
        <f t="shared" si="36"/>
        <v>0</v>
      </c>
      <c r="L817" t="str">
        <f t="shared" si="37"/>
        <v/>
      </c>
      <c r="M817" t="str">
        <f t="shared" si="38"/>
        <v/>
      </c>
    </row>
    <row r="818" spans="3:13" x14ac:dyDescent="0.2">
      <c r="C818" s="8" t="str">
        <f>IFERROR(VLOOKUP(B818,'Plan de comptes'!A:B,2,FALSE),"")</f>
        <v/>
      </c>
      <c r="K818" s="21">
        <f t="shared" si="36"/>
        <v>0</v>
      </c>
      <c r="L818" t="str">
        <f t="shared" si="37"/>
        <v/>
      </c>
      <c r="M818" t="str">
        <f t="shared" si="38"/>
        <v/>
      </c>
    </row>
    <row r="819" spans="3:13" x14ac:dyDescent="0.2">
      <c r="C819" s="8" t="str">
        <f>IFERROR(VLOOKUP(B819,'Plan de comptes'!A:B,2,FALSE),"")</f>
        <v/>
      </c>
      <c r="K819" s="21">
        <f t="shared" si="36"/>
        <v>0</v>
      </c>
      <c r="L819" t="str">
        <f t="shared" si="37"/>
        <v/>
      </c>
      <c r="M819" t="str">
        <f t="shared" si="38"/>
        <v/>
      </c>
    </row>
    <row r="820" spans="3:13" x14ac:dyDescent="0.2">
      <c r="C820" s="8" t="str">
        <f>IFERROR(VLOOKUP(B820,'Plan de comptes'!A:B,2,FALSE),"")</f>
        <v/>
      </c>
      <c r="K820" s="21">
        <f t="shared" si="36"/>
        <v>0</v>
      </c>
      <c r="L820" t="str">
        <f t="shared" si="37"/>
        <v/>
      </c>
      <c r="M820" t="str">
        <f t="shared" si="38"/>
        <v/>
      </c>
    </row>
    <row r="821" spans="3:13" x14ac:dyDescent="0.2">
      <c r="C821" s="8" t="str">
        <f>IFERROR(VLOOKUP(B821,'Plan de comptes'!A:B,2,FALSE),"")</f>
        <v/>
      </c>
      <c r="K821" s="21">
        <f t="shared" si="36"/>
        <v>0</v>
      </c>
      <c r="L821" t="str">
        <f t="shared" si="37"/>
        <v/>
      </c>
      <c r="M821" t="str">
        <f t="shared" si="38"/>
        <v/>
      </c>
    </row>
    <row r="822" spans="3:13" x14ac:dyDescent="0.2">
      <c r="C822" s="8" t="str">
        <f>IFERROR(VLOOKUP(B822,'Plan de comptes'!A:B,2,FALSE),"")</f>
        <v/>
      </c>
      <c r="K822" s="21">
        <f t="shared" si="36"/>
        <v>0</v>
      </c>
      <c r="L822" t="str">
        <f t="shared" si="37"/>
        <v/>
      </c>
      <c r="M822" t="str">
        <f t="shared" si="38"/>
        <v/>
      </c>
    </row>
    <row r="823" spans="3:13" x14ac:dyDescent="0.2">
      <c r="C823" s="8" t="str">
        <f>IFERROR(VLOOKUP(B823,'Plan de comptes'!A:B,2,FALSE),"")</f>
        <v/>
      </c>
      <c r="K823" s="21">
        <f t="shared" si="36"/>
        <v>0</v>
      </c>
      <c r="L823" t="str">
        <f t="shared" si="37"/>
        <v/>
      </c>
      <c r="M823" t="str">
        <f t="shared" si="38"/>
        <v/>
      </c>
    </row>
    <row r="824" spans="3:13" x14ac:dyDescent="0.2">
      <c r="C824" s="8" t="str">
        <f>IFERROR(VLOOKUP(B824,'Plan de comptes'!A:B,2,FALSE),"")</f>
        <v/>
      </c>
      <c r="K824" s="21">
        <f t="shared" si="36"/>
        <v>0</v>
      </c>
      <c r="L824" t="str">
        <f t="shared" si="37"/>
        <v/>
      </c>
      <c r="M824" t="str">
        <f t="shared" si="38"/>
        <v/>
      </c>
    </row>
    <row r="825" spans="3:13" x14ac:dyDescent="0.2">
      <c r="C825" s="8" t="str">
        <f>IFERROR(VLOOKUP(B825,'Plan de comptes'!A:B,2,FALSE),"")</f>
        <v/>
      </c>
      <c r="K825" s="21">
        <f t="shared" si="36"/>
        <v>0</v>
      </c>
      <c r="L825" t="str">
        <f t="shared" si="37"/>
        <v/>
      </c>
      <c r="M825" t="str">
        <f t="shared" si="38"/>
        <v/>
      </c>
    </row>
    <row r="826" spans="3:13" x14ac:dyDescent="0.2">
      <c r="C826" s="8" t="str">
        <f>IFERROR(VLOOKUP(B826,'Plan de comptes'!A:B,2,FALSE),"")</f>
        <v/>
      </c>
      <c r="K826" s="21">
        <f t="shared" si="36"/>
        <v>0</v>
      </c>
      <c r="L826" t="str">
        <f t="shared" si="37"/>
        <v/>
      </c>
      <c r="M826" t="str">
        <f t="shared" si="38"/>
        <v/>
      </c>
    </row>
    <row r="827" spans="3:13" x14ac:dyDescent="0.2">
      <c r="C827" s="8" t="str">
        <f>IFERROR(VLOOKUP(B827,'Plan de comptes'!A:B,2,FALSE),"")</f>
        <v/>
      </c>
      <c r="K827" s="21">
        <f t="shared" si="36"/>
        <v>0</v>
      </c>
      <c r="L827" t="str">
        <f t="shared" si="37"/>
        <v/>
      </c>
      <c r="M827" t="str">
        <f t="shared" si="38"/>
        <v/>
      </c>
    </row>
    <row r="828" spans="3:13" x14ac:dyDescent="0.2">
      <c r="C828" s="8" t="str">
        <f>IFERROR(VLOOKUP(B828,'Plan de comptes'!A:B,2,FALSE),"")</f>
        <v/>
      </c>
      <c r="K828" s="21">
        <f t="shared" si="36"/>
        <v>0</v>
      </c>
      <c r="L828" t="str">
        <f t="shared" si="37"/>
        <v/>
      </c>
      <c r="M828" t="str">
        <f t="shared" si="38"/>
        <v/>
      </c>
    </row>
    <row r="829" spans="3:13" x14ac:dyDescent="0.2">
      <c r="C829" s="8" t="str">
        <f>IFERROR(VLOOKUP(B829,'Plan de comptes'!A:B,2,FALSE),"")</f>
        <v/>
      </c>
      <c r="K829" s="21">
        <f t="shared" si="36"/>
        <v>0</v>
      </c>
      <c r="L829" t="str">
        <f t="shared" si="37"/>
        <v/>
      </c>
      <c r="M829" t="str">
        <f t="shared" si="38"/>
        <v/>
      </c>
    </row>
    <row r="830" spans="3:13" x14ac:dyDescent="0.2">
      <c r="C830" s="8" t="str">
        <f>IFERROR(VLOOKUP(B830,'Plan de comptes'!A:B,2,FALSE),"")</f>
        <v/>
      </c>
      <c r="K830" s="21">
        <f t="shared" si="36"/>
        <v>0</v>
      </c>
      <c r="L830" t="str">
        <f t="shared" si="37"/>
        <v/>
      </c>
      <c r="M830" t="str">
        <f t="shared" si="38"/>
        <v/>
      </c>
    </row>
    <row r="831" spans="3:13" x14ac:dyDescent="0.2">
      <c r="C831" s="8" t="str">
        <f>IFERROR(VLOOKUP(B831,'Plan de comptes'!A:B,2,FALSE),"")</f>
        <v/>
      </c>
      <c r="K831" s="21">
        <f t="shared" si="36"/>
        <v>0</v>
      </c>
      <c r="L831" t="str">
        <f t="shared" si="37"/>
        <v/>
      </c>
      <c r="M831" t="str">
        <f t="shared" si="38"/>
        <v/>
      </c>
    </row>
    <row r="832" spans="3:13" x14ac:dyDescent="0.2">
      <c r="C832" s="8" t="str">
        <f>IFERROR(VLOOKUP(B832,'Plan de comptes'!A:B,2,FALSE),"")</f>
        <v/>
      </c>
      <c r="K832" s="21">
        <f t="shared" si="36"/>
        <v>0</v>
      </c>
      <c r="L832" t="str">
        <f t="shared" si="37"/>
        <v/>
      </c>
      <c r="M832" t="str">
        <f t="shared" si="38"/>
        <v/>
      </c>
    </row>
    <row r="833" spans="3:13" x14ac:dyDescent="0.2">
      <c r="C833" s="8" t="str">
        <f>IFERROR(VLOOKUP(B833,'Plan de comptes'!A:B,2,FALSE),"")</f>
        <v/>
      </c>
      <c r="K833" s="21">
        <f t="shared" si="36"/>
        <v>0</v>
      </c>
      <c r="L833" t="str">
        <f t="shared" si="37"/>
        <v/>
      </c>
      <c r="M833" t="str">
        <f t="shared" si="38"/>
        <v/>
      </c>
    </row>
    <row r="834" spans="3:13" x14ac:dyDescent="0.2">
      <c r="C834" s="8" t="str">
        <f>IFERROR(VLOOKUP(B834,'Plan de comptes'!A:B,2,FALSE),"")</f>
        <v/>
      </c>
      <c r="K834" s="21">
        <f t="shared" si="36"/>
        <v>0</v>
      </c>
      <c r="L834" t="str">
        <f t="shared" si="37"/>
        <v/>
      </c>
      <c r="M834" t="str">
        <f t="shared" si="38"/>
        <v/>
      </c>
    </row>
    <row r="835" spans="3:13" x14ac:dyDescent="0.2">
      <c r="C835" s="8" t="str">
        <f>IFERROR(VLOOKUP(B835,'Plan de comptes'!A:B,2,FALSE),"")</f>
        <v/>
      </c>
      <c r="K835" s="21">
        <f t="shared" ref="K835:K898" si="39">E835-F835</f>
        <v>0</v>
      </c>
      <c r="L835" t="str">
        <f t="shared" ref="L835:L898" si="40">LEFT($B835,2)</f>
        <v/>
      </c>
      <c r="M835" t="str">
        <f t="shared" ref="M835:M898" si="41">LEFT($B835,3)</f>
        <v/>
      </c>
    </row>
    <row r="836" spans="3:13" x14ac:dyDescent="0.2">
      <c r="C836" s="8" t="str">
        <f>IFERROR(VLOOKUP(B836,'Plan de comptes'!A:B,2,FALSE),"")</f>
        <v/>
      </c>
      <c r="K836" s="21">
        <f t="shared" si="39"/>
        <v>0</v>
      </c>
      <c r="L836" t="str">
        <f t="shared" si="40"/>
        <v/>
      </c>
      <c r="M836" t="str">
        <f t="shared" si="41"/>
        <v/>
      </c>
    </row>
    <row r="837" spans="3:13" x14ac:dyDescent="0.2">
      <c r="C837" s="8" t="str">
        <f>IFERROR(VLOOKUP(B837,'Plan de comptes'!A:B,2,FALSE),"")</f>
        <v/>
      </c>
      <c r="K837" s="21">
        <f t="shared" si="39"/>
        <v>0</v>
      </c>
      <c r="L837" t="str">
        <f t="shared" si="40"/>
        <v/>
      </c>
      <c r="M837" t="str">
        <f t="shared" si="41"/>
        <v/>
      </c>
    </row>
    <row r="838" spans="3:13" x14ac:dyDescent="0.2">
      <c r="C838" s="8" t="str">
        <f>IFERROR(VLOOKUP(B838,'Plan de comptes'!A:B,2,FALSE),"")</f>
        <v/>
      </c>
      <c r="K838" s="21">
        <f t="shared" si="39"/>
        <v>0</v>
      </c>
      <c r="L838" t="str">
        <f t="shared" si="40"/>
        <v/>
      </c>
      <c r="M838" t="str">
        <f t="shared" si="41"/>
        <v/>
      </c>
    </row>
    <row r="839" spans="3:13" x14ac:dyDescent="0.2">
      <c r="C839" s="8" t="str">
        <f>IFERROR(VLOOKUP(B839,'Plan de comptes'!A:B,2,FALSE),"")</f>
        <v/>
      </c>
      <c r="K839" s="21">
        <f t="shared" si="39"/>
        <v>0</v>
      </c>
      <c r="L839" t="str">
        <f t="shared" si="40"/>
        <v/>
      </c>
      <c r="M839" t="str">
        <f t="shared" si="41"/>
        <v/>
      </c>
    </row>
    <row r="840" spans="3:13" x14ac:dyDescent="0.2">
      <c r="C840" s="8" t="str">
        <f>IFERROR(VLOOKUP(B840,'Plan de comptes'!A:B,2,FALSE),"")</f>
        <v/>
      </c>
      <c r="K840" s="21">
        <f t="shared" si="39"/>
        <v>0</v>
      </c>
      <c r="L840" t="str">
        <f t="shared" si="40"/>
        <v/>
      </c>
      <c r="M840" t="str">
        <f t="shared" si="41"/>
        <v/>
      </c>
    </row>
    <row r="841" spans="3:13" x14ac:dyDescent="0.2">
      <c r="C841" s="8" t="str">
        <f>IFERROR(VLOOKUP(B841,'Plan de comptes'!A:B,2,FALSE),"")</f>
        <v/>
      </c>
      <c r="K841" s="21">
        <f t="shared" si="39"/>
        <v>0</v>
      </c>
      <c r="L841" t="str">
        <f t="shared" si="40"/>
        <v/>
      </c>
      <c r="M841" t="str">
        <f t="shared" si="41"/>
        <v/>
      </c>
    </row>
    <row r="842" spans="3:13" x14ac:dyDescent="0.2">
      <c r="C842" s="8" t="str">
        <f>IFERROR(VLOOKUP(B842,'Plan de comptes'!A:B,2,FALSE),"")</f>
        <v/>
      </c>
      <c r="K842" s="21">
        <f t="shared" si="39"/>
        <v>0</v>
      </c>
      <c r="L842" t="str">
        <f t="shared" si="40"/>
        <v/>
      </c>
      <c r="M842" t="str">
        <f t="shared" si="41"/>
        <v/>
      </c>
    </row>
    <row r="843" spans="3:13" x14ac:dyDescent="0.2">
      <c r="C843" s="8" t="str">
        <f>IFERROR(VLOOKUP(B843,'Plan de comptes'!A:B,2,FALSE),"")</f>
        <v/>
      </c>
      <c r="K843" s="21">
        <f t="shared" si="39"/>
        <v>0</v>
      </c>
      <c r="L843" t="str">
        <f t="shared" si="40"/>
        <v/>
      </c>
      <c r="M843" t="str">
        <f t="shared" si="41"/>
        <v/>
      </c>
    </row>
    <row r="844" spans="3:13" x14ac:dyDescent="0.2">
      <c r="C844" s="8" t="str">
        <f>IFERROR(VLOOKUP(B844,'Plan de comptes'!A:B,2,FALSE),"")</f>
        <v/>
      </c>
      <c r="K844" s="21">
        <f t="shared" si="39"/>
        <v>0</v>
      </c>
      <c r="L844" t="str">
        <f t="shared" si="40"/>
        <v/>
      </c>
      <c r="M844" t="str">
        <f t="shared" si="41"/>
        <v/>
      </c>
    </row>
    <row r="845" spans="3:13" x14ac:dyDescent="0.2">
      <c r="C845" s="8" t="str">
        <f>IFERROR(VLOOKUP(B845,'Plan de comptes'!A:B,2,FALSE),"")</f>
        <v/>
      </c>
      <c r="K845" s="21">
        <f t="shared" si="39"/>
        <v>0</v>
      </c>
      <c r="L845" t="str">
        <f t="shared" si="40"/>
        <v/>
      </c>
      <c r="M845" t="str">
        <f t="shared" si="41"/>
        <v/>
      </c>
    </row>
    <row r="846" spans="3:13" x14ac:dyDescent="0.2">
      <c r="C846" s="8" t="str">
        <f>IFERROR(VLOOKUP(B846,'Plan de comptes'!A:B,2,FALSE),"")</f>
        <v/>
      </c>
      <c r="K846" s="21">
        <f t="shared" si="39"/>
        <v>0</v>
      </c>
      <c r="L846" t="str">
        <f t="shared" si="40"/>
        <v/>
      </c>
      <c r="M846" t="str">
        <f t="shared" si="41"/>
        <v/>
      </c>
    </row>
    <row r="847" spans="3:13" x14ac:dyDescent="0.2">
      <c r="C847" s="8" t="str">
        <f>IFERROR(VLOOKUP(B847,'Plan de comptes'!A:B,2,FALSE),"")</f>
        <v/>
      </c>
      <c r="K847" s="21">
        <f t="shared" si="39"/>
        <v>0</v>
      </c>
      <c r="L847" t="str">
        <f t="shared" si="40"/>
        <v/>
      </c>
      <c r="M847" t="str">
        <f t="shared" si="41"/>
        <v/>
      </c>
    </row>
    <row r="848" spans="3:13" x14ac:dyDescent="0.2">
      <c r="C848" s="8" t="str">
        <f>IFERROR(VLOOKUP(B848,'Plan de comptes'!A:B,2,FALSE),"")</f>
        <v/>
      </c>
      <c r="K848" s="21">
        <f t="shared" si="39"/>
        <v>0</v>
      </c>
      <c r="L848" t="str">
        <f t="shared" si="40"/>
        <v/>
      </c>
      <c r="M848" t="str">
        <f t="shared" si="41"/>
        <v/>
      </c>
    </row>
    <row r="849" spans="3:13" x14ac:dyDescent="0.2">
      <c r="C849" s="8" t="str">
        <f>IFERROR(VLOOKUP(B849,'Plan de comptes'!A:B,2,FALSE),"")</f>
        <v/>
      </c>
      <c r="K849" s="21">
        <f t="shared" si="39"/>
        <v>0</v>
      </c>
      <c r="L849" t="str">
        <f t="shared" si="40"/>
        <v/>
      </c>
      <c r="M849" t="str">
        <f t="shared" si="41"/>
        <v/>
      </c>
    </row>
    <row r="850" spans="3:13" x14ac:dyDescent="0.2">
      <c r="C850" s="8" t="str">
        <f>IFERROR(VLOOKUP(B850,'Plan de comptes'!A:B,2,FALSE),"")</f>
        <v/>
      </c>
      <c r="K850" s="21">
        <f t="shared" si="39"/>
        <v>0</v>
      </c>
      <c r="L850" t="str">
        <f t="shared" si="40"/>
        <v/>
      </c>
      <c r="M850" t="str">
        <f t="shared" si="41"/>
        <v/>
      </c>
    </row>
    <row r="851" spans="3:13" x14ac:dyDescent="0.2">
      <c r="C851" s="8" t="str">
        <f>IFERROR(VLOOKUP(B851,'Plan de comptes'!A:B,2,FALSE),"")</f>
        <v/>
      </c>
      <c r="K851" s="21">
        <f t="shared" si="39"/>
        <v>0</v>
      </c>
      <c r="L851" t="str">
        <f t="shared" si="40"/>
        <v/>
      </c>
      <c r="M851" t="str">
        <f t="shared" si="41"/>
        <v/>
      </c>
    </row>
    <row r="852" spans="3:13" x14ac:dyDescent="0.2">
      <c r="C852" s="8" t="str">
        <f>IFERROR(VLOOKUP(B852,'Plan de comptes'!A:B,2,FALSE),"")</f>
        <v/>
      </c>
      <c r="K852" s="21">
        <f t="shared" si="39"/>
        <v>0</v>
      </c>
      <c r="L852" t="str">
        <f t="shared" si="40"/>
        <v/>
      </c>
      <c r="M852" t="str">
        <f t="shared" si="41"/>
        <v/>
      </c>
    </row>
    <row r="853" spans="3:13" x14ac:dyDescent="0.2">
      <c r="C853" s="8" t="str">
        <f>IFERROR(VLOOKUP(B853,'Plan de comptes'!A:B,2,FALSE),"")</f>
        <v/>
      </c>
      <c r="K853" s="21">
        <f t="shared" si="39"/>
        <v>0</v>
      </c>
      <c r="L853" t="str">
        <f t="shared" si="40"/>
        <v/>
      </c>
      <c r="M853" t="str">
        <f t="shared" si="41"/>
        <v/>
      </c>
    </row>
    <row r="854" spans="3:13" x14ac:dyDescent="0.2">
      <c r="C854" s="8" t="str">
        <f>IFERROR(VLOOKUP(B854,'Plan de comptes'!A:B,2,FALSE),"")</f>
        <v/>
      </c>
      <c r="K854" s="21">
        <f t="shared" si="39"/>
        <v>0</v>
      </c>
      <c r="L854" t="str">
        <f t="shared" si="40"/>
        <v/>
      </c>
      <c r="M854" t="str">
        <f t="shared" si="41"/>
        <v/>
      </c>
    </row>
    <row r="855" spans="3:13" x14ac:dyDescent="0.2">
      <c r="C855" s="8" t="str">
        <f>IFERROR(VLOOKUP(B855,'Plan de comptes'!A:B,2,FALSE),"")</f>
        <v/>
      </c>
      <c r="K855" s="21">
        <f t="shared" si="39"/>
        <v>0</v>
      </c>
      <c r="L855" t="str">
        <f t="shared" si="40"/>
        <v/>
      </c>
      <c r="M855" t="str">
        <f t="shared" si="41"/>
        <v/>
      </c>
    </row>
    <row r="856" spans="3:13" x14ac:dyDescent="0.2">
      <c r="C856" s="8" t="str">
        <f>IFERROR(VLOOKUP(B856,'Plan de comptes'!A:B,2,FALSE),"")</f>
        <v/>
      </c>
      <c r="K856" s="21">
        <f t="shared" si="39"/>
        <v>0</v>
      </c>
      <c r="L856" t="str">
        <f t="shared" si="40"/>
        <v/>
      </c>
      <c r="M856" t="str">
        <f t="shared" si="41"/>
        <v/>
      </c>
    </row>
    <row r="857" spans="3:13" x14ac:dyDescent="0.2">
      <c r="C857" s="8" t="str">
        <f>IFERROR(VLOOKUP(B857,'Plan de comptes'!A:B,2,FALSE),"")</f>
        <v/>
      </c>
      <c r="K857" s="21">
        <f t="shared" si="39"/>
        <v>0</v>
      </c>
      <c r="L857" t="str">
        <f t="shared" si="40"/>
        <v/>
      </c>
      <c r="M857" t="str">
        <f t="shared" si="41"/>
        <v/>
      </c>
    </row>
    <row r="858" spans="3:13" x14ac:dyDescent="0.2">
      <c r="C858" s="8" t="str">
        <f>IFERROR(VLOOKUP(B858,'Plan de comptes'!A:B,2,FALSE),"")</f>
        <v/>
      </c>
      <c r="K858" s="21">
        <f t="shared" si="39"/>
        <v>0</v>
      </c>
      <c r="L858" t="str">
        <f t="shared" si="40"/>
        <v/>
      </c>
      <c r="M858" t="str">
        <f t="shared" si="41"/>
        <v/>
      </c>
    </row>
    <row r="859" spans="3:13" x14ac:dyDescent="0.2">
      <c r="C859" s="8" t="str">
        <f>IFERROR(VLOOKUP(B859,'Plan de comptes'!A:B,2,FALSE),"")</f>
        <v/>
      </c>
      <c r="K859" s="21">
        <f t="shared" si="39"/>
        <v>0</v>
      </c>
      <c r="L859" t="str">
        <f t="shared" si="40"/>
        <v/>
      </c>
      <c r="M859" t="str">
        <f t="shared" si="41"/>
        <v/>
      </c>
    </row>
    <row r="860" spans="3:13" x14ac:dyDescent="0.2">
      <c r="C860" s="8" t="str">
        <f>IFERROR(VLOOKUP(B860,'Plan de comptes'!A:B,2,FALSE),"")</f>
        <v/>
      </c>
      <c r="K860" s="21">
        <f t="shared" si="39"/>
        <v>0</v>
      </c>
      <c r="L860" t="str">
        <f t="shared" si="40"/>
        <v/>
      </c>
      <c r="M860" t="str">
        <f t="shared" si="41"/>
        <v/>
      </c>
    </row>
    <row r="861" spans="3:13" x14ac:dyDescent="0.2">
      <c r="C861" s="8" t="str">
        <f>IFERROR(VLOOKUP(B861,'Plan de comptes'!A:B,2,FALSE),"")</f>
        <v/>
      </c>
      <c r="K861" s="21">
        <f t="shared" si="39"/>
        <v>0</v>
      </c>
      <c r="L861" t="str">
        <f t="shared" si="40"/>
        <v/>
      </c>
      <c r="M861" t="str">
        <f t="shared" si="41"/>
        <v/>
      </c>
    </row>
    <row r="862" spans="3:13" x14ac:dyDescent="0.2">
      <c r="C862" s="8" t="str">
        <f>IFERROR(VLOOKUP(B862,'Plan de comptes'!A:B,2,FALSE),"")</f>
        <v/>
      </c>
      <c r="K862" s="21">
        <f t="shared" si="39"/>
        <v>0</v>
      </c>
      <c r="L862" t="str">
        <f t="shared" si="40"/>
        <v/>
      </c>
      <c r="M862" t="str">
        <f t="shared" si="41"/>
        <v/>
      </c>
    </row>
    <row r="863" spans="3:13" x14ac:dyDescent="0.2">
      <c r="C863" s="8" t="str">
        <f>IFERROR(VLOOKUP(B863,'Plan de comptes'!A:B,2,FALSE),"")</f>
        <v/>
      </c>
      <c r="K863" s="21">
        <f t="shared" si="39"/>
        <v>0</v>
      </c>
      <c r="L863" t="str">
        <f t="shared" si="40"/>
        <v/>
      </c>
      <c r="M863" t="str">
        <f t="shared" si="41"/>
        <v/>
      </c>
    </row>
    <row r="864" spans="3:13" x14ac:dyDescent="0.2">
      <c r="C864" s="8" t="str">
        <f>IFERROR(VLOOKUP(B864,'Plan de comptes'!A:B,2,FALSE),"")</f>
        <v/>
      </c>
      <c r="K864" s="21">
        <f t="shared" si="39"/>
        <v>0</v>
      </c>
      <c r="L864" t="str">
        <f t="shared" si="40"/>
        <v/>
      </c>
      <c r="M864" t="str">
        <f t="shared" si="41"/>
        <v/>
      </c>
    </row>
    <row r="865" spans="3:13" x14ac:dyDescent="0.2">
      <c r="C865" s="8" t="str">
        <f>IFERROR(VLOOKUP(B865,'Plan de comptes'!A:B,2,FALSE),"")</f>
        <v/>
      </c>
      <c r="K865" s="21">
        <f t="shared" si="39"/>
        <v>0</v>
      </c>
      <c r="L865" t="str">
        <f t="shared" si="40"/>
        <v/>
      </c>
      <c r="M865" t="str">
        <f t="shared" si="41"/>
        <v/>
      </c>
    </row>
    <row r="866" spans="3:13" x14ac:dyDescent="0.2">
      <c r="C866" s="8" t="str">
        <f>IFERROR(VLOOKUP(B866,'Plan de comptes'!A:B,2,FALSE),"")</f>
        <v/>
      </c>
      <c r="K866" s="21">
        <f t="shared" si="39"/>
        <v>0</v>
      </c>
      <c r="L866" t="str">
        <f t="shared" si="40"/>
        <v/>
      </c>
      <c r="M866" t="str">
        <f t="shared" si="41"/>
        <v/>
      </c>
    </row>
    <row r="867" spans="3:13" x14ac:dyDescent="0.2">
      <c r="C867" s="8" t="str">
        <f>IFERROR(VLOOKUP(B867,'Plan de comptes'!A:B,2,FALSE),"")</f>
        <v/>
      </c>
      <c r="K867" s="21">
        <f t="shared" si="39"/>
        <v>0</v>
      </c>
      <c r="L867" t="str">
        <f t="shared" si="40"/>
        <v/>
      </c>
      <c r="M867" t="str">
        <f t="shared" si="41"/>
        <v/>
      </c>
    </row>
    <row r="868" spans="3:13" x14ac:dyDescent="0.2">
      <c r="C868" s="8" t="str">
        <f>IFERROR(VLOOKUP(B868,'Plan de comptes'!A:B,2,FALSE),"")</f>
        <v/>
      </c>
      <c r="K868" s="21">
        <f t="shared" si="39"/>
        <v>0</v>
      </c>
      <c r="L868" t="str">
        <f t="shared" si="40"/>
        <v/>
      </c>
      <c r="M868" t="str">
        <f t="shared" si="41"/>
        <v/>
      </c>
    </row>
    <row r="869" spans="3:13" x14ac:dyDescent="0.2">
      <c r="C869" s="8" t="str">
        <f>IFERROR(VLOOKUP(B869,'Plan de comptes'!A:B,2,FALSE),"")</f>
        <v/>
      </c>
      <c r="K869" s="21">
        <f t="shared" si="39"/>
        <v>0</v>
      </c>
      <c r="L869" t="str">
        <f t="shared" si="40"/>
        <v/>
      </c>
      <c r="M869" t="str">
        <f t="shared" si="41"/>
        <v/>
      </c>
    </row>
    <row r="870" spans="3:13" x14ac:dyDescent="0.2">
      <c r="C870" s="8" t="str">
        <f>IFERROR(VLOOKUP(B870,'Plan de comptes'!A:B,2,FALSE),"")</f>
        <v/>
      </c>
      <c r="K870" s="21">
        <f t="shared" si="39"/>
        <v>0</v>
      </c>
      <c r="L870" t="str">
        <f t="shared" si="40"/>
        <v/>
      </c>
      <c r="M870" t="str">
        <f t="shared" si="41"/>
        <v/>
      </c>
    </row>
    <row r="871" spans="3:13" x14ac:dyDescent="0.2">
      <c r="C871" s="8" t="str">
        <f>IFERROR(VLOOKUP(B871,'Plan de comptes'!A:B,2,FALSE),"")</f>
        <v/>
      </c>
      <c r="K871" s="21">
        <f t="shared" si="39"/>
        <v>0</v>
      </c>
      <c r="L871" t="str">
        <f t="shared" si="40"/>
        <v/>
      </c>
      <c r="M871" t="str">
        <f t="shared" si="41"/>
        <v/>
      </c>
    </row>
    <row r="872" spans="3:13" x14ac:dyDescent="0.2">
      <c r="C872" s="8" t="str">
        <f>IFERROR(VLOOKUP(B872,'Plan de comptes'!A:B,2,FALSE),"")</f>
        <v/>
      </c>
      <c r="K872" s="21">
        <f t="shared" si="39"/>
        <v>0</v>
      </c>
      <c r="L872" t="str">
        <f t="shared" si="40"/>
        <v/>
      </c>
      <c r="M872" t="str">
        <f t="shared" si="41"/>
        <v/>
      </c>
    </row>
    <row r="873" spans="3:13" x14ac:dyDescent="0.2">
      <c r="C873" s="8" t="str">
        <f>IFERROR(VLOOKUP(B873,'Plan de comptes'!A:B,2,FALSE),"")</f>
        <v/>
      </c>
      <c r="K873" s="21">
        <f t="shared" si="39"/>
        <v>0</v>
      </c>
      <c r="L873" t="str">
        <f t="shared" si="40"/>
        <v/>
      </c>
      <c r="M873" t="str">
        <f t="shared" si="41"/>
        <v/>
      </c>
    </row>
    <row r="874" spans="3:13" x14ac:dyDescent="0.2">
      <c r="C874" s="8" t="str">
        <f>IFERROR(VLOOKUP(B874,'Plan de comptes'!A:B,2,FALSE),"")</f>
        <v/>
      </c>
      <c r="K874" s="21">
        <f t="shared" si="39"/>
        <v>0</v>
      </c>
      <c r="L874" t="str">
        <f t="shared" si="40"/>
        <v/>
      </c>
      <c r="M874" t="str">
        <f t="shared" si="41"/>
        <v/>
      </c>
    </row>
    <row r="875" spans="3:13" x14ac:dyDescent="0.2">
      <c r="C875" s="8" t="str">
        <f>IFERROR(VLOOKUP(B875,'Plan de comptes'!A:B,2,FALSE),"")</f>
        <v/>
      </c>
      <c r="K875" s="21">
        <f t="shared" si="39"/>
        <v>0</v>
      </c>
      <c r="L875" t="str">
        <f t="shared" si="40"/>
        <v/>
      </c>
      <c r="M875" t="str">
        <f t="shared" si="41"/>
        <v/>
      </c>
    </row>
    <row r="876" spans="3:13" x14ac:dyDescent="0.2">
      <c r="C876" s="8" t="str">
        <f>IFERROR(VLOOKUP(B876,'Plan de comptes'!A:B,2,FALSE),"")</f>
        <v/>
      </c>
      <c r="K876" s="21">
        <f t="shared" si="39"/>
        <v>0</v>
      </c>
      <c r="L876" t="str">
        <f t="shared" si="40"/>
        <v/>
      </c>
      <c r="M876" t="str">
        <f t="shared" si="41"/>
        <v/>
      </c>
    </row>
    <row r="877" spans="3:13" x14ac:dyDescent="0.2">
      <c r="C877" s="8" t="str">
        <f>IFERROR(VLOOKUP(B877,'Plan de comptes'!A:B,2,FALSE),"")</f>
        <v/>
      </c>
      <c r="K877" s="21">
        <f t="shared" si="39"/>
        <v>0</v>
      </c>
      <c r="L877" t="str">
        <f t="shared" si="40"/>
        <v/>
      </c>
      <c r="M877" t="str">
        <f t="shared" si="41"/>
        <v/>
      </c>
    </row>
    <row r="878" spans="3:13" x14ac:dyDescent="0.2">
      <c r="C878" s="8" t="str">
        <f>IFERROR(VLOOKUP(B878,'Plan de comptes'!A:B,2,FALSE),"")</f>
        <v/>
      </c>
      <c r="K878" s="21">
        <f t="shared" si="39"/>
        <v>0</v>
      </c>
      <c r="L878" t="str">
        <f t="shared" si="40"/>
        <v/>
      </c>
      <c r="M878" t="str">
        <f t="shared" si="41"/>
        <v/>
      </c>
    </row>
    <row r="879" spans="3:13" x14ac:dyDescent="0.2">
      <c r="C879" s="8" t="str">
        <f>IFERROR(VLOOKUP(B879,'Plan de comptes'!A:B,2,FALSE),"")</f>
        <v/>
      </c>
      <c r="K879" s="21">
        <f t="shared" si="39"/>
        <v>0</v>
      </c>
      <c r="L879" t="str">
        <f t="shared" si="40"/>
        <v/>
      </c>
      <c r="M879" t="str">
        <f t="shared" si="41"/>
        <v/>
      </c>
    </row>
    <row r="880" spans="3:13" x14ac:dyDescent="0.2">
      <c r="C880" s="8" t="str">
        <f>IFERROR(VLOOKUP(B880,'Plan de comptes'!A:B,2,FALSE),"")</f>
        <v/>
      </c>
      <c r="K880" s="21">
        <f t="shared" si="39"/>
        <v>0</v>
      </c>
      <c r="L880" t="str">
        <f t="shared" si="40"/>
        <v/>
      </c>
      <c r="M880" t="str">
        <f t="shared" si="41"/>
        <v/>
      </c>
    </row>
    <row r="881" spans="3:13" x14ac:dyDescent="0.2">
      <c r="C881" s="8" t="str">
        <f>IFERROR(VLOOKUP(B881,'Plan de comptes'!A:B,2,FALSE),"")</f>
        <v/>
      </c>
      <c r="K881" s="21">
        <f t="shared" si="39"/>
        <v>0</v>
      </c>
      <c r="L881" t="str">
        <f t="shared" si="40"/>
        <v/>
      </c>
      <c r="M881" t="str">
        <f t="shared" si="41"/>
        <v/>
      </c>
    </row>
    <row r="882" spans="3:13" x14ac:dyDescent="0.2">
      <c r="C882" s="8" t="str">
        <f>IFERROR(VLOOKUP(B882,'Plan de comptes'!A:B,2,FALSE),"")</f>
        <v/>
      </c>
      <c r="K882" s="21">
        <f t="shared" si="39"/>
        <v>0</v>
      </c>
      <c r="L882" t="str">
        <f t="shared" si="40"/>
        <v/>
      </c>
      <c r="M882" t="str">
        <f t="shared" si="41"/>
        <v/>
      </c>
    </row>
    <row r="883" spans="3:13" x14ac:dyDescent="0.2">
      <c r="C883" s="8" t="str">
        <f>IFERROR(VLOOKUP(B883,'Plan de comptes'!A:B,2,FALSE),"")</f>
        <v/>
      </c>
      <c r="K883" s="21">
        <f t="shared" si="39"/>
        <v>0</v>
      </c>
      <c r="L883" t="str">
        <f t="shared" si="40"/>
        <v/>
      </c>
      <c r="M883" t="str">
        <f t="shared" si="41"/>
        <v/>
      </c>
    </row>
    <row r="884" spans="3:13" x14ac:dyDescent="0.2">
      <c r="C884" s="8" t="str">
        <f>IFERROR(VLOOKUP(B884,'Plan de comptes'!A:B,2,FALSE),"")</f>
        <v/>
      </c>
      <c r="K884" s="21">
        <f t="shared" si="39"/>
        <v>0</v>
      </c>
      <c r="L884" t="str">
        <f t="shared" si="40"/>
        <v/>
      </c>
      <c r="M884" t="str">
        <f t="shared" si="41"/>
        <v/>
      </c>
    </row>
    <row r="885" spans="3:13" x14ac:dyDescent="0.2">
      <c r="C885" s="8" t="str">
        <f>IFERROR(VLOOKUP(B885,'Plan de comptes'!A:B,2,FALSE),"")</f>
        <v/>
      </c>
      <c r="K885" s="21">
        <f t="shared" si="39"/>
        <v>0</v>
      </c>
      <c r="L885" t="str">
        <f t="shared" si="40"/>
        <v/>
      </c>
      <c r="M885" t="str">
        <f t="shared" si="41"/>
        <v/>
      </c>
    </row>
    <row r="886" spans="3:13" x14ac:dyDescent="0.2">
      <c r="C886" s="8" t="str">
        <f>IFERROR(VLOOKUP(B886,'Plan de comptes'!A:B,2,FALSE),"")</f>
        <v/>
      </c>
      <c r="K886" s="21">
        <f t="shared" si="39"/>
        <v>0</v>
      </c>
      <c r="L886" t="str">
        <f t="shared" si="40"/>
        <v/>
      </c>
      <c r="M886" t="str">
        <f t="shared" si="41"/>
        <v/>
      </c>
    </row>
    <row r="887" spans="3:13" x14ac:dyDescent="0.2">
      <c r="C887" s="8" t="str">
        <f>IFERROR(VLOOKUP(B887,'Plan de comptes'!A:B,2,FALSE),"")</f>
        <v/>
      </c>
      <c r="K887" s="21">
        <f t="shared" si="39"/>
        <v>0</v>
      </c>
      <c r="L887" t="str">
        <f t="shared" si="40"/>
        <v/>
      </c>
      <c r="M887" t="str">
        <f t="shared" si="41"/>
        <v/>
      </c>
    </row>
    <row r="888" spans="3:13" x14ac:dyDescent="0.2">
      <c r="C888" s="8" t="str">
        <f>IFERROR(VLOOKUP(B888,'Plan de comptes'!A:B,2,FALSE),"")</f>
        <v/>
      </c>
      <c r="K888" s="21">
        <f t="shared" si="39"/>
        <v>0</v>
      </c>
      <c r="L888" t="str">
        <f t="shared" si="40"/>
        <v/>
      </c>
      <c r="M888" t="str">
        <f t="shared" si="41"/>
        <v/>
      </c>
    </row>
    <row r="889" spans="3:13" x14ac:dyDescent="0.2">
      <c r="C889" s="8" t="str">
        <f>IFERROR(VLOOKUP(B889,'Plan de comptes'!A:B,2,FALSE),"")</f>
        <v/>
      </c>
      <c r="K889" s="21">
        <f t="shared" si="39"/>
        <v>0</v>
      </c>
      <c r="L889" t="str">
        <f t="shared" si="40"/>
        <v/>
      </c>
      <c r="M889" t="str">
        <f t="shared" si="41"/>
        <v/>
      </c>
    </row>
    <row r="890" spans="3:13" x14ac:dyDescent="0.2">
      <c r="C890" s="8" t="str">
        <f>IFERROR(VLOOKUP(B890,'Plan de comptes'!A:B,2,FALSE),"")</f>
        <v/>
      </c>
      <c r="K890" s="21">
        <f t="shared" si="39"/>
        <v>0</v>
      </c>
      <c r="L890" t="str">
        <f t="shared" si="40"/>
        <v/>
      </c>
      <c r="M890" t="str">
        <f t="shared" si="41"/>
        <v/>
      </c>
    </row>
    <row r="891" spans="3:13" x14ac:dyDescent="0.2">
      <c r="C891" s="8" t="str">
        <f>IFERROR(VLOOKUP(B891,'Plan de comptes'!A:B,2,FALSE),"")</f>
        <v/>
      </c>
      <c r="K891" s="21">
        <f t="shared" si="39"/>
        <v>0</v>
      </c>
      <c r="L891" t="str">
        <f t="shared" si="40"/>
        <v/>
      </c>
      <c r="M891" t="str">
        <f t="shared" si="41"/>
        <v/>
      </c>
    </row>
    <row r="892" spans="3:13" x14ac:dyDescent="0.2">
      <c r="C892" s="8" t="str">
        <f>IFERROR(VLOOKUP(B892,'Plan de comptes'!A:B,2,FALSE),"")</f>
        <v/>
      </c>
      <c r="K892" s="21">
        <f t="shared" si="39"/>
        <v>0</v>
      </c>
      <c r="L892" t="str">
        <f t="shared" si="40"/>
        <v/>
      </c>
      <c r="M892" t="str">
        <f t="shared" si="41"/>
        <v/>
      </c>
    </row>
    <row r="893" spans="3:13" x14ac:dyDescent="0.2">
      <c r="C893" s="8" t="str">
        <f>IFERROR(VLOOKUP(B893,'Plan de comptes'!A:B,2,FALSE),"")</f>
        <v/>
      </c>
      <c r="K893" s="21">
        <f t="shared" si="39"/>
        <v>0</v>
      </c>
      <c r="L893" t="str">
        <f t="shared" si="40"/>
        <v/>
      </c>
      <c r="M893" t="str">
        <f t="shared" si="41"/>
        <v/>
      </c>
    </row>
    <row r="894" spans="3:13" x14ac:dyDescent="0.2">
      <c r="C894" s="8" t="str">
        <f>IFERROR(VLOOKUP(B894,'Plan de comptes'!A:B,2,FALSE),"")</f>
        <v/>
      </c>
      <c r="K894" s="21">
        <f t="shared" si="39"/>
        <v>0</v>
      </c>
      <c r="L894" t="str">
        <f t="shared" si="40"/>
        <v/>
      </c>
      <c r="M894" t="str">
        <f t="shared" si="41"/>
        <v/>
      </c>
    </row>
    <row r="895" spans="3:13" x14ac:dyDescent="0.2">
      <c r="C895" s="8" t="str">
        <f>IFERROR(VLOOKUP(B895,'Plan de comptes'!A:B,2,FALSE),"")</f>
        <v/>
      </c>
      <c r="K895" s="21">
        <f t="shared" si="39"/>
        <v>0</v>
      </c>
      <c r="L895" t="str">
        <f t="shared" si="40"/>
        <v/>
      </c>
      <c r="M895" t="str">
        <f t="shared" si="41"/>
        <v/>
      </c>
    </row>
    <row r="896" spans="3:13" x14ac:dyDescent="0.2">
      <c r="C896" s="8" t="str">
        <f>IFERROR(VLOOKUP(B896,'Plan de comptes'!A:B,2,FALSE),"")</f>
        <v/>
      </c>
      <c r="K896" s="21">
        <f t="shared" si="39"/>
        <v>0</v>
      </c>
      <c r="L896" t="str">
        <f t="shared" si="40"/>
        <v/>
      </c>
      <c r="M896" t="str">
        <f t="shared" si="41"/>
        <v/>
      </c>
    </row>
    <row r="897" spans="3:13" x14ac:dyDescent="0.2">
      <c r="C897" s="8" t="str">
        <f>IFERROR(VLOOKUP(B897,'Plan de comptes'!A:B,2,FALSE),"")</f>
        <v/>
      </c>
      <c r="K897" s="21">
        <f t="shared" si="39"/>
        <v>0</v>
      </c>
      <c r="L897" t="str">
        <f t="shared" si="40"/>
        <v/>
      </c>
      <c r="M897" t="str">
        <f t="shared" si="41"/>
        <v/>
      </c>
    </row>
    <row r="898" spans="3:13" x14ac:dyDescent="0.2">
      <c r="C898" s="8" t="str">
        <f>IFERROR(VLOOKUP(B898,'Plan de comptes'!A:B,2,FALSE),"")</f>
        <v/>
      </c>
      <c r="K898" s="21">
        <f t="shared" si="39"/>
        <v>0</v>
      </c>
      <c r="L898" t="str">
        <f t="shared" si="40"/>
        <v/>
      </c>
      <c r="M898" t="str">
        <f t="shared" si="41"/>
        <v/>
      </c>
    </row>
    <row r="899" spans="3:13" x14ac:dyDescent="0.2">
      <c r="C899" s="8" t="str">
        <f>IFERROR(VLOOKUP(B899,'Plan de comptes'!A:B,2,FALSE),"")</f>
        <v/>
      </c>
      <c r="K899" s="21">
        <f t="shared" ref="K899:K962" si="42">E899-F899</f>
        <v>0</v>
      </c>
      <c r="L899" t="str">
        <f t="shared" ref="L899:L962" si="43">LEFT($B899,2)</f>
        <v/>
      </c>
      <c r="M899" t="str">
        <f t="shared" ref="M899:M962" si="44">LEFT($B899,3)</f>
        <v/>
      </c>
    </row>
    <row r="900" spans="3:13" x14ac:dyDescent="0.2">
      <c r="C900" s="8" t="str">
        <f>IFERROR(VLOOKUP(B900,'Plan de comptes'!A:B,2,FALSE),"")</f>
        <v/>
      </c>
      <c r="K900" s="21">
        <f t="shared" si="42"/>
        <v>0</v>
      </c>
      <c r="L900" t="str">
        <f t="shared" si="43"/>
        <v/>
      </c>
      <c r="M900" t="str">
        <f t="shared" si="44"/>
        <v/>
      </c>
    </row>
    <row r="901" spans="3:13" x14ac:dyDescent="0.2">
      <c r="C901" s="8" t="str">
        <f>IFERROR(VLOOKUP(B901,'Plan de comptes'!A:B,2,FALSE),"")</f>
        <v/>
      </c>
      <c r="K901" s="21">
        <f t="shared" si="42"/>
        <v>0</v>
      </c>
      <c r="L901" t="str">
        <f t="shared" si="43"/>
        <v/>
      </c>
      <c r="M901" t="str">
        <f t="shared" si="44"/>
        <v/>
      </c>
    </row>
    <row r="902" spans="3:13" x14ac:dyDescent="0.2">
      <c r="C902" s="8" t="str">
        <f>IFERROR(VLOOKUP(B902,'Plan de comptes'!A:B,2,FALSE),"")</f>
        <v/>
      </c>
      <c r="K902" s="21">
        <f t="shared" si="42"/>
        <v>0</v>
      </c>
      <c r="L902" t="str">
        <f t="shared" si="43"/>
        <v/>
      </c>
      <c r="M902" t="str">
        <f t="shared" si="44"/>
        <v/>
      </c>
    </row>
    <row r="903" spans="3:13" x14ac:dyDescent="0.2">
      <c r="C903" s="8" t="str">
        <f>IFERROR(VLOOKUP(B903,'Plan de comptes'!A:B,2,FALSE),"")</f>
        <v/>
      </c>
      <c r="K903" s="21">
        <f t="shared" si="42"/>
        <v>0</v>
      </c>
      <c r="L903" t="str">
        <f t="shared" si="43"/>
        <v/>
      </c>
      <c r="M903" t="str">
        <f t="shared" si="44"/>
        <v/>
      </c>
    </row>
    <row r="904" spans="3:13" x14ac:dyDescent="0.2">
      <c r="C904" s="8" t="str">
        <f>IFERROR(VLOOKUP(B904,'Plan de comptes'!A:B,2,FALSE),"")</f>
        <v/>
      </c>
      <c r="K904" s="21">
        <f t="shared" si="42"/>
        <v>0</v>
      </c>
      <c r="L904" t="str">
        <f t="shared" si="43"/>
        <v/>
      </c>
      <c r="M904" t="str">
        <f t="shared" si="44"/>
        <v/>
      </c>
    </row>
    <row r="905" spans="3:13" x14ac:dyDescent="0.2">
      <c r="C905" s="8" t="str">
        <f>IFERROR(VLOOKUP(B905,'Plan de comptes'!A:B,2,FALSE),"")</f>
        <v/>
      </c>
      <c r="K905" s="21">
        <f t="shared" si="42"/>
        <v>0</v>
      </c>
      <c r="L905" t="str">
        <f t="shared" si="43"/>
        <v/>
      </c>
      <c r="M905" t="str">
        <f t="shared" si="44"/>
        <v/>
      </c>
    </row>
    <row r="906" spans="3:13" x14ac:dyDescent="0.2">
      <c r="C906" s="8" t="str">
        <f>IFERROR(VLOOKUP(B906,'Plan de comptes'!A:B,2,FALSE),"")</f>
        <v/>
      </c>
      <c r="K906" s="21">
        <f t="shared" si="42"/>
        <v>0</v>
      </c>
      <c r="L906" t="str">
        <f t="shared" si="43"/>
        <v/>
      </c>
      <c r="M906" t="str">
        <f t="shared" si="44"/>
        <v/>
      </c>
    </row>
    <row r="907" spans="3:13" x14ac:dyDescent="0.2">
      <c r="C907" s="8" t="str">
        <f>IFERROR(VLOOKUP(B907,'Plan de comptes'!A:B,2,FALSE),"")</f>
        <v/>
      </c>
      <c r="K907" s="21">
        <f t="shared" si="42"/>
        <v>0</v>
      </c>
      <c r="L907" t="str">
        <f t="shared" si="43"/>
        <v/>
      </c>
      <c r="M907" t="str">
        <f t="shared" si="44"/>
        <v/>
      </c>
    </row>
    <row r="908" spans="3:13" x14ac:dyDescent="0.2">
      <c r="C908" s="8" t="str">
        <f>IFERROR(VLOOKUP(B908,'Plan de comptes'!A:B,2,FALSE),"")</f>
        <v/>
      </c>
      <c r="K908" s="21">
        <f t="shared" si="42"/>
        <v>0</v>
      </c>
      <c r="L908" t="str">
        <f t="shared" si="43"/>
        <v/>
      </c>
      <c r="M908" t="str">
        <f t="shared" si="44"/>
        <v/>
      </c>
    </row>
    <row r="909" spans="3:13" x14ac:dyDescent="0.2">
      <c r="C909" s="8" t="str">
        <f>IFERROR(VLOOKUP(B909,'Plan de comptes'!A:B,2,FALSE),"")</f>
        <v/>
      </c>
      <c r="K909" s="21">
        <f t="shared" si="42"/>
        <v>0</v>
      </c>
      <c r="L909" t="str">
        <f t="shared" si="43"/>
        <v/>
      </c>
      <c r="M909" t="str">
        <f t="shared" si="44"/>
        <v/>
      </c>
    </row>
    <row r="910" spans="3:13" x14ac:dyDescent="0.2">
      <c r="C910" s="8" t="str">
        <f>IFERROR(VLOOKUP(B910,'Plan de comptes'!A:B,2,FALSE),"")</f>
        <v/>
      </c>
      <c r="K910" s="21">
        <f t="shared" si="42"/>
        <v>0</v>
      </c>
      <c r="L910" t="str">
        <f t="shared" si="43"/>
        <v/>
      </c>
      <c r="M910" t="str">
        <f t="shared" si="44"/>
        <v/>
      </c>
    </row>
    <row r="911" spans="3:13" x14ac:dyDescent="0.2">
      <c r="C911" s="8" t="str">
        <f>IFERROR(VLOOKUP(B911,'Plan de comptes'!A:B,2,FALSE),"")</f>
        <v/>
      </c>
      <c r="K911" s="21">
        <f t="shared" si="42"/>
        <v>0</v>
      </c>
      <c r="L911" t="str">
        <f t="shared" si="43"/>
        <v/>
      </c>
      <c r="M911" t="str">
        <f t="shared" si="44"/>
        <v/>
      </c>
    </row>
    <row r="912" spans="3:13" x14ac:dyDescent="0.2">
      <c r="C912" s="8" t="str">
        <f>IFERROR(VLOOKUP(B912,'Plan de comptes'!A:B,2,FALSE),"")</f>
        <v/>
      </c>
      <c r="K912" s="21">
        <f t="shared" si="42"/>
        <v>0</v>
      </c>
      <c r="L912" t="str">
        <f t="shared" si="43"/>
        <v/>
      </c>
      <c r="M912" t="str">
        <f t="shared" si="44"/>
        <v/>
      </c>
    </row>
    <row r="913" spans="3:13" x14ac:dyDescent="0.2">
      <c r="C913" s="8" t="str">
        <f>IFERROR(VLOOKUP(B913,'Plan de comptes'!A:B,2,FALSE),"")</f>
        <v/>
      </c>
      <c r="K913" s="21">
        <f t="shared" si="42"/>
        <v>0</v>
      </c>
      <c r="L913" t="str">
        <f t="shared" si="43"/>
        <v/>
      </c>
      <c r="M913" t="str">
        <f t="shared" si="44"/>
        <v/>
      </c>
    </row>
    <row r="914" spans="3:13" x14ac:dyDescent="0.2">
      <c r="C914" s="8" t="str">
        <f>IFERROR(VLOOKUP(B914,'Plan de comptes'!A:B,2,FALSE),"")</f>
        <v/>
      </c>
      <c r="K914" s="21">
        <f t="shared" si="42"/>
        <v>0</v>
      </c>
      <c r="L914" t="str">
        <f t="shared" si="43"/>
        <v/>
      </c>
      <c r="M914" t="str">
        <f t="shared" si="44"/>
        <v/>
      </c>
    </row>
    <row r="915" spans="3:13" x14ac:dyDescent="0.2">
      <c r="C915" s="8" t="str">
        <f>IFERROR(VLOOKUP(B915,'Plan de comptes'!A:B,2,FALSE),"")</f>
        <v/>
      </c>
      <c r="K915" s="21">
        <f t="shared" si="42"/>
        <v>0</v>
      </c>
      <c r="L915" t="str">
        <f t="shared" si="43"/>
        <v/>
      </c>
      <c r="M915" t="str">
        <f t="shared" si="44"/>
        <v/>
      </c>
    </row>
    <row r="916" spans="3:13" x14ac:dyDescent="0.2">
      <c r="C916" s="8" t="str">
        <f>IFERROR(VLOOKUP(B916,'Plan de comptes'!A:B,2,FALSE),"")</f>
        <v/>
      </c>
      <c r="K916" s="21">
        <f t="shared" si="42"/>
        <v>0</v>
      </c>
      <c r="L916" t="str">
        <f t="shared" si="43"/>
        <v/>
      </c>
      <c r="M916" t="str">
        <f t="shared" si="44"/>
        <v/>
      </c>
    </row>
    <row r="917" spans="3:13" x14ac:dyDescent="0.2">
      <c r="C917" s="8" t="str">
        <f>IFERROR(VLOOKUP(B917,'Plan de comptes'!A:B,2,FALSE),"")</f>
        <v/>
      </c>
      <c r="K917" s="21">
        <f t="shared" si="42"/>
        <v>0</v>
      </c>
      <c r="L917" t="str">
        <f t="shared" si="43"/>
        <v/>
      </c>
      <c r="M917" t="str">
        <f t="shared" si="44"/>
        <v/>
      </c>
    </row>
    <row r="918" spans="3:13" x14ac:dyDescent="0.2">
      <c r="C918" s="8" t="str">
        <f>IFERROR(VLOOKUP(B918,'Plan de comptes'!A:B,2,FALSE),"")</f>
        <v/>
      </c>
      <c r="K918" s="21">
        <f t="shared" si="42"/>
        <v>0</v>
      </c>
      <c r="L918" t="str">
        <f t="shared" si="43"/>
        <v/>
      </c>
      <c r="M918" t="str">
        <f t="shared" si="44"/>
        <v/>
      </c>
    </row>
    <row r="919" spans="3:13" x14ac:dyDescent="0.2">
      <c r="C919" s="8" t="str">
        <f>IFERROR(VLOOKUP(B919,'Plan de comptes'!A:B,2,FALSE),"")</f>
        <v/>
      </c>
      <c r="K919" s="21">
        <f t="shared" si="42"/>
        <v>0</v>
      </c>
      <c r="L919" t="str">
        <f t="shared" si="43"/>
        <v/>
      </c>
      <c r="M919" t="str">
        <f t="shared" si="44"/>
        <v/>
      </c>
    </row>
    <row r="920" spans="3:13" x14ac:dyDescent="0.2">
      <c r="C920" s="8" t="str">
        <f>IFERROR(VLOOKUP(B920,'Plan de comptes'!A:B,2,FALSE),"")</f>
        <v/>
      </c>
      <c r="K920" s="21">
        <f t="shared" si="42"/>
        <v>0</v>
      </c>
      <c r="L920" t="str">
        <f t="shared" si="43"/>
        <v/>
      </c>
      <c r="M920" t="str">
        <f t="shared" si="44"/>
        <v/>
      </c>
    </row>
    <row r="921" spans="3:13" x14ac:dyDescent="0.2">
      <c r="C921" s="8" t="str">
        <f>IFERROR(VLOOKUP(B921,'Plan de comptes'!A:B,2,FALSE),"")</f>
        <v/>
      </c>
      <c r="K921" s="21">
        <f t="shared" si="42"/>
        <v>0</v>
      </c>
      <c r="L921" t="str">
        <f t="shared" si="43"/>
        <v/>
      </c>
      <c r="M921" t="str">
        <f t="shared" si="44"/>
        <v/>
      </c>
    </row>
    <row r="922" spans="3:13" x14ac:dyDescent="0.2">
      <c r="C922" s="8" t="str">
        <f>IFERROR(VLOOKUP(B922,'Plan de comptes'!A:B,2,FALSE),"")</f>
        <v/>
      </c>
      <c r="K922" s="21">
        <f t="shared" si="42"/>
        <v>0</v>
      </c>
      <c r="L922" t="str">
        <f t="shared" si="43"/>
        <v/>
      </c>
      <c r="M922" t="str">
        <f t="shared" si="44"/>
        <v/>
      </c>
    </row>
    <row r="923" spans="3:13" x14ac:dyDescent="0.2">
      <c r="C923" s="8" t="str">
        <f>IFERROR(VLOOKUP(B923,'Plan de comptes'!A:B,2,FALSE),"")</f>
        <v/>
      </c>
      <c r="K923" s="21">
        <f t="shared" si="42"/>
        <v>0</v>
      </c>
      <c r="L923" t="str">
        <f t="shared" si="43"/>
        <v/>
      </c>
      <c r="M923" t="str">
        <f t="shared" si="44"/>
        <v/>
      </c>
    </row>
    <row r="924" spans="3:13" x14ac:dyDescent="0.2">
      <c r="C924" s="8" t="str">
        <f>IFERROR(VLOOKUP(B924,'Plan de comptes'!A:B,2,FALSE),"")</f>
        <v/>
      </c>
      <c r="K924" s="21">
        <f t="shared" si="42"/>
        <v>0</v>
      </c>
      <c r="L924" t="str">
        <f t="shared" si="43"/>
        <v/>
      </c>
      <c r="M924" t="str">
        <f t="shared" si="44"/>
        <v/>
      </c>
    </row>
    <row r="925" spans="3:13" x14ac:dyDescent="0.2">
      <c r="C925" s="8" t="str">
        <f>IFERROR(VLOOKUP(B925,'Plan de comptes'!A:B,2,FALSE),"")</f>
        <v/>
      </c>
      <c r="K925" s="21">
        <f t="shared" si="42"/>
        <v>0</v>
      </c>
      <c r="L925" t="str">
        <f t="shared" si="43"/>
        <v/>
      </c>
      <c r="M925" t="str">
        <f t="shared" si="44"/>
        <v/>
      </c>
    </row>
    <row r="926" spans="3:13" x14ac:dyDescent="0.2">
      <c r="C926" s="8" t="str">
        <f>IFERROR(VLOOKUP(B926,'Plan de comptes'!A:B,2,FALSE),"")</f>
        <v/>
      </c>
      <c r="K926" s="21">
        <f t="shared" si="42"/>
        <v>0</v>
      </c>
      <c r="L926" t="str">
        <f t="shared" si="43"/>
        <v/>
      </c>
      <c r="M926" t="str">
        <f t="shared" si="44"/>
        <v/>
      </c>
    </row>
    <row r="927" spans="3:13" x14ac:dyDescent="0.2">
      <c r="C927" s="8" t="str">
        <f>IFERROR(VLOOKUP(B927,'Plan de comptes'!A:B,2,FALSE),"")</f>
        <v/>
      </c>
      <c r="K927" s="21">
        <f t="shared" si="42"/>
        <v>0</v>
      </c>
      <c r="L927" t="str">
        <f t="shared" si="43"/>
        <v/>
      </c>
      <c r="M927" t="str">
        <f t="shared" si="44"/>
        <v/>
      </c>
    </row>
    <row r="928" spans="3:13" x14ac:dyDescent="0.2">
      <c r="C928" s="8" t="str">
        <f>IFERROR(VLOOKUP(B928,'Plan de comptes'!A:B,2,FALSE),"")</f>
        <v/>
      </c>
      <c r="K928" s="21">
        <f t="shared" si="42"/>
        <v>0</v>
      </c>
      <c r="L928" t="str">
        <f t="shared" si="43"/>
        <v/>
      </c>
      <c r="M928" t="str">
        <f t="shared" si="44"/>
        <v/>
      </c>
    </row>
    <row r="929" spans="3:13" x14ac:dyDescent="0.2">
      <c r="C929" s="8" t="str">
        <f>IFERROR(VLOOKUP(B929,'Plan de comptes'!A:B,2,FALSE),"")</f>
        <v/>
      </c>
      <c r="K929" s="21">
        <f t="shared" si="42"/>
        <v>0</v>
      </c>
      <c r="L929" t="str">
        <f t="shared" si="43"/>
        <v/>
      </c>
      <c r="M929" t="str">
        <f t="shared" si="44"/>
        <v/>
      </c>
    </row>
    <row r="930" spans="3:13" x14ac:dyDescent="0.2">
      <c r="C930" s="8" t="str">
        <f>IFERROR(VLOOKUP(B930,'Plan de comptes'!A:B,2,FALSE),"")</f>
        <v/>
      </c>
      <c r="K930" s="21">
        <f t="shared" si="42"/>
        <v>0</v>
      </c>
      <c r="L930" t="str">
        <f t="shared" si="43"/>
        <v/>
      </c>
      <c r="M930" t="str">
        <f t="shared" si="44"/>
        <v/>
      </c>
    </row>
    <row r="931" spans="3:13" x14ac:dyDescent="0.2">
      <c r="C931" s="8" t="str">
        <f>IFERROR(VLOOKUP(B931,'Plan de comptes'!A:B,2,FALSE),"")</f>
        <v/>
      </c>
      <c r="K931" s="21">
        <f t="shared" si="42"/>
        <v>0</v>
      </c>
      <c r="L931" t="str">
        <f t="shared" si="43"/>
        <v/>
      </c>
      <c r="M931" t="str">
        <f t="shared" si="44"/>
        <v/>
      </c>
    </row>
    <row r="932" spans="3:13" x14ac:dyDescent="0.2">
      <c r="C932" s="8" t="str">
        <f>IFERROR(VLOOKUP(B932,'Plan de comptes'!A:B,2,FALSE),"")</f>
        <v/>
      </c>
      <c r="K932" s="21">
        <f t="shared" si="42"/>
        <v>0</v>
      </c>
      <c r="L932" t="str">
        <f t="shared" si="43"/>
        <v/>
      </c>
      <c r="M932" t="str">
        <f t="shared" si="44"/>
        <v/>
      </c>
    </row>
    <row r="933" spans="3:13" x14ac:dyDescent="0.2">
      <c r="C933" s="8" t="str">
        <f>IFERROR(VLOOKUP(B933,'Plan de comptes'!A:B,2,FALSE),"")</f>
        <v/>
      </c>
      <c r="K933" s="21">
        <f t="shared" si="42"/>
        <v>0</v>
      </c>
      <c r="L933" t="str">
        <f t="shared" si="43"/>
        <v/>
      </c>
      <c r="M933" t="str">
        <f t="shared" si="44"/>
        <v/>
      </c>
    </row>
    <row r="934" spans="3:13" x14ac:dyDescent="0.2">
      <c r="C934" s="8" t="str">
        <f>IFERROR(VLOOKUP(B934,'Plan de comptes'!A:B,2,FALSE),"")</f>
        <v/>
      </c>
      <c r="K934" s="21">
        <f t="shared" si="42"/>
        <v>0</v>
      </c>
      <c r="L934" t="str">
        <f t="shared" si="43"/>
        <v/>
      </c>
      <c r="M934" t="str">
        <f t="shared" si="44"/>
        <v/>
      </c>
    </row>
    <row r="935" spans="3:13" x14ac:dyDescent="0.2">
      <c r="C935" s="8" t="str">
        <f>IFERROR(VLOOKUP(B935,'Plan de comptes'!A:B,2,FALSE),"")</f>
        <v/>
      </c>
      <c r="K935" s="21">
        <f t="shared" si="42"/>
        <v>0</v>
      </c>
      <c r="L935" t="str">
        <f t="shared" si="43"/>
        <v/>
      </c>
      <c r="M935" t="str">
        <f t="shared" si="44"/>
        <v/>
      </c>
    </row>
    <row r="936" spans="3:13" x14ac:dyDescent="0.2">
      <c r="C936" s="8" t="str">
        <f>IFERROR(VLOOKUP(B936,'Plan de comptes'!A:B,2,FALSE),"")</f>
        <v/>
      </c>
      <c r="K936" s="21">
        <f t="shared" si="42"/>
        <v>0</v>
      </c>
      <c r="L936" t="str">
        <f t="shared" si="43"/>
        <v/>
      </c>
      <c r="M936" t="str">
        <f t="shared" si="44"/>
        <v/>
      </c>
    </row>
    <row r="937" spans="3:13" x14ac:dyDescent="0.2">
      <c r="C937" s="8" t="str">
        <f>IFERROR(VLOOKUP(B937,'Plan de comptes'!A:B,2,FALSE),"")</f>
        <v/>
      </c>
      <c r="K937" s="21">
        <f t="shared" si="42"/>
        <v>0</v>
      </c>
      <c r="L937" t="str">
        <f t="shared" si="43"/>
        <v/>
      </c>
      <c r="M937" t="str">
        <f t="shared" si="44"/>
        <v/>
      </c>
    </row>
    <row r="938" spans="3:13" x14ac:dyDescent="0.2">
      <c r="C938" s="8" t="str">
        <f>IFERROR(VLOOKUP(B938,'Plan de comptes'!A:B,2,FALSE),"")</f>
        <v/>
      </c>
      <c r="K938" s="21">
        <f t="shared" si="42"/>
        <v>0</v>
      </c>
      <c r="L938" t="str">
        <f t="shared" si="43"/>
        <v/>
      </c>
      <c r="M938" t="str">
        <f t="shared" si="44"/>
        <v/>
      </c>
    </row>
    <row r="939" spans="3:13" x14ac:dyDescent="0.2">
      <c r="C939" s="8" t="str">
        <f>IFERROR(VLOOKUP(B939,'Plan de comptes'!A:B,2,FALSE),"")</f>
        <v/>
      </c>
      <c r="K939" s="21">
        <f t="shared" si="42"/>
        <v>0</v>
      </c>
      <c r="L939" t="str">
        <f t="shared" si="43"/>
        <v/>
      </c>
      <c r="M939" t="str">
        <f t="shared" si="44"/>
        <v/>
      </c>
    </row>
    <row r="940" spans="3:13" x14ac:dyDescent="0.2">
      <c r="C940" s="8" t="str">
        <f>IFERROR(VLOOKUP(B940,'Plan de comptes'!A:B,2,FALSE),"")</f>
        <v/>
      </c>
      <c r="K940" s="21">
        <f t="shared" si="42"/>
        <v>0</v>
      </c>
      <c r="L940" t="str">
        <f t="shared" si="43"/>
        <v/>
      </c>
      <c r="M940" t="str">
        <f t="shared" si="44"/>
        <v/>
      </c>
    </row>
    <row r="941" spans="3:13" x14ac:dyDescent="0.2">
      <c r="C941" s="8" t="str">
        <f>IFERROR(VLOOKUP(B941,'Plan de comptes'!A:B,2,FALSE),"")</f>
        <v/>
      </c>
      <c r="K941" s="21">
        <f t="shared" si="42"/>
        <v>0</v>
      </c>
      <c r="L941" t="str">
        <f t="shared" si="43"/>
        <v/>
      </c>
      <c r="M941" t="str">
        <f t="shared" si="44"/>
        <v/>
      </c>
    </row>
    <row r="942" spans="3:13" x14ac:dyDescent="0.2">
      <c r="C942" s="8" t="str">
        <f>IFERROR(VLOOKUP(B942,'Plan de comptes'!A:B,2,FALSE),"")</f>
        <v/>
      </c>
      <c r="K942" s="21">
        <f t="shared" si="42"/>
        <v>0</v>
      </c>
      <c r="L942" t="str">
        <f t="shared" si="43"/>
        <v/>
      </c>
      <c r="M942" t="str">
        <f t="shared" si="44"/>
        <v/>
      </c>
    </row>
    <row r="943" spans="3:13" x14ac:dyDescent="0.2">
      <c r="C943" s="8" t="str">
        <f>IFERROR(VLOOKUP(B943,'Plan de comptes'!A:B,2,FALSE),"")</f>
        <v/>
      </c>
      <c r="K943" s="21">
        <f t="shared" si="42"/>
        <v>0</v>
      </c>
      <c r="L943" t="str">
        <f t="shared" si="43"/>
        <v/>
      </c>
      <c r="M943" t="str">
        <f t="shared" si="44"/>
        <v/>
      </c>
    </row>
    <row r="944" spans="3:13" x14ac:dyDescent="0.2">
      <c r="C944" s="8" t="str">
        <f>IFERROR(VLOOKUP(B944,'Plan de comptes'!A:B,2,FALSE),"")</f>
        <v/>
      </c>
      <c r="K944" s="21">
        <f t="shared" si="42"/>
        <v>0</v>
      </c>
      <c r="L944" t="str">
        <f t="shared" si="43"/>
        <v/>
      </c>
      <c r="M944" t="str">
        <f t="shared" si="44"/>
        <v/>
      </c>
    </row>
    <row r="945" spans="3:13" x14ac:dyDescent="0.2">
      <c r="C945" s="8" t="str">
        <f>IFERROR(VLOOKUP(B945,'Plan de comptes'!A:B,2,FALSE),"")</f>
        <v/>
      </c>
      <c r="K945" s="21">
        <f t="shared" si="42"/>
        <v>0</v>
      </c>
      <c r="L945" t="str">
        <f t="shared" si="43"/>
        <v/>
      </c>
      <c r="M945" t="str">
        <f t="shared" si="44"/>
        <v/>
      </c>
    </row>
    <row r="946" spans="3:13" x14ac:dyDescent="0.2">
      <c r="C946" s="8" t="str">
        <f>IFERROR(VLOOKUP(B946,'Plan de comptes'!A:B,2,FALSE),"")</f>
        <v/>
      </c>
      <c r="K946" s="21">
        <f t="shared" si="42"/>
        <v>0</v>
      </c>
      <c r="L946" t="str">
        <f t="shared" si="43"/>
        <v/>
      </c>
      <c r="M946" t="str">
        <f t="shared" si="44"/>
        <v/>
      </c>
    </row>
    <row r="947" spans="3:13" x14ac:dyDescent="0.2">
      <c r="C947" s="8" t="str">
        <f>IFERROR(VLOOKUP(B947,'Plan de comptes'!A:B,2,FALSE),"")</f>
        <v/>
      </c>
      <c r="K947" s="21">
        <f t="shared" si="42"/>
        <v>0</v>
      </c>
      <c r="L947" t="str">
        <f t="shared" si="43"/>
        <v/>
      </c>
      <c r="M947" t="str">
        <f t="shared" si="44"/>
        <v/>
      </c>
    </row>
    <row r="948" spans="3:13" x14ac:dyDescent="0.2">
      <c r="C948" s="8" t="str">
        <f>IFERROR(VLOOKUP(B948,'Plan de comptes'!A:B,2,FALSE),"")</f>
        <v/>
      </c>
      <c r="K948" s="21">
        <f t="shared" si="42"/>
        <v>0</v>
      </c>
      <c r="L948" t="str">
        <f t="shared" si="43"/>
        <v/>
      </c>
      <c r="M948" t="str">
        <f t="shared" si="44"/>
        <v/>
      </c>
    </row>
    <row r="949" spans="3:13" x14ac:dyDescent="0.2">
      <c r="C949" s="8" t="str">
        <f>IFERROR(VLOOKUP(B949,'Plan de comptes'!A:B,2,FALSE),"")</f>
        <v/>
      </c>
      <c r="K949" s="21">
        <f t="shared" si="42"/>
        <v>0</v>
      </c>
      <c r="L949" t="str">
        <f t="shared" si="43"/>
        <v/>
      </c>
      <c r="M949" t="str">
        <f t="shared" si="44"/>
        <v/>
      </c>
    </row>
    <row r="950" spans="3:13" x14ac:dyDescent="0.2">
      <c r="C950" s="8" t="str">
        <f>IFERROR(VLOOKUP(B950,'Plan de comptes'!A:B,2,FALSE),"")</f>
        <v/>
      </c>
      <c r="K950" s="21">
        <f t="shared" si="42"/>
        <v>0</v>
      </c>
      <c r="L950" t="str">
        <f t="shared" si="43"/>
        <v/>
      </c>
      <c r="M950" t="str">
        <f t="shared" si="44"/>
        <v/>
      </c>
    </row>
    <row r="951" spans="3:13" x14ac:dyDescent="0.2">
      <c r="C951" s="8" t="str">
        <f>IFERROR(VLOOKUP(B951,'Plan de comptes'!A:B,2,FALSE),"")</f>
        <v/>
      </c>
      <c r="K951" s="21">
        <f t="shared" si="42"/>
        <v>0</v>
      </c>
      <c r="L951" t="str">
        <f t="shared" si="43"/>
        <v/>
      </c>
      <c r="M951" t="str">
        <f t="shared" si="44"/>
        <v/>
      </c>
    </row>
    <row r="952" spans="3:13" x14ac:dyDescent="0.2">
      <c r="C952" s="8" t="str">
        <f>IFERROR(VLOOKUP(B952,'Plan de comptes'!A:B,2,FALSE),"")</f>
        <v/>
      </c>
      <c r="K952" s="21">
        <f t="shared" si="42"/>
        <v>0</v>
      </c>
      <c r="L952" t="str">
        <f t="shared" si="43"/>
        <v/>
      </c>
      <c r="M952" t="str">
        <f t="shared" si="44"/>
        <v/>
      </c>
    </row>
    <row r="953" spans="3:13" x14ac:dyDescent="0.2">
      <c r="C953" s="8" t="str">
        <f>IFERROR(VLOOKUP(B953,'Plan de comptes'!A:B,2,FALSE),"")</f>
        <v/>
      </c>
      <c r="K953" s="21">
        <f t="shared" si="42"/>
        <v>0</v>
      </c>
      <c r="L953" t="str">
        <f t="shared" si="43"/>
        <v/>
      </c>
      <c r="M953" t="str">
        <f t="shared" si="44"/>
        <v/>
      </c>
    </row>
    <row r="954" spans="3:13" x14ac:dyDescent="0.2">
      <c r="C954" s="8" t="str">
        <f>IFERROR(VLOOKUP(B954,'Plan de comptes'!A:B,2,FALSE),"")</f>
        <v/>
      </c>
      <c r="K954" s="21">
        <f t="shared" si="42"/>
        <v>0</v>
      </c>
      <c r="L954" t="str">
        <f t="shared" si="43"/>
        <v/>
      </c>
      <c r="M954" t="str">
        <f t="shared" si="44"/>
        <v/>
      </c>
    </row>
    <row r="955" spans="3:13" x14ac:dyDescent="0.2">
      <c r="C955" s="8" t="str">
        <f>IFERROR(VLOOKUP(B955,'Plan de comptes'!A:B,2,FALSE),"")</f>
        <v/>
      </c>
      <c r="K955" s="21">
        <f t="shared" si="42"/>
        <v>0</v>
      </c>
      <c r="L955" t="str">
        <f t="shared" si="43"/>
        <v/>
      </c>
      <c r="M955" t="str">
        <f t="shared" si="44"/>
        <v/>
      </c>
    </row>
    <row r="956" spans="3:13" x14ac:dyDescent="0.2">
      <c r="C956" s="8" t="str">
        <f>IFERROR(VLOOKUP(B956,'Plan de comptes'!A:B,2,FALSE),"")</f>
        <v/>
      </c>
      <c r="K956" s="21">
        <f t="shared" si="42"/>
        <v>0</v>
      </c>
      <c r="L956" t="str">
        <f t="shared" si="43"/>
        <v/>
      </c>
      <c r="M956" t="str">
        <f t="shared" si="44"/>
        <v/>
      </c>
    </row>
    <row r="957" spans="3:13" x14ac:dyDescent="0.2">
      <c r="C957" s="8" t="str">
        <f>IFERROR(VLOOKUP(B957,'Plan de comptes'!A:B,2,FALSE),"")</f>
        <v/>
      </c>
      <c r="K957" s="21">
        <f t="shared" si="42"/>
        <v>0</v>
      </c>
      <c r="L957" t="str">
        <f t="shared" si="43"/>
        <v/>
      </c>
      <c r="M957" t="str">
        <f t="shared" si="44"/>
        <v/>
      </c>
    </row>
    <row r="958" spans="3:13" x14ac:dyDescent="0.2">
      <c r="C958" s="8" t="str">
        <f>IFERROR(VLOOKUP(B958,'Plan de comptes'!A:B,2,FALSE),"")</f>
        <v/>
      </c>
      <c r="K958" s="21">
        <f t="shared" si="42"/>
        <v>0</v>
      </c>
      <c r="L958" t="str">
        <f t="shared" si="43"/>
        <v/>
      </c>
      <c r="M958" t="str">
        <f t="shared" si="44"/>
        <v/>
      </c>
    </row>
    <row r="959" spans="3:13" x14ac:dyDescent="0.2">
      <c r="C959" s="8" t="str">
        <f>IFERROR(VLOOKUP(B959,'Plan de comptes'!A:B,2,FALSE),"")</f>
        <v/>
      </c>
      <c r="K959" s="21">
        <f t="shared" si="42"/>
        <v>0</v>
      </c>
      <c r="L959" t="str">
        <f t="shared" si="43"/>
        <v/>
      </c>
      <c r="M959" t="str">
        <f t="shared" si="44"/>
        <v/>
      </c>
    </row>
    <row r="960" spans="3:13" x14ac:dyDescent="0.2">
      <c r="C960" s="8" t="str">
        <f>IFERROR(VLOOKUP(B960,'Plan de comptes'!A:B,2,FALSE),"")</f>
        <v/>
      </c>
      <c r="K960" s="21">
        <f t="shared" si="42"/>
        <v>0</v>
      </c>
      <c r="L960" t="str">
        <f t="shared" si="43"/>
        <v/>
      </c>
      <c r="M960" t="str">
        <f t="shared" si="44"/>
        <v/>
      </c>
    </row>
    <row r="961" spans="3:13" x14ac:dyDescent="0.2">
      <c r="C961" s="8" t="str">
        <f>IFERROR(VLOOKUP(B961,'Plan de comptes'!A:B,2,FALSE),"")</f>
        <v/>
      </c>
      <c r="K961" s="21">
        <f t="shared" si="42"/>
        <v>0</v>
      </c>
      <c r="L961" t="str">
        <f t="shared" si="43"/>
        <v/>
      </c>
      <c r="M961" t="str">
        <f t="shared" si="44"/>
        <v/>
      </c>
    </row>
    <row r="962" spans="3:13" x14ac:dyDescent="0.2">
      <c r="C962" s="8" t="str">
        <f>IFERROR(VLOOKUP(B962,'Plan de comptes'!A:B,2,FALSE),"")</f>
        <v/>
      </c>
      <c r="K962" s="21">
        <f t="shared" si="42"/>
        <v>0</v>
      </c>
      <c r="L962" t="str">
        <f t="shared" si="43"/>
        <v/>
      </c>
      <c r="M962" t="str">
        <f t="shared" si="44"/>
        <v/>
      </c>
    </row>
    <row r="963" spans="3:13" x14ac:dyDescent="0.2">
      <c r="C963" s="8" t="str">
        <f>IFERROR(VLOOKUP(B963,'Plan de comptes'!A:B,2,FALSE),"")</f>
        <v/>
      </c>
      <c r="K963" s="21">
        <f t="shared" ref="K963:K1026" si="45">E963-F963</f>
        <v>0</v>
      </c>
      <c r="L963" t="str">
        <f t="shared" ref="L963:L1026" si="46">LEFT($B963,2)</f>
        <v/>
      </c>
      <c r="M963" t="str">
        <f t="shared" ref="M963:M1026" si="47">LEFT($B963,3)</f>
        <v/>
      </c>
    </row>
    <row r="964" spans="3:13" x14ac:dyDescent="0.2">
      <c r="C964" s="8" t="str">
        <f>IFERROR(VLOOKUP(B964,'Plan de comptes'!A:B,2,FALSE),"")</f>
        <v/>
      </c>
      <c r="K964" s="21">
        <f t="shared" si="45"/>
        <v>0</v>
      </c>
      <c r="L964" t="str">
        <f t="shared" si="46"/>
        <v/>
      </c>
      <c r="M964" t="str">
        <f t="shared" si="47"/>
        <v/>
      </c>
    </row>
    <row r="965" spans="3:13" x14ac:dyDescent="0.2">
      <c r="C965" s="8" t="str">
        <f>IFERROR(VLOOKUP(B965,'Plan de comptes'!A:B,2,FALSE),"")</f>
        <v/>
      </c>
      <c r="K965" s="21">
        <f t="shared" si="45"/>
        <v>0</v>
      </c>
      <c r="L965" t="str">
        <f t="shared" si="46"/>
        <v/>
      </c>
      <c r="M965" t="str">
        <f t="shared" si="47"/>
        <v/>
      </c>
    </row>
    <row r="966" spans="3:13" x14ac:dyDescent="0.2">
      <c r="C966" s="8" t="str">
        <f>IFERROR(VLOOKUP(B966,'Plan de comptes'!A:B,2,FALSE),"")</f>
        <v/>
      </c>
      <c r="K966" s="21">
        <f t="shared" si="45"/>
        <v>0</v>
      </c>
      <c r="L966" t="str">
        <f t="shared" si="46"/>
        <v/>
      </c>
      <c r="M966" t="str">
        <f t="shared" si="47"/>
        <v/>
      </c>
    </row>
    <row r="967" spans="3:13" x14ac:dyDescent="0.2">
      <c r="C967" s="8" t="str">
        <f>IFERROR(VLOOKUP(B967,'Plan de comptes'!A:B,2,FALSE),"")</f>
        <v/>
      </c>
      <c r="K967" s="21">
        <f t="shared" si="45"/>
        <v>0</v>
      </c>
      <c r="L967" t="str">
        <f t="shared" si="46"/>
        <v/>
      </c>
      <c r="M967" t="str">
        <f t="shared" si="47"/>
        <v/>
      </c>
    </row>
    <row r="968" spans="3:13" x14ac:dyDescent="0.2">
      <c r="C968" s="8" t="str">
        <f>IFERROR(VLOOKUP(B968,'Plan de comptes'!A:B,2,FALSE),"")</f>
        <v/>
      </c>
      <c r="K968" s="21">
        <f t="shared" si="45"/>
        <v>0</v>
      </c>
      <c r="L968" t="str">
        <f t="shared" si="46"/>
        <v/>
      </c>
      <c r="M968" t="str">
        <f t="shared" si="47"/>
        <v/>
      </c>
    </row>
    <row r="969" spans="3:13" x14ac:dyDescent="0.2">
      <c r="C969" s="8" t="str">
        <f>IFERROR(VLOOKUP(B969,'Plan de comptes'!A:B,2,FALSE),"")</f>
        <v/>
      </c>
      <c r="K969" s="21">
        <f t="shared" si="45"/>
        <v>0</v>
      </c>
      <c r="L969" t="str">
        <f t="shared" si="46"/>
        <v/>
      </c>
      <c r="M969" t="str">
        <f t="shared" si="47"/>
        <v/>
      </c>
    </row>
    <row r="970" spans="3:13" x14ac:dyDescent="0.2">
      <c r="C970" s="8" t="str">
        <f>IFERROR(VLOOKUP(B970,'Plan de comptes'!A:B,2,FALSE),"")</f>
        <v/>
      </c>
      <c r="K970" s="21">
        <f t="shared" si="45"/>
        <v>0</v>
      </c>
      <c r="L970" t="str">
        <f t="shared" si="46"/>
        <v/>
      </c>
      <c r="M970" t="str">
        <f t="shared" si="47"/>
        <v/>
      </c>
    </row>
    <row r="971" spans="3:13" x14ac:dyDescent="0.2">
      <c r="C971" s="8" t="str">
        <f>IFERROR(VLOOKUP(B971,'Plan de comptes'!A:B,2,FALSE),"")</f>
        <v/>
      </c>
      <c r="K971" s="21">
        <f t="shared" si="45"/>
        <v>0</v>
      </c>
      <c r="L971" t="str">
        <f t="shared" si="46"/>
        <v/>
      </c>
      <c r="M971" t="str">
        <f t="shared" si="47"/>
        <v/>
      </c>
    </row>
    <row r="972" spans="3:13" x14ac:dyDescent="0.2">
      <c r="C972" s="8" t="str">
        <f>IFERROR(VLOOKUP(B972,'Plan de comptes'!A:B,2,FALSE),"")</f>
        <v/>
      </c>
      <c r="K972" s="21">
        <f t="shared" si="45"/>
        <v>0</v>
      </c>
      <c r="L972" t="str">
        <f t="shared" si="46"/>
        <v/>
      </c>
      <c r="M972" t="str">
        <f t="shared" si="47"/>
        <v/>
      </c>
    </row>
    <row r="973" spans="3:13" x14ac:dyDescent="0.2">
      <c r="C973" s="8" t="str">
        <f>IFERROR(VLOOKUP(B973,'Plan de comptes'!A:B,2,FALSE),"")</f>
        <v/>
      </c>
      <c r="K973" s="21">
        <f t="shared" si="45"/>
        <v>0</v>
      </c>
      <c r="L973" t="str">
        <f t="shared" si="46"/>
        <v/>
      </c>
      <c r="M973" t="str">
        <f t="shared" si="47"/>
        <v/>
      </c>
    </row>
    <row r="974" spans="3:13" x14ac:dyDescent="0.2">
      <c r="C974" s="8" t="str">
        <f>IFERROR(VLOOKUP(B974,'Plan de comptes'!A:B,2,FALSE),"")</f>
        <v/>
      </c>
      <c r="K974" s="21">
        <f t="shared" si="45"/>
        <v>0</v>
      </c>
      <c r="L974" t="str">
        <f t="shared" si="46"/>
        <v/>
      </c>
      <c r="M974" t="str">
        <f t="shared" si="47"/>
        <v/>
      </c>
    </row>
    <row r="975" spans="3:13" x14ac:dyDescent="0.2">
      <c r="C975" s="8" t="str">
        <f>IFERROR(VLOOKUP(B975,'Plan de comptes'!A:B,2,FALSE),"")</f>
        <v/>
      </c>
      <c r="K975" s="21">
        <f t="shared" si="45"/>
        <v>0</v>
      </c>
      <c r="L975" t="str">
        <f t="shared" si="46"/>
        <v/>
      </c>
      <c r="M975" t="str">
        <f t="shared" si="47"/>
        <v/>
      </c>
    </row>
    <row r="976" spans="3:13" x14ac:dyDescent="0.2">
      <c r="C976" s="8" t="str">
        <f>IFERROR(VLOOKUP(B976,'Plan de comptes'!A:B,2,FALSE),"")</f>
        <v/>
      </c>
      <c r="K976" s="21">
        <f t="shared" si="45"/>
        <v>0</v>
      </c>
      <c r="L976" t="str">
        <f t="shared" si="46"/>
        <v/>
      </c>
      <c r="M976" t="str">
        <f t="shared" si="47"/>
        <v/>
      </c>
    </row>
    <row r="977" spans="3:13" x14ac:dyDescent="0.2">
      <c r="C977" s="8" t="str">
        <f>IFERROR(VLOOKUP(B977,'Plan de comptes'!A:B,2,FALSE),"")</f>
        <v/>
      </c>
      <c r="K977" s="21">
        <f t="shared" si="45"/>
        <v>0</v>
      </c>
      <c r="L977" t="str">
        <f t="shared" si="46"/>
        <v/>
      </c>
      <c r="M977" t="str">
        <f t="shared" si="47"/>
        <v/>
      </c>
    </row>
    <row r="978" spans="3:13" x14ac:dyDescent="0.2">
      <c r="C978" s="8" t="str">
        <f>IFERROR(VLOOKUP(B978,'Plan de comptes'!A:B,2,FALSE),"")</f>
        <v/>
      </c>
      <c r="K978" s="21">
        <f t="shared" si="45"/>
        <v>0</v>
      </c>
      <c r="L978" t="str">
        <f t="shared" si="46"/>
        <v/>
      </c>
      <c r="M978" t="str">
        <f t="shared" si="47"/>
        <v/>
      </c>
    </row>
    <row r="979" spans="3:13" x14ac:dyDescent="0.2">
      <c r="C979" s="8" t="str">
        <f>IFERROR(VLOOKUP(B979,'Plan de comptes'!A:B,2,FALSE),"")</f>
        <v/>
      </c>
      <c r="K979" s="21">
        <f t="shared" si="45"/>
        <v>0</v>
      </c>
      <c r="L979" t="str">
        <f t="shared" si="46"/>
        <v/>
      </c>
      <c r="M979" t="str">
        <f t="shared" si="47"/>
        <v/>
      </c>
    </row>
    <row r="980" spans="3:13" x14ac:dyDescent="0.2">
      <c r="C980" s="8" t="str">
        <f>IFERROR(VLOOKUP(B980,'Plan de comptes'!A:B,2,FALSE),"")</f>
        <v/>
      </c>
      <c r="K980" s="21">
        <f t="shared" si="45"/>
        <v>0</v>
      </c>
      <c r="L980" t="str">
        <f t="shared" si="46"/>
        <v/>
      </c>
      <c r="M980" t="str">
        <f t="shared" si="47"/>
        <v/>
      </c>
    </row>
    <row r="981" spans="3:13" x14ac:dyDescent="0.2">
      <c r="C981" s="8" t="str">
        <f>IFERROR(VLOOKUP(B981,'Plan de comptes'!A:B,2,FALSE),"")</f>
        <v/>
      </c>
      <c r="K981" s="21">
        <f t="shared" si="45"/>
        <v>0</v>
      </c>
      <c r="L981" t="str">
        <f t="shared" si="46"/>
        <v/>
      </c>
      <c r="M981" t="str">
        <f t="shared" si="47"/>
        <v/>
      </c>
    </row>
    <row r="982" spans="3:13" x14ac:dyDescent="0.2">
      <c r="C982" s="8" t="str">
        <f>IFERROR(VLOOKUP(B982,'Plan de comptes'!A:B,2,FALSE),"")</f>
        <v/>
      </c>
      <c r="K982" s="21">
        <f t="shared" si="45"/>
        <v>0</v>
      </c>
      <c r="L982" t="str">
        <f t="shared" si="46"/>
        <v/>
      </c>
      <c r="M982" t="str">
        <f t="shared" si="47"/>
        <v/>
      </c>
    </row>
    <row r="983" spans="3:13" x14ac:dyDescent="0.2">
      <c r="C983" s="8" t="str">
        <f>IFERROR(VLOOKUP(B983,'Plan de comptes'!A:B,2,FALSE),"")</f>
        <v/>
      </c>
      <c r="K983" s="21">
        <f t="shared" si="45"/>
        <v>0</v>
      </c>
      <c r="L983" t="str">
        <f t="shared" si="46"/>
        <v/>
      </c>
      <c r="M983" t="str">
        <f t="shared" si="47"/>
        <v/>
      </c>
    </row>
    <row r="984" spans="3:13" x14ac:dyDescent="0.2">
      <c r="C984" s="8" t="str">
        <f>IFERROR(VLOOKUP(B984,'Plan de comptes'!A:B,2,FALSE),"")</f>
        <v/>
      </c>
      <c r="K984" s="21">
        <f t="shared" si="45"/>
        <v>0</v>
      </c>
      <c r="L984" t="str">
        <f t="shared" si="46"/>
        <v/>
      </c>
      <c r="M984" t="str">
        <f t="shared" si="47"/>
        <v/>
      </c>
    </row>
    <row r="985" spans="3:13" x14ac:dyDescent="0.2">
      <c r="C985" s="8" t="str">
        <f>IFERROR(VLOOKUP(B985,'Plan de comptes'!A:B,2,FALSE),"")</f>
        <v/>
      </c>
      <c r="K985" s="21">
        <f t="shared" si="45"/>
        <v>0</v>
      </c>
      <c r="L985" t="str">
        <f t="shared" si="46"/>
        <v/>
      </c>
      <c r="M985" t="str">
        <f t="shared" si="47"/>
        <v/>
      </c>
    </row>
    <row r="986" spans="3:13" x14ac:dyDescent="0.2">
      <c r="C986" s="8" t="str">
        <f>IFERROR(VLOOKUP(B986,'Plan de comptes'!A:B,2,FALSE),"")</f>
        <v/>
      </c>
      <c r="K986" s="21">
        <f t="shared" si="45"/>
        <v>0</v>
      </c>
      <c r="L986" t="str">
        <f t="shared" si="46"/>
        <v/>
      </c>
      <c r="M986" t="str">
        <f t="shared" si="47"/>
        <v/>
      </c>
    </row>
    <row r="987" spans="3:13" x14ac:dyDescent="0.2">
      <c r="C987" s="8" t="str">
        <f>IFERROR(VLOOKUP(B987,'Plan de comptes'!A:B,2,FALSE),"")</f>
        <v/>
      </c>
      <c r="K987" s="21">
        <f t="shared" si="45"/>
        <v>0</v>
      </c>
      <c r="L987" t="str">
        <f t="shared" si="46"/>
        <v/>
      </c>
      <c r="M987" t="str">
        <f t="shared" si="47"/>
        <v/>
      </c>
    </row>
    <row r="988" spans="3:13" x14ac:dyDescent="0.2">
      <c r="C988" s="8" t="str">
        <f>IFERROR(VLOOKUP(B988,'Plan de comptes'!A:B,2,FALSE),"")</f>
        <v/>
      </c>
      <c r="K988" s="21">
        <f t="shared" si="45"/>
        <v>0</v>
      </c>
      <c r="L988" t="str">
        <f t="shared" si="46"/>
        <v/>
      </c>
      <c r="M988" t="str">
        <f t="shared" si="47"/>
        <v/>
      </c>
    </row>
    <row r="989" spans="3:13" x14ac:dyDescent="0.2">
      <c r="C989" s="8" t="str">
        <f>IFERROR(VLOOKUP(B989,'Plan de comptes'!A:B,2,FALSE),"")</f>
        <v/>
      </c>
      <c r="K989" s="21">
        <f t="shared" si="45"/>
        <v>0</v>
      </c>
      <c r="L989" t="str">
        <f t="shared" si="46"/>
        <v/>
      </c>
      <c r="M989" t="str">
        <f t="shared" si="47"/>
        <v/>
      </c>
    </row>
    <row r="990" spans="3:13" x14ac:dyDescent="0.2">
      <c r="C990" s="8" t="str">
        <f>IFERROR(VLOOKUP(B990,'Plan de comptes'!A:B,2,FALSE),"")</f>
        <v/>
      </c>
      <c r="K990" s="21">
        <f t="shared" si="45"/>
        <v>0</v>
      </c>
      <c r="L990" t="str">
        <f t="shared" si="46"/>
        <v/>
      </c>
      <c r="M990" t="str">
        <f t="shared" si="47"/>
        <v/>
      </c>
    </row>
    <row r="991" spans="3:13" x14ac:dyDescent="0.2">
      <c r="C991" s="8" t="str">
        <f>IFERROR(VLOOKUP(B991,'Plan de comptes'!A:B,2,FALSE),"")</f>
        <v/>
      </c>
      <c r="K991" s="21">
        <f t="shared" si="45"/>
        <v>0</v>
      </c>
      <c r="L991" t="str">
        <f t="shared" si="46"/>
        <v/>
      </c>
      <c r="M991" t="str">
        <f t="shared" si="47"/>
        <v/>
      </c>
    </row>
    <row r="992" spans="3:13" x14ac:dyDescent="0.2">
      <c r="C992" s="8" t="str">
        <f>IFERROR(VLOOKUP(B992,'Plan de comptes'!A:B,2,FALSE),"")</f>
        <v/>
      </c>
      <c r="K992" s="21">
        <f t="shared" si="45"/>
        <v>0</v>
      </c>
      <c r="L992" t="str">
        <f t="shared" si="46"/>
        <v/>
      </c>
      <c r="M992" t="str">
        <f t="shared" si="47"/>
        <v/>
      </c>
    </row>
    <row r="993" spans="3:13" x14ac:dyDescent="0.2">
      <c r="C993" s="8" t="str">
        <f>IFERROR(VLOOKUP(B993,'Plan de comptes'!A:B,2,FALSE),"")</f>
        <v/>
      </c>
      <c r="K993" s="21">
        <f t="shared" si="45"/>
        <v>0</v>
      </c>
      <c r="L993" t="str">
        <f t="shared" si="46"/>
        <v/>
      </c>
      <c r="M993" t="str">
        <f t="shared" si="47"/>
        <v/>
      </c>
    </row>
    <row r="994" spans="3:13" x14ac:dyDescent="0.2">
      <c r="C994" s="8" t="str">
        <f>IFERROR(VLOOKUP(B994,'Plan de comptes'!A:B,2,FALSE),"")</f>
        <v/>
      </c>
      <c r="K994" s="21">
        <f t="shared" si="45"/>
        <v>0</v>
      </c>
      <c r="L994" t="str">
        <f t="shared" si="46"/>
        <v/>
      </c>
      <c r="M994" t="str">
        <f t="shared" si="47"/>
        <v/>
      </c>
    </row>
    <row r="995" spans="3:13" x14ac:dyDescent="0.2">
      <c r="C995" s="8" t="str">
        <f>IFERROR(VLOOKUP(B995,'Plan de comptes'!A:B,2,FALSE),"")</f>
        <v/>
      </c>
      <c r="K995" s="21">
        <f t="shared" si="45"/>
        <v>0</v>
      </c>
      <c r="L995" t="str">
        <f t="shared" si="46"/>
        <v/>
      </c>
      <c r="M995" t="str">
        <f t="shared" si="47"/>
        <v/>
      </c>
    </row>
    <row r="996" spans="3:13" x14ac:dyDescent="0.2">
      <c r="C996" s="8" t="str">
        <f>IFERROR(VLOOKUP(B996,'Plan de comptes'!A:B,2,FALSE),"")</f>
        <v/>
      </c>
      <c r="K996" s="21">
        <f t="shared" si="45"/>
        <v>0</v>
      </c>
      <c r="L996" t="str">
        <f t="shared" si="46"/>
        <v/>
      </c>
      <c r="M996" t="str">
        <f t="shared" si="47"/>
        <v/>
      </c>
    </row>
    <row r="997" spans="3:13" x14ac:dyDescent="0.2">
      <c r="C997" s="8" t="str">
        <f>IFERROR(VLOOKUP(B997,'Plan de comptes'!A:B,2,FALSE),"")</f>
        <v/>
      </c>
      <c r="K997" s="21">
        <f t="shared" si="45"/>
        <v>0</v>
      </c>
      <c r="L997" t="str">
        <f t="shared" si="46"/>
        <v/>
      </c>
      <c r="M997" t="str">
        <f t="shared" si="47"/>
        <v/>
      </c>
    </row>
    <row r="998" spans="3:13" x14ac:dyDescent="0.2">
      <c r="C998" s="8" t="str">
        <f>IFERROR(VLOOKUP(B998,'Plan de comptes'!A:B,2,FALSE),"")</f>
        <v/>
      </c>
      <c r="K998" s="21">
        <f t="shared" si="45"/>
        <v>0</v>
      </c>
      <c r="L998" t="str">
        <f t="shared" si="46"/>
        <v/>
      </c>
      <c r="M998" t="str">
        <f t="shared" si="47"/>
        <v/>
      </c>
    </row>
    <row r="999" spans="3:13" x14ac:dyDescent="0.2">
      <c r="C999" s="8" t="str">
        <f>IFERROR(VLOOKUP(B999,'Plan de comptes'!A:B,2,FALSE),"")</f>
        <v/>
      </c>
      <c r="K999" s="21">
        <f t="shared" si="45"/>
        <v>0</v>
      </c>
      <c r="L999" t="str">
        <f t="shared" si="46"/>
        <v/>
      </c>
      <c r="M999" t="str">
        <f t="shared" si="47"/>
        <v/>
      </c>
    </row>
    <row r="1000" spans="3:13" x14ac:dyDescent="0.2">
      <c r="C1000" s="8" t="str">
        <f>IFERROR(VLOOKUP(B1000,'Plan de comptes'!A:B,2,FALSE),"")</f>
        <v/>
      </c>
      <c r="K1000" s="21">
        <f t="shared" si="45"/>
        <v>0</v>
      </c>
      <c r="L1000" t="str">
        <f t="shared" si="46"/>
        <v/>
      </c>
      <c r="M1000" t="str">
        <f t="shared" si="47"/>
        <v/>
      </c>
    </row>
    <row r="1001" spans="3:13" x14ac:dyDescent="0.2">
      <c r="C1001" s="8" t="str">
        <f>IFERROR(VLOOKUP(B1001,'Plan de comptes'!A:B,2,FALSE),"")</f>
        <v/>
      </c>
      <c r="K1001" s="21">
        <f t="shared" si="45"/>
        <v>0</v>
      </c>
      <c r="L1001" t="str">
        <f t="shared" si="46"/>
        <v/>
      </c>
      <c r="M1001" t="str">
        <f t="shared" si="47"/>
        <v/>
      </c>
    </row>
    <row r="1002" spans="3:13" x14ac:dyDescent="0.2">
      <c r="C1002" s="8" t="str">
        <f>IFERROR(VLOOKUP(B1002,'Plan de comptes'!A:B,2,FALSE),"")</f>
        <v/>
      </c>
      <c r="K1002" s="21">
        <f t="shared" si="45"/>
        <v>0</v>
      </c>
      <c r="L1002" t="str">
        <f t="shared" si="46"/>
        <v/>
      </c>
      <c r="M1002" t="str">
        <f t="shared" si="47"/>
        <v/>
      </c>
    </row>
    <row r="1003" spans="3:13" x14ac:dyDescent="0.2">
      <c r="C1003" s="8" t="str">
        <f>IFERROR(VLOOKUP(B1003,'Plan de comptes'!A:B,2,FALSE),"")</f>
        <v/>
      </c>
      <c r="K1003" s="21">
        <f t="shared" si="45"/>
        <v>0</v>
      </c>
      <c r="L1003" t="str">
        <f t="shared" si="46"/>
        <v/>
      </c>
      <c r="M1003" t="str">
        <f t="shared" si="47"/>
        <v/>
      </c>
    </row>
    <row r="1004" spans="3:13" x14ac:dyDescent="0.2">
      <c r="C1004" s="8" t="str">
        <f>IFERROR(VLOOKUP(B1004,'Plan de comptes'!A:B,2,FALSE),"")</f>
        <v/>
      </c>
      <c r="K1004" s="21">
        <f t="shared" si="45"/>
        <v>0</v>
      </c>
      <c r="L1004" t="str">
        <f t="shared" si="46"/>
        <v/>
      </c>
      <c r="M1004" t="str">
        <f t="shared" si="47"/>
        <v/>
      </c>
    </row>
    <row r="1005" spans="3:13" x14ac:dyDescent="0.2">
      <c r="C1005" s="8" t="str">
        <f>IFERROR(VLOOKUP(B1005,'Plan de comptes'!A:B,2,FALSE),"")</f>
        <v/>
      </c>
      <c r="K1005" s="21">
        <f t="shared" si="45"/>
        <v>0</v>
      </c>
      <c r="L1005" t="str">
        <f t="shared" si="46"/>
        <v/>
      </c>
      <c r="M1005" t="str">
        <f t="shared" si="47"/>
        <v/>
      </c>
    </row>
    <row r="1006" spans="3:13" x14ac:dyDescent="0.2">
      <c r="C1006" s="8" t="str">
        <f>IFERROR(VLOOKUP(B1006,'Plan de comptes'!A:B,2,FALSE),"")</f>
        <v/>
      </c>
      <c r="K1006" s="21">
        <f t="shared" si="45"/>
        <v>0</v>
      </c>
      <c r="L1006" t="str">
        <f t="shared" si="46"/>
        <v/>
      </c>
      <c r="M1006" t="str">
        <f t="shared" si="47"/>
        <v/>
      </c>
    </row>
    <row r="1007" spans="3:13" x14ac:dyDescent="0.2">
      <c r="C1007" s="8" t="str">
        <f>IFERROR(VLOOKUP(B1007,'Plan de comptes'!A:B,2,FALSE),"")</f>
        <v/>
      </c>
      <c r="K1007" s="21">
        <f t="shared" si="45"/>
        <v>0</v>
      </c>
      <c r="L1007" t="str">
        <f t="shared" si="46"/>
        <v/>
      </c>
      <c r="M1007" t="str">
        <f t="shared" si="47"/>
        <v/>
      </c>
    </row>
    <row r="1008" spans="3:13" x14ac:dyDescent="0.2">
      <c r="C1008" s="8" t="str">
        <f>IFERROR(VLOOKUP(B1008,'Plan de comptes'!A:B,2,FALSE),"")</f>
        <v/>
      </c>
      <c r="K1008" s="21">
        <f t="shared" si="45"/>
        <v>0</v>
      </c>
      <c r="L1008" t="str">
        <f t="shared" si="46"/>
        <v/>
      </c>
      <c r="M1008" t="str">
        <f t="shared" si="47"/>
        <v/>
      </c>
    </row>
    <row r="1009" spans="3:13" x14ac:dyDescent="0.2">
      <c r="C1009" s="8" t="str">
        <f>IFERROR(VLOOKUP(B1009,'Plan de comptes'!A:B,2,FALSE),"")</f>
        <v/>
      </c>
      <c r="K1009" s="21">
        <f t="shared" si="45"/>
        <v>0</v>
      </c>
      <c r="L1009" t="str">
        <f t="shared" si="46"/>
        <v/>
      </c>
      <c r="M1009" t="str">
        <f t="shared" si="47"/>
        <v/>
      </c>
    </row>
    <row r="1010" spans="3:13" x14ac:dyDescent="0.2">
      <c r="C1010" s="8" t="str">
        <f>IFERROR(VLOOKUP(B1010,'Plan de comptes'!A:B,2,FALSE),"")</f>
        <v/>
      </c>
      <c r="K1010" s="21">
        <f t="shared" si="45"/>
        <v>0</v>
      </c>
      <c r="L1010" t="str">
        <f t="shared" si="46"/>
        <v/>
      </c>
      <c r="M1010" t="str">
        <f t="shared" si="47"/>
        <v/>
      </c>
    </row>
    <row r="1011" spans="3:13" x14ac:dyDescent="0.2">
      <c r="C1011" s="8" t="str">
        <f>IFERROR(VLOOKUP(B1011,'Plan de comptes'!A:B,2,FALSE),"")</f>
        <v/>
      </c>
      <c r="K1011" s="21">
        <f t="shared" si="45"/>
        <v>0</v>
      </c>
      <c r="L1011" t="str">
        <f t="shared" si="46"/>
        <v/>
      </c>
      <c r="M1011" t="str">
        <f t="shared" si="47"/>
        <v/>
      </c>
    </row>
    <row r="1012" spans="3:13" x14ac:dyDescent="0.2">
      <c r="C1012" s="8" t="str">
        <f>IFERROR(VLOOKUP(B1012,'Plan de comptes'!A:B,2,FALSE),"")</f>
        <v/>
      </c>
      <c r="K1012" s="21">
        <f t="shared" si="45"/>
        <v>0</v>
      </c>
      <c r="L1012" t="str">
        <f t="shared" si="46"/>
        <v/>
      </c>
      <c r="M1012" t="str">
        <f t="shared" si="47"/>
        <v/>
      </c>
    </row>
    <row r="1013" spans="3:13" x14ac:dyDescent="0.2">
      <c r="C1013" s="8" t="str">
        <f>IFERROR(VLOOKUP(B1013,'Plan de comptes'!A:B,2,FALSE),"")</f>
        <v/>
      </c>
      <c r="K1013" s="21">
        <f t="shared" si="45"/>
        <v>0</v>
      </c>
      <c r="L1013" t="str">
        <f t="shared" si="46"/>
        <v/>
      </c>
      <c r="M1013" t="str">
        <f t="shared" si="47"/>
        <v/>
      </c>
    </row>
    <row r="1014" spans="3:13" x14ac:dyDescent="0.2">
      <c r="C1014" s="8" t="str">
        <f>IFERROR(VLOOKUP(B1014,'Plan de comptes'!A:B,2,FALSE),"")</f>
        <v/>
      </c>
      <c r="K1014" s="21">
        <f t="shared" si="45"/>
        <v>0</v>
      </c>
      <c r="L1014" t="str">
        <f t="shared" si="46"/>
        <v/>
      </c>
      <c r="M1014" t="str">
        <f t="shared" si="47"/>
        <v/>
      </c>
    </row>
    <row r="1015" spans="3:13" x14ac:dyDescent="0.2">
      <c r="C1015" s="8" t="str">
        <f>IFERROR(VLOOKUP(B1015,'Plan de comptes'!A:B,2,FALSE),"")</f>
        <v/>
      </c>
      <c r="K1015" s="21">
        <f t="shared" si="45"/>
        <v>0</v>
      </c>
      <c r="L1015" t="str">
        <f t="shared" si="46"/>
        <v/>
      </c>
      <c r="M1015" t="str">
        <f t="shared" si="47"/>
        <v/>
      </c>
    </row>
    <row r="1016" spans="3:13" x14ac:dyDescent="0.2">
      <c r="C1016" s="8" t="str">
        <f>IFERROR(VLOOKUP(B1016,'Plan de comptes'!A:B,2,FALSE),"")</f>
        <v/>
      </c>
      <c r="K1016" s="21">
        <f t="shared" si="45"/>
        <v>0</v>
      </c>
      <c r="L1016" t="str">
        <f t="shared" si="46"/>
        <v/>
      </c>
      <c r="M1016" t="str">
        <f t="shared" si="47"/>
        <v/>
      </c>
    </row>
    <row r="1017" spans="3:13" x14ac:dyDescent="0.2">
      <c r="C1017" s="8" t="str">
        <f>IFERROR(VLOOKUP(B1017,'Plan de comptes'!A:B,2,FALSE),"")</f>
        <v/>
      </c>
      <c r="K1017" s="21">
        <f t="shared" si="45"/>
        <v>0</v>
      </c>
      <c r="L1017" t="str">
        <f t="shared" si="46"/>
        <v/>
      </c>
      <c r="M1017" t="str">
        <f t="shared" si="47"/>
        <v/>
      </c>
    </row>
    <row r="1018" spans="3:13" x14ac:dyDescent="0.2">
      <c r="C1018" s="8" t="str">
        <f>IFERROR(VLOOKUP(B1018,'Plan de comptes'!A:B,2,FALSE),"")</f>
        <v/>
      </c>
      <c r="K1018" s="21">
        <f t="shared" si="45"/>
        <v>0</v>
      </c>
      <c r="L1018" t="str">
        <f t="shared" si="46"/>
        <v/>
      </c>
      <c r="M1018" t="str">
        <f t="shared" si="47"/>
        <v/>
      </c>
    </row>
    <row r="1019" spans="3:13" x14ac:dyDescent="0.2">
      <c r="C1019" s="8" t="str">
        <f>IFERROR(VLOOKUP(B1019,'Plan de comptes'!A:B,2,FALSE),"")</f>
        <v/>
      </c>
      <c r="K1019" s="21">
        <f t="shared" si="45"/>
        <v>0</v>
      </c>
      <c r="L1019" t="str">
        <f t="shared" si="46"/>
        <v/>
      </c>
      <c r="M1019" t="str">
        <f t="shared" si="47"/>
        <v/>
      </c>
    </row>
    <row r="1020" spans="3:13" x14ac:dyDescent="0.2">
      <c r="C1020" s="8" t="str">
        <f>IFERROR(VLOOKUP(B1020,'Plan de comptes'!A:B,2,FALSE),"")</f>
        <v/>
      </c>
      <c r="K1020" s="21">
        <f t="shared" si="45"/>
        <v>0</v>
      </c>
      <c r="L1020" t="str">
        <f t="shared" si="46"/>
        <v/>
      </c>
      <c r="M1020" t="str">
        <f t="shared" si="47"/>
        <v/>
      </c>
    </row>
    <row r="1021" spans="3:13" x14ac:dyDescent="0.2">
      <c r="C1021" s="8" t="str">
        <f>IFERROR(VLOOKUP(B1021,'Plan de comptes'!A:B,2,FALSE),"")</f>
        <v/>
      </c>
      <c r="K1021" s="21">
        <f t="shared" si="45"/>
        <v>0</v>
      </c>
      <c r="L1021" t="str">
        <f t="shared" si="46"/>
        <v/>
      </c>
      <c r="M1021" t="str">
        <f t="shared" si="47"/>
        <v/>
      </c>
    </row>
    <row r="1022" spans="3:13" x14ac:dyDescent="0.2">
      <c r="C1022" s="8" t="str">
        <f>IFERROR(VLOOKUP(B1022,'Plan de comptes'!A:B,2,FALSE),"")</f>
        <v/>
      </c>
      <c r="K1022" s="21">
        <f t="shared" si="45"/>
        <v>0</v>
      </c>
      <c r="L1022" t="str">
        <f t="shared" si="46"/>
        <v/>
      </c>
      <c r="M1022" t="str">
        <f t="shared" si="47"/>
        <v/>
      </c>
    </row>
    <row r="1023" spans="3:13" x14ac:dyDescent="0.2">
      <c r="C1023" s="8" t="str">
        <f>IFERROR(VLOOKUP(B1023,'Plan de comptes'!A:B,2,FALSE),"")</f>
        <v/>
      </c>
      <c r="K1023" s="21">
        <f t="shared" si="45"/>
        <v>0</v>
      </c>
      <c r="L1023" t="str">
        <f t="shared" si="46"/>
        <v/>
      </c>
      <c r="M1023" t="str">
        <f t="shared" si="47"/>
        <v/>
      </c>
    </row>
    <row r="1024" spans="3:13" x14ac:dyDescent="0.2">
      <c r="C1024" s="8" t="str">
        <f>IFERROR(VLOOKUP(B1024,'Plan de comptes'!A:B,2,FALSE),"")</f>
        <v/>
      </c>
      <c r="K1024" s="21">
        <f t="shared" si="45"/>
        <v>0</v>
      </c>
      <c r="L1024" t="str">
        <f t="shared" si="46"/>
        <v/>
      </c>
      <c r="M1024" t="str">
        <f t="shared" si="47"/>
        <v/>
      </c>
    </row>
    <row r="1025" spans="3:13" x14ac:dyDescent="0.2">
      <c r="C1025" s="8" t="str">
        <f>IFERROR(VLOOKUP(B1025,'Plan de comptes'!A:B,2,FALSE),"")</f>
        <v/>
      </c>
      <c r="K1025" s="21">
        <f t="shared" si="45"/>
        <v>0</v>
      </c>
      <c r="L1025" t="str">
        <f t="shared" si="46"/>
        <v/>
      </c>
      <c r="M1025" t="str">
        <f t="shared" si="47"/>
        <v/>
      </c>
    </row>
    <row r="1026" spans="3:13" x14ac:dyDescent="0.2">
      <c r="C1026" s="8" t="str">
        <f>IFERROR(VLOOKUP(B1026,'Plan de comptes'!A:B,2,FALSE),"")</f>
        <v/>
      </c>
      <c r="K1026" s="21">
        <f t="shared" si="45"/>
        <v>0</v>
      </c>
      <c r="L1026" t="str">
        <f t="shared" si="46"/>
        <v/>
      </c>
      <c r="M1026" t="str">
        <f t="shared" si="47"/>
        <v/>
      </c>
    </row>
    <row r="1027" spans="3:13" x14ac:dyDescent="0.2">
      <c r="C1027" s="8" t="str">
        <f>IFERROR(VLOOKUP(B1027,'Plan de comptes'!A:B,2,FALSE),"")</f>
        <v/>
      </c>
      <c r="K1027" s="21">
        <f t="shared" ref="K1027:K1090" si="48">E1027-F1027</f>
        <v>0</v>
      </c>
      <c r="L1027" t="str">
        <f t="shared" ref="L1027:L1090" si="49">LEFT($B1027,2)</f>
        <v/>
      </c>
      <c r="M1027" t="str">
        <f t="shared" ref="M1027:M1090" si="50">LEFT($B1027,3)</f>
        <v/>
      </c>
    </row>
    <row r="1028" spans="3:13" x14ac:dyDescent="0.2">
      <c r="C1028" s="8" t="str">
        <f>IFERROR(VLOOKUP(B1028,'Plan de comptes'!A:B,2,FALSE),"")</f>
        <v/>
      </c>
      <c r="K1028" s="21">
        <f t="shared" si="48"/>
        <v>0</v>
      </c>
      <c r="L1028" t="str">
        <f t="shared" si="49"/>
        <v/>
      </c>
      <c r="M1028" t="str">
        <f t="shared" si="50"/>
        <v/>
      </c>
    </row>
    <row r="1029" spans="3:13" x14ac:dyDescent="0.2">
      <c r="C1029" s="8" t="str">
        <f>IFERROR(VLOOKUP(B1029,'Plan de comptes'!A:B,2,FALSE),"")</f>
        <v/>
      </c>
      <c r="K1029" s="21">
        <f t="shared" si="48"/>
        <v>0</v>
      </c>
      <c r="L1029" t="str">
        <f t="shared" si="49"/>
        <v/>
      </c>
      <c r="M1029" t="str">
        <f t="shared" si="50"/>
        <v/>
      </c>
    </row>
    <row r="1030" spans="3:13" x14ac:dyDescent="0.2">
      <c r="C1030" s="8" t="str">
        <f>IFERROR(VLOOKUP(B1030,'Plan de comptes'!A:B,2,FALSE),"")</f>
        <v/>
      </c>
      <c r="K1030" s="21">
        <f t="shared" si="48"/>
        <v>0</v>
      </c>
      <c r="L1030" t="str">
        <f t="shared" si="49"/>
        <v/>
      </c>
      <c r="M1030" t="str">
        <f t="shared" si="50"/>
        <v/>
      </c>
    </row>
    <row r="1031" spans="3:13" x14ac:dyDescent="0.2">
      <c r="C1031" s="8" t="str">
        <f>IFERROR(VLOOKUP(B1031,'Plan de comptes'!A:B,2,FALSE),"")</f>
        <v/>
      </c>
      <c r="K1031" s="21">
        <f t="shared" si="48"/>
        <v>0</v>
      </c>
      <c r="L1031" t="str">
        <f t="shared" si="49"/>
        <v/>
      </c>
      <c r="M1031" t="str">
        <f t="shared" si="50"/>
        <v/>
      </c>
    </row>
    <row r="1032" spans="3:13" x14ac:dyDescent="0.2">
      <c r="C1032" s="8" t="str">
        <f>IFERROR(VLOOKUP(B1032,'Plan de comptes'!A:B,2,FALSE),"")</f>
        <v/>
      </c>
      <c r="K1032" s="21">
        <f t="shared" si="48"/>
        <v>0</v>
      </c>
      <c r="L1032" t="str">
        <f t="shared" si="49"/>
        <v/>
      </c>
      <c r="M1032" t="str">
        <f t="shared" si="50"/>
        <v/>
      </c>
    </row>
    <row r="1033" spans="3:13" x14ac:dyDescent="0.2">
      <c r="C1033" s="8" t="str">
        <f>IFERROR(VLOOKUP(B1033,'Plan de comptes'!A:B,2,FALSE),"")</f>
        <v/>
      </c>
      <c r="K1033" s="21">
        <f t="shared" si="48"/>
        <v>0</v>
      </c>
      <c r="L1033" t="str">
        <f t="shared" si="49"/>
        <v/>
      </c>
      <c r="M1033" t="str">
        <f t="shared" si="50"/>
        <v/>
      </c>
    </row>
    <row r="1034" spans="3:13" x14ac:dyDescent="0.2">
      <c r="C1034" s="8" t="str">
        <f>IFERROR(VLOOKUP(B1034,'Plan de comptes'!A:B,2,FALSE),"")</f>
        <v/>
      </c>
      <c r="K1034" s="21">
        <f t="shared" si="48"/>
        <v>0</v>
      </c>
      <c r="L1034" t="str">
        <f t="shared" si="49"/>
        <v/>
      </c>
      <c r="M1034" t="str">
        <f t="shared" si="50"/>
        <v/>
      </c>
    </row>
    <row r="1035" spans="3:13" x14ac:dyDescent="0.2">
      <c r="C1035" s="8" t="str">
        <f>IFERROR(VLOOKUP(B1035,'Plan de comptes'!A:B,2,FALSE),"")</f>
        <v/>
      </c>
      <c r="K1035" s="21">
        <f t="shared" si="48"/>
        <v>0</v>
      </c>
      <c r="L1035" t="str">
        <f t="shared" si="49"/>
        <v/>
      </c>
      <c r="M1035" t="str">
        <f t="shared" si="50"/>
        <v/>
      </c>
    </row>
    <row r="1036" spans="3:13" x14ac:dyDescent="0.2">
      <c r="C1036" s="8" t="str">
        <f>IFERROR(VLOOKUP(B1036,'Plan de comptes'!A:B,2,FALSE),"")</f>
        <v/>
      </c>
      <c r="K1036" s="21">
        <f t="shared" si="48"/>
        <v>0</v>
      </c>
      <c r="L1036" t="str">
        <f t="shared" si="49"/>
        <v/>
      </c>
      <c r="M1036" t="str">
        <f t="shared" si="50"/>
        <v/>
      </c>
    </row>
    <row r="1037" spans="3:13" x14ac:dyDescent="0.2">
      <c r="C1037" s="8" t="str">
        <f>IFERROR(VLOOKUP(B1037,'Plan de comptes'!A:B,2,FALSE),"")</f>
        <v/>
      </c>
      <c r="K1037" s="21">
        <f t="shared" si="48"/>
        <v>0</v>
      </c>
      <c r="L1037" t="str">
        <f t="shared" si="49"/>
        <v/>
      </c>
      <c r="M1037" t="str">
        <f t="shared" si="50"/>
        <v/>
      </c>
    </row>
    <row r="1038" spans="3:13" x14ac:dyDescent="0.2">
      <c r="C1038" s="8" t="str">
        <f>IFERROR(VLOOKUP(B1038,'Plan de comptes'!A:B,2,FALSE),"")</f>
        <v/>
      </c>
      <c r="K1038" s="21">
        <f t="shared" si="48"/>
        <v>0</v>
      </c>
      <c r="L1038" t="str">
        <f t="shared" si="49"/>
        <v/>
      </c>
      <c r="M1038" t="str">
        <f t="shared" si="50"/>
        <v/>
      </c>
    </row>
    <row r="1039" spans="3:13" x14ac:dyDescent="0.2">
      <c r="C1039" s="8" t="str">
        <f>IFERROR(VLOOKUP(B1039,'Plan de comptes'!A:B,2,FALSE),"")</f>
        <v/>
      </c>
      <c r="K1039" s="21">
        <f t="shared" si="48"/>
        <v>0</v>
      </c>
      <c r="L1039" t="str">
        <f t="shared" si="49"/>
        <v/>
      </c>
      <c r="M1039" t="str">
        <f t="shared" si="50"/>
        <v/>
      </c>
    </row>
    <row r="1040" spans="3:13" x14ac:dyDescent="0.2">
      <c r="C1040" s="8" t="str">
        <f>IFERROR(VLOOKUP(B1040,'Plan de comptes'!A:B,2,FALSE),"")</f>
        <v/>
      </c>
      <c r="K1040" s="21">
        <f t="shared" si="48"/>
        <v>0</v>
      </c>
      <c r="L1040" t="str">
        <f t="shared" si="49"/>
        <v/>
      </c>
      <c r="M1040" t="str">
        <f t="shared" si="50"/>
        <v/>
      </c>
    </row>
    <row r="1041" spans="3:13" x14ac:dyDescent="0.2">
      <c r="C1041" s="8" t="str">
        <f>IFERROR(VLOOKUP(B1041,'Plan de comptes'!A:B,2,FALSE),"")</f>
        <v/>
      </c>
      <c r="K1041" s="21">
        <f t="shared" si="48"/>
        <v>0</v>
      </c>
      <c r="L1041" t="str">
        <f t="shared" si="49"/>
        <v/>
      </c>
      <c r="M1041" t="str">
        <f t="shared" si="50"/>
        <v/>
      </c>
    </row>
    <row r="1042" spans="3:13" x14ac:dyDescent="0.2">
      <c r="C1042" s="8" t="str">
        <f>IFERROR(VLOOKUP(B1042,'Plan de comptes'!A:B,2,FALSE),"")</f>
        <v/>
      </c>
      <c r="K1042" s="21">
        <f t="shared" si="48"/>
        <v>0</v>
      </c>
      <c r="L1042" t="str">
        <f t="shared" si="49"/>
        <v/>
      </c>
      <c r="M1042" t="str">
        <f t="shared" si="50"/>
        <v/>
      </c>
    </row>
    <row r="1043" spans="3:13" x14ac:dyDescent="0.2">
      <c r="C1043" s="8" t="str">
        <f>IFERROR(VLOOKUP(B1043,'Plan de comptes'!A:B,2,FALSE),"")</f>
        <v/>
      </c>
      <c r="K1043" s="21">
        <f t="shared" si="48"/>
        <v>0</v>
      </c>
      <c r="L1043" t="str">
        <f t="shared" si="49"/>
        <v/>
      </c>
      <c r="M1043" t="str">
        <f t="shared" si="50"/>
        <v/>
      </c>
    </row>
    <row r="1044" spans="3:13" x14ac:dyDescent="0.2">
      <c r="C1044" s="8" t="str">
        <f>IFERROR(VLOOKUP(B1044,'Plan de comptes'!A:B,2,FALSE),"")</f>
        <v/>
      </c>
      <c r="K1044" s="21">
        <f t="shared" si="48"/>
        <v>0</v>
      </c>
      <c r="L1044" t="str">
        <f t="shared" si="49"/>
        <v/>
      </c>
      <c r="M1044" t="str">
        <f t="shared" si="50"/>
        <v/>
      </c>
    </row>
    <row r="1045" spans="3:13" x14ac:dyDescent="0.2">
      <c r="C1045" s="8" t="str">
        <f>IFERROR(VLOOKUP(B1045,'Plan de comptes'!A:B,2,FALSE),"")</f>
        <v/>
      </c>
      <c r="K1045" s="21">
        <f t="shared" si="48"/>
        <v>0</v>
      </c>
      <c r="L1045" t="str">
        <f t="shared" si="49"/>
        <v/>
      </c>
      <c r="M1045" t="str">
        <f t="shared" si="50"/>
        <v/>
      </c>
    </row>
    <row r="1046" spans="3:13" x14ac:dyDescent="0.2">
      <c r="C1046" s="8" t="str">
        <f>IFERROR(VLOOKUP(B1046,'Plan de comptes'!A:B,2,FALSE),"")</f>
        <v/>
      </c>
      <c r="K1046" s="21">
        <f t="shared" si="48"/>
        <v>0</v>
      </c>
      <c r="L1046" t="str">
        <f t="shared" si="49"/>
        <v/>
      </c>
      <c r="M1046" t="str">
        <f t="shared" si="50"/>
        <v/>
      </c>
    </row>
    <row r="1047" spans="3:13" x14ac:dyDescent="0.2">
      <c r="C1047" s="8" t="str">
        <f>IFERROR(VLOOKUP(B1047,'Plan de comptes'!A:B,2,FALSE),"")</f>
        <v/>
      </c>
      <c r="K1047" s="21">
        <f t="shared" si="48"/>
        <v>0</v>
      </c>
      <c r="L1047" t="str">
        <f t="shared" si="49"/>
        <v/>
      </c>
      <c r="M1047" t="str">
        <f t="shared" si="50"/>
        <v/>
      </c>
    </row>
    <row r="1048" spans="3:13" x14ac:dyDescent="0.2">
      <c r="C1048" s="8" t="str">
        <f>IFERROR(VLOOKUP(B1048,'Plan de comptes'!A:B,2,FALSE),"")</f>
        <v/>
      </c>
      <c r="K1048" s="21">
        <f t="shared" si="48"/>
        <v>0</v>
      </c>
      <c r="L1048" t="str">
        <f t="shared" si="49"/>
        <v/>
      </c>
      <c r="M1048" t="str">
        <f t="shared" si="50"/>
        <v/>
      </c>
    </row>
    <row r="1049" spans="3:13" x14ac:dyDescent="0.2">
      <c r="C1049" s="8" t="str">
        <f>IFERROR(VLOOKUP(B1049,'Plan de comptes'!A:B,2,FALSE),"")</f>
        <v/>
      </c>
      <c r="K1049" s="21">
        <f t="shared" si="48"/>
        <v>0</v>
      </c>
      <c r="L1049" t="str">
        <f t="shared" si="49"/>
        <v/>
      </c>
      <c r="M1049" t="str">
        <f t="shared" si="50"/>
        <v/>
      </c>
    </row>
    <row r="1050" spans="3:13" x14ac:dyDescent="0.2">
      <c r="C1050" s="8" t="str">
        <f>IFERROR(VLOOKUP(B1050,'Plan de comptes'!A:B,2,FALSE),"")</f>
        <v/>
      </c>
      <c r="K1050" s="21">
        <f t="shared" si="48"/>
        <v>0</v>
      </c>
      <c r="L1050" t="str">
        <f t="shared" si="49"/>
        <v/>
      </c>
      <c r="M1050" t="str">
        <f t="shared" si="50"/>
        <v/>
      </c>
    </row>
    <row r="1051" spans="3:13" x14ac:dyDescent="0.2">
      <c r="C1051" s="8" t="str">
        <f>IFERROR(VLOOKUP(B1051,'Plan de comptes'!A:B,2,FALSE),"")</f>
        <v/>
      </c>
      <c r="K1051" s="21">
        <f t="shared" si="48"/>
        <v>0</v>
      </c>
      <c r="L1051" t="str">
        <f t="shared" si="49"/>
        <v/>
      </c>
      <c r="M1051" t="str">
        <f t="shared" si="50"/>
        <v/>
      </c>
    </row>
    <row r="1052" spans="3:13" x14ac:dyDescent="0.2">
      <c r="C1052" s="8" t="str">
        <f>IFERROR(VLOOKUP(B1052,'Plan de comptes'!A:B,2,FALSE),"")</f>
        <v/>
      </c>
      <c r="K1052" s="21">
        <f t="shared" si="48"/>
        <v>0</v>
      </c>
      <c r="L1052" t="str">
        <f t="shared" si="49"/>
        <v/>
      </c>
      <c r="M1052" t="str">
        <f t="shared" si="50"/>
        <v/>
      </c>
    </row>
    <row r="1053" spans="3:13" x14ac:dyDescent="0.2">
      <c r="C1053" s="8" t="str">
        <f>IFERROR(VLOOKUP(B1053,'Plan de comptes'!A:B,2,FALSE),"")</f>
        <v/>
      </c>
      <c r="K1053" s="21">
        <f t="shared" si="48"/>
        <v>0</v>
      </c>
      <c r="L1053" t="str">
        <f t="shared" si="49"/>
        <v/>
      </c>
      <c r="M1053" t="str">
        <f t="shared" si="50"/>
        <v/>
      </c>
    </row>
    <row r="1054" spans="3:13" x14ac:dyDescent="0.2">
      <c r="C1054" s="8" t="str">
        <f>IFERROR(VLOOKUP(B1054,'Plan de comptes'!A:B,2,FALSE),"")</f>
        <v/>
      </c>
      <c r="K1054" s="21">
        <f t="shared" si="48"/>
        <v>0</v>
      </c>
      <c r="L1054" t="str">
        <f t="shared" si="49"/>
        <v/>
      </c>
      <c r="M1054" t="str">
        <f t="shared" si="50"/>
        <v/>
      </c>
    </row>
    <row r="1055" spans="3:13" x14ac:dyDescent="0.2">
      <c r="C1055" s="8" t="str">
        <f>IFERROR(VLOOKUP(B1055,'Plan de comptes'!A:B,2,FALSE),"")</f>
        <v/>
      </c>
      <c r="K1055" s="21">
        <f t="shared" si="48"/>
        <v>0</v>
      </c>
      <c r="L1055" t="str">
        <f t="shared" si="49"/>
        <v/>
      </c>
      <c r="M1055" t="str">
        <f t="shared" si="50"/>
        <v/>
      </c>
    </row>
    <row r="1056" spans="3:13" x14ac:dyDescent="0.2">
      <c r="C1056" s="8" t="str">
        <f>IFERROR(VLOOKUP(B1056,'Plan de comptes'!A:B,2,FALSE),"")</f>
        <v/>
      </c>
      <c r="K1056" s="21">
        <f t="shared" si="48"/>
        <v>0</v>
      </c>
      <c r="L1056" t="str">
        <f t="shared" si="49"/>
        <v/>
      </c>
      <c r="M1056" t="str">
        <f t="shared" si="50"/>
        <v/>
      </c>
    </row>
    <row r="1057" spans="3:13" x14ac:dyDescent="0.2">
      <c r="C1057" s="8" t="str">
        <f>IFERROR(VLOOKUP(B1057,'Plan de comptes'!A:B,2,FALSE),"")</f>
        <v/>
      </c>
      <c r="K1057" s="21">
        <f t="shared" si="48"/>
        <v>0</v>
      </c>
      <c r="L1057" t="str">
        <f t="shared" si="49"/>
        <v/>
      </c>
      <c r="M1057" t="str">
        <f t="shared" si="50"/>
        <v/>
      </c>
    </row>
    <row r="1058" spans="3:13" x14ac:dyDescent="0.2">
      <c r="C1058" s="8" t="str">
        <f>IFERROR(VLOOKUP(B1058,'Plan de comptes'!A:B,2,FALSE),"")</f>
        <v/>
      </c>
      <c r="K1058" s="21">
        <f t="shared" si="48"/>
        <v>0</v>
      </c>
      <c r="L1058" t="str">
        <f t="shared" si="49"/>
        <v/>
      </c>
      <c r="M1058" t="str">
        <f t="shared" si="50"/>
        <v/>
      </c>
    </row>
    <row r="1059" spans="3:13" x14ac:dyDescent="0.2">
      <c r="C1059" s="8" t="str">
        <f>IFERROR(VLOOKUP(B1059,'Plan de comptes'!A:B,2,FALSE),"")</f>
        <v/>
      </c>
      <c r="K1059" s="21">
        <f t="shared" si="48"/>
        <v>0</v>
      </c>
      <c r="L1059" t="str">
        <f t="shared" si="49"/>
        <v/>
      </c>
      <c r="M1059" t="str">
        <f t="shared" si="50"/>
        <v/>
      </c>
    </row>
    <row r="1060" spans="3:13" x14ac:dyDescent="0.2">
      <c r="C1060" s="8" t="str">
        <f>IFERROR(VLOOKUP(B1060,'Plan de comptes'!A:B,2,FALSE),"")</f>
        <v/>
      </c>
      <c r="K1060" s="21">
        <f t="shared" si="48"/>
        <v>0</v>
      </c>
      <c r="L1060" t="str">
        <f t="shared" si="49"/>
        <v/>
      </c>
      <c r="M1060" t="str">
        <f t="shared" si="50"/>
        <v/>
      </c>
    </row>
    <row r="1061" spans="3:13" x14ac:dyDescent="0.2">
      <c r="C1061" s="8" t="str">
        <f>IFERROR(VLOOKUP(B1061,'Plan de comptes'!A:B,2,FALSE),"")</f>
        <v/>
      </c>
      <c r="K1061" s="21">
        <f t="shared" si="48"/>
        <v>0</v>
      </c>
      <c r="L1061" t="str">
        <f t="shared" si="49"/>
        <v/>
      </c>
      <c r="M1061" t="str">
        <f t="shared" si="50"/>
        <v/>
      </c>
    </row>
    <row r="1062" spans="3:13" x14ac:dyDescent="0.2">
      <c r="C1062" s="8" t="str">
        <f>IFERROR(VLOOKUP(B1062,'Plan de comptes'!A:B,2,FALSE),"")</f>
        <v/>
      </c>
      <c r="K1062" s="21">
        <f t="shared" si="48"/>
        <v>0</v>
      </c>
      <c r="L1062" t="str">
        <f t="shared" si="49"/>
        <v/>
      </c>
      <c r="M1062" t="str">
        <f t="shared" si="50"/>
        <v/>
      </c>
    </row>
    <row r="1063" spans="3:13" x14ac:dyDescent="0.2">
      <c r="C1063" s="8" t="str">
        <f>IFERROR(VLOOKUP(B1063,'Plan de comptes'!A:B,2,FALSE),"")</f>
        <v/>
      </c>
      <c r="K1063" s="21">
        <f t="shared" si="48"/>
        <v>0</v>
      </c>
      <c r="L1063" t="str">
        <f t="shared" si="49"/>
        <v/>
      </c>
      <c r="M1063" t="str">
        <f t="shared" si="50"/>
        <v/>
      </c>
    </row>
    <row r="1064" spans="3:13" x14ac:dyDescent="0.2">
      <c r="C1064" s="8" t="str">
        <f>IFERROR(VLOOKUP(B1064,'Plan de comptes'!A:B,2,FALSE),"")</f>
        <v/>
      </c>
      <c r="K1064" s="21">
        <f t="shared" si="48"/>
        <v>0</v>
      </c>
      <c r="L1064" t="str">
        <f t="shared" si="49"/>
        <v/>
      </c>
      <c r="M1064" t="str">
        <f t="shared" si="50"/>
        <v/>
      </c>
    </row>
    <row r="1065" spans="3:13" x14ac:dyDescent="0.2">
      <c r="C1065" s="8" t="str">
        <f>IFERROR(VLOOKUP(B1065,'Plan de comptes'!A:B,2,FALSE),"")</f>
        <v/>
      </c>
      <c r="K1065" s="21">
        <f t="shared" si="48"/>
        <v>0</v>
      </c>
      <c r="L1065" t="str">
        <f t="shared" si="49"/>
        <v/>
      </c>
      <c r="M1065" t="str">
        <f t="shared" si="50"/>
        <v/>
      </c>
    </row>
    <row r="1066" spans="3:13" x14ac:dyDescent="0.2">
      <c r="C1066" s="8" t="str">
        <f>IFERROR(VLOOKUP(B1066,'Plan de comptes'!A:B,2,FALSE),"")</f>
        <v/>
      </c>
      <c r="K1066" s="21">
        <f t="shared" si="48"/>
        <v>0</v>
      </c>
      <c r="L1066" t="str">
        <f t="shared" si="49"/>
        <v/>
      </c>
      <c r="M1066" t="str">
        <f t="shared" si="50"/>
        <v/>
      </c>
    </row>
    <row r="1067" spans="3:13" x14ac:dyDescent="0.2">
      <c r="C1067" s="8" t="str">
        <f>IFERROR(VLOOKUP(B1067,'Plan de comptes'!A:B,2,FALSE),"")</f>
        <v/>
      </c>
      <c r="K1067" s="21">
        <f t="shared" si="48"/>
        <v>0</v>
      </c>
      <c r="L1067" t="str">
        <f t="shared" si="49"/>
        <v/>
      </c>
      <c r="M1067" t="str">
        <f t="shared" si="50"/>
        <v/>
      </c>
    </row>
    <row r="1068" spans="3:13" x14ac:dyDescent="0.2">
      <c r="C1068" s="8" t="str">
        <f>IFERROR(VLOOKUP(B1068,'Plan de comptes'!A:B,2,FALSE),"")</f>
        <v/>
      </c>
      <c r="K1068" s="21">
        <f t="shared" si="48"/>
        <v>0</v>
      </c>
      <c r="L1068" t="str">
        <f t="shared" si="49"/>
        <v/>
      </c>
      <c r="M1068" t="str">
        <f t="shared" si="50"/>
        <v/>
      </c>
    </row>
    <row r="1069" spans="3:13" x14ac:dyDescent="0.2">
      <c r="C1069" s="8" t="str">
        <f>IFERROR(VLOOKUP(B1069,'Plan de comptes'!A:B,2,FALSE),"")</f>
        <v/>
      </c>
      <c r="K1069" s="21">
        <f t="shared" si="48"/>
        <v>0</v>
      </c>
      <c r="L1069" t="str">
        <f t="shared" si="49"/>
        <v/>
      </c>
      <c r="M1069" t="str">
        <f t="shared" si="50"/>
        <v/>
      </c>
    </row>
    <row r="1070" spans="3:13" x14ac:dyDescent="0.2">
      <c r="C1070" s="8" t="str">
        <f>IFERROR(VLOOKUP(B1070,'Plan de comptes'!A:B,2,FALSE),"")</f>
        <v/>
      </c>
      <c r="K1070" s="21">
        <f t="shared" si="48"/>
        <v>0</v>
      </c>
      <c r="L1070" t="str">
        <f t="shared" si="49"/>
        <v/>
      </c>
      <c r="M1070" t="str">
        <f t="shared" si="50"/>
        <v/>
      </c>
    </row>
    <row r="1071" spans="3:13" x14ac:dyDescent="0.2">
      <c r="C1071" s="8" t="str">
        <f>IFERROR(VLOOKUP(B1071,'Plan de comptes'!A:B,2,FALSE),"")</f>
        <v/>
      </c>
      <c r="K1071" s="21">
        <f t="shared" si="48"/>
        <v>0</v>
      </c>
      <c r="L1071" t="str">
        <f t="shared" si="49"/>
        <v/>
      </c>
      <c r="M1071" t="str">
        <f t="shared" si="50"/>
        <v/>
      </c>
    </row>
    <row r="1072" spans="3:13" x14ac:dyDescent="0.2">
      <c r="C1072" s="8" t="str">
        <f>IFERROR(VLOOKUP(B1072,'Plan de comptes'!A:B,2,FALSE),"")</f>
        <v/>
      </c>
      <c r="K1072" s="21">
        <f t="shared" si="48"/>
        <v>0</v>
      </c>
      <c r="L1072" t="str">
        <f t="shared" si="49"/>
        <v/>
      </c>
      <c r="M1072" t="str">
        <f t="shared" si="50"/>
        <v/>
      </c>
    </row>
    <row r="1073" spans="3:13" x14ac:dyDescent="0.2">
      <c r="C1073" s="8" t="str">
        <f>IFERROR(VLOOKUP(B1073,'Plan de comptes'!A:B,2,FALSE),"")</f>
        <v/>
      </c>
      <c r="K1073" s="21">
        <f t="shared" si="48"/>
        <v>0</v>
      </c>
      <c r="L1073" t="str">
        <f t="shared" si="49"/>
        <v/>
      </c>
      <c r="M1073" t="str">
        <f t="shared" si="50"/>
        <v/>
      </c>
    </row>
    <row r="1074" spans="3:13" x14ac:dyDescent="0.2">
      <c r="C1074" s="8" t="str">
        <f>IFERROR(VLOOKUP(B1074,'Plan de comptes'!A:B,2,FALSE),"")</f>
        <v/>
      </c>
      <c r="K1074" s="21">
        <f t="shared" si="48"/>
        <v>0</v>
      </c>
      <c r="L1074" t="str">
        <f t="shared" si="49"/>
        <v/>
      </c>
      <c r="M1074" t="str">
        <f t="shared" si="50"/>
        <v/>
      </c>
    </row>
    <row r="1075" spans="3:13" x14ac:dyDescent="0.2">
      <c r="C1075" s="8" t="str">
        <f>IFERROR(VLOOKUP(B1075,'Plan de comptes'!A:B,2,FALSE),"")</f>
        <v/>
      </c>
      <c r="K1075" s="21">
        <f t="shared" si="48"/>
        <v>0</v>
      </c>
      <c r="L1075" t="str">
        <f t="shared" si="49"/>
        <v/>
      </c>
      <c r="M1075" t="str">
        <f t="shared" si="50"/>
        <v/>
      </c>
    </row>
    <row r="1076" spans="3:13" x14ac:dyDescent="0.2">
      <c r="C1076" s="8" t="str">
        <f>IFERROR(VLOOKUP(B1076,'Plan de comptes'!A:B,2,FALSE),"")</f>
        <v/>
      </c>
      <c r="K1076" s="21">
        <f t="shared" si="48"/>
        <v>0</v>
      </c>
      <c r="L1076" t="str">
        <f t="shared" si="49"/>
        <v/>
      </c>
      <c r="M1076" t="str">
        <f t="shared" si="50"/>
        <v/>
      </c>
    </row>
    <row r="1077" spans="3:13" x14ac:dyDescent="0.2">
      <c r="C1077" s="8" t="str">
        <f>IFERROR(VLOOKUP(B1077,'Plan de comptes'!A:B,2,FALSE),"")</f>
        <v/>
      </c>
      <c r="K1077" s="21">
        <f t="shared" si="48"/>
        <v>0</v>
      </c>
      <c r="L1077" t="str">
        <f t="shared" si="49"/>
        <v/>
      </c>
      <c r="M1077" t="str">
        <f t="shared" si="50"/>
        <v/>
      </c>
    </row>
    <row r="1078" spans="3:13" x14ac:dyDescent="0.2">
      <c r="C1078" s="8" t="str">
        <f>IFERROR(VLOOKUP(B1078,'Plan de comptes'!A:B,2,FALSE),"")</f>
        <v/>
      </c>
      <c r="K1078" s="21">
        <f t="shared" si="48"/>
        <v>0</v>
      </c>
      <c r="L1078" t="str">
        <f t="shared" si="49"/>
        <v/>
      </c>
      <c r="M1078" t="str">
        <f t="shared" si="50"/>
        <v/>
      </c>
    </row>
    <row r="1079" spans="3:13" x14ac:dyDescent="0.2">
      <c r="C1079" s="8" t="str">
        <f>IFERROR(VLOOKUP(B1079,'Plan de comptes'!A:B,2,FALSE),"")</f>
        <v/>
      </c>
      <c r="K1079" s="21">
        <f t="shared" si="48"/>
        <v>0</v>
      </c>
      <c r="L1079" t="str">
        <f t="shared" si="49"/>
        <v/>
      </c>
      <c r="M1079" t="str">
        <f t="shared" si="50"/>
        <v/>
      </c>
    </row>
    <row r="1080" spans="3:13" x14ac:dyDescent="0.2">
      <c r="C1080" s="8" t="str">
        <f>IFERROR(VLOOKUP(B1080,'Plan de comptes'!A:B,2,FALSE),"")</f>
        <v/>
      </c>
      <c r="K1080" s="21">
        <f t="shared" si="48"/>
        <v>0</v>
      </c>
      <c r="L1080" t="str">
        <f t="shared" si="49"/>
        <v/>
      </c>
      <c r="M1080" t="str">
        <f t="shared" si="50"/>
        <v/>
      </c>
    </row>
    <row r="1081" spans="3:13" x14ac:dyDescent="0.2">
      <c r="C1081" s="8" t="str">
        <f>IFERROR(VLOOKUP(B1081,'Plan de comptes'!A:B,2,FALSE),"")</f>
        <v/>
      </c>
      <c r="K1081" s="21">
        <f t="shared" si="48"/>
        <v>0</v>
      </c>
      <c r="L1081" t="str">
        <f t="shared" si="49"/>
        <v/>
      </c>
      <c r="M1081" t="str">
        <f t="shared" si="50"/>
        <v/>
      </c>
    </row>
    <row r="1082" spans="3:13" x14ac:dyDescent="0.2">
      <c r="C1082" s="8" t="str">
        <f>IFERROR(VLOOKUP(B1082,'Plan de comptes'!A:B,2,FALSE),"")</f>
        <v/>
      </c>
      <c r="K1082" s="21">
        <f t="shared" si="48"/>
        <v>0</v>
      </c>
      <c r="L1082" t="str">
        <f t="shared" si="49"/>
        <v/>
      </c>
      <c r="M1082" t="str">
        <f t="shared" si="50"/>
        <v/>
      </c>
    </row>
    <row r="1083" spans="3:13" x14ac:dyDescent="0.2">
      <c r="C1083" s="8" t="str">
        <f>IFERROR(VLOOKUP(B1083,'Plan de comptes'!A:B,2,FALSE),"")</f>
        <v/>
      </c>
      <c r="K1083" s="21">
        <f t="shared" si="48"/>
        <v>0</v>
      </c>
      <c r="L1083" t="str">
        <f t="shared" si="49"/>
        <v/>
      </c>
      <c r="M1083" t="str">
        <f t="shared" si="50"/>
        <v/>
      </c>
    </row>
    <row r="1084" spans="3:13" x14ac:dyDescent="0.2">
      <c r="C1084" s="8" t="str">
        <f>IFERROR(VLOOKUP(B1084,'Plan de comptes'!A:B,2,FALSE),"")</f>
        <v/>
      </c>
      <c r="K1084" s="21">
        <f t="shared" si="48"/>
        <v>0</v>
      </c>
      <c r="L1084" t="str">
        <f t="shared" si="49"/>
        <v/>
      </c>
      <c r="M1084" t="str">
        <f t="shared" si="50"/>
        <v/>
      </c>
    </row>
    <row r="1085" spans="3:13" x14ac:dyDescent="0.2">
      <c r="C1085" s="8" t="str">
        <f>IFERROR(VLOOKUP(B1085,'Plan de comptes'!A:B,2,FALSE),"")</f>
        <v/>
      </c>
      <c r="K1085" s="21">
        <f t="shared" si="48"/>
        <v>0</v>
      </c>
      <c r="L1085" t="str">
        <f t="shared" si="49"/>
        <v/>
      </c>
      <c r="M1085" t="str">
        <f t="shared" si="50"/>
        <v/>
      </c>
    </row>
    <row r="1086" spans="3:13" x14ac:dyDescent="0.2">
      <c r="C1086" s="8" t="str">
        <f>IFERROR(VLOOKUP(B1086,'Plan de comptes'!A:B,2,FALSE),"")</f>
        <v/>
      </c>
      <c r="K1086" s="21">
        <f t="shared" si="48"/>
        <v>0</v>
      </c>
      <c r="L1086" t="str">
        <f t="shared" si="49"/>
        <v/>
      </c>
      <c r="M1086" t="str">
        <f t="shared" si="50"/>
        <v/>
      </c>
    </row>
    <row r="1087" spans="3:13" x14ac:dyDescent="0.2">
      <c r="C1087" s="8" t="str">
        <f>IFERROR(VLOOKUP(B1087,'Plan de comptes'!A:B,2,FALSE),"")</f>
        <v/>
      </c>
      <c r="K1087" s="21">
        <f t="shared" si="48"/>
        <v>0</v>
      </c>
      <c r="L1087" t="str">
        <f t="shared" si="49"/>
        <v/>
      </c>
      <c r="M1087" t="str">
        <f t="shared" si="50"/>
        <v/>
      </c>
    </row>
    <row r="1088" spans="3:13" x14ac:dyDescent="0.2">
      <c r="C1088" s="8" t="str">
        <f>IFERROR(VLOOKUP(B1088,'Plan de comptes'!A:B,2,FALSE),"")</f>
        <v/>
      </c>
      <c r="K1088" s="21">
        <f t="shared" si="48"/>
        <v>0</v>
      </c>
      <c r="L1088" t="str">
        <f t="shared" si="49"/>
        <v/>
      </c>
      <c r="M1088" t="str">
        <f t="shared" si="50"/>
        <v/>
      </c>
    </row>
    <row r="1089" spans="3:13" x14ac:dyDescent="0.2">
      <c r="C1089" s="8" t="str">
        <f>IFERROR(VLOOKUP(B1089,'Plan de comptes'!A:B,2,FALSE),"")</f>
        <v/>
      </c>
      <c r="K1089" s="21">
        <f t="shared" si="48"/>
        <v>0</v>
      </c>
      <c r="L1089" t="str">
        <f t="shared" si="49"/>
        <v/>
      </c>
      <c r="M1089" t="str">
        <f t="shared" si="50"/>
        <v/>
      </c>
    </row>
    <row r="1090" spans="3:13" x14ac:dyDescent="0.2">
      <c r="C1090" s="8" t="str">
        <f>IFERROR(VLOOKUP(B1090,'Plan de comptes'!A:B,2,FALSE),"")</f>
        <v/>
      </c>
      <c r="K1090" s="21">
        <f t="shared" si="48"/>
        <v>0</v>
      </c>
      <c r="L1090" t="str">
        <f t="shared" si="49"/>
        <v/>
      </c>
      <c r="M1090" t="str">
        <f t="shared" si="50"/>
        <v/>
      </c>
    </row>
    <row r="1091" spans="3:13" x14ac:dyDescent="0.2">
      <c r="C1091" s="8" t="str">
        <f>IFERROR(VLOOKUP(B1091,'Plan de comptes'!A:B,2,FALSE),"")</f>
        <v/>
      </c>
      <c r="K1091" s="21">
        <f t="shared" ref="K1091:K1154" si="51">E1091-F1091</f>
        <v>0</v>
      </c>
      <c r="L1091" t="str">
        <f t="shared" ref="L1091:L1154" si="52">LEFT($B1091,2)</f>
        <v/>
      </c>
      <c r="M1091" t="str">
        <f t="shared" ref="M1091:M1154" si="53">LEFT($B1091,3)</f>
        <v/>
      </c>
    </row>
    <row r="1092" spans="3:13" x14ac:dyDescent="0.2">
      <c r="C1092" s="8" t="str">
        <f>IFERROR(VLOOKUP(B1092,'Plan de comptes'!A:B,2,FALSE),"")</f>
        <v/>
      </c>
      <c r="K1092" s="21">
        <f t="shared" si="51"/>
        <v>0</v>
      </c>
      <c r="L1092" t="str">
        <f t="shared" si="52"/>
        <v/>
      </c>
      <c r="M1092" t="str">
        <f t="shared" si="53"/>
        <v/>
      </c>
    </row>
    <row r="1093" spans="3:13" x14ac:dyDescent="0.2">
      <c r="C1093" s="8" t="str">
        <f>IFERROR(VLOOKUP(B1093,'Plan de comptes'!A:B,2,FALSE),"")</f>
        <v/>
      </c>
      <c r="K1093" s="21">
        <f t="shared" si="51"/>
        <v>0</v>
      </c>
      <c r="L1093" t="str">
        <f t="shared" si="52"/>
        <v/>
      </c>
      <c r="M1093" t="str">
        <f t="shared" si="53"/>
        <v/>
      </c>
    </row>
    <row r="1094" spans="3:13" x14ac:dyDescent="0.2">
      <c r="C1094" s="8" t="str">
        <f>IFERROR(VLOOKUP(B1094,'Plan de comptes'!A:B,2,FALSE),"")</f>
        <v/>
      </c>
      <c r="K1094" s="21">
        <f t="shared" si="51"/>
        <v>0</v>
      </c>
      <c r="L1094" t="str">
        <f t="shared" si="52"/>
        <v/>
      </c>
      <c r="M1094" t="str">
        <f t="shared" si="53"/>
        <v/>
      </c>
    </row>
    <row r="1095" spans="3:13" x14ac:dyDescent="0.2">
      <c r="C1095" s="8" t="str">
        <f>IFERROR(VLOOKUP(B1095,'Plan de comptes'!A:B,2,FALSE),"")</f>
        <v/>
      </c>
      <c r="K1095" s="21">
        <f t="shared" si="51"/>
        <v>0</v>
      </c>
      <c r="L1095" t="str">
        <f t="shared" si="52"/>
        <v/>
      </c>
      <c r="M1095" t="str">
        <f t="shared" si="53"/>
        <v/>
      </c>
    </row>
    <row r="1096" spans="3:13" x14ac:dyDescent="0.2">
      <c r="C1096" s="8" t="str">
        <f>IFERROR(VLOOKUP(B1096,'Plan de comptes'!A:B,2,FALSE),"")</f>
        <v/>
      </c>
      <c r="K1096" s="21">
        <f t="shared" si="51"/>
        <v>0</v>
      </c>
      <c r="L1096" t="str">
        <f t="shared" si="52"/>
        <v/>
      </c>
      <c r="M1096" t="str">
        <f t="shared" si="53"/>
        <v/>
      </c>
    </row>
    <row r="1097" spans="3:13" x14ac:dyDescent="0.2">
      <c r="C1097" s="8" t="str">
        <f>IFERROR(VLOOKUP(B1097,'Plan de comptes'!A:B,2,FALSE),"")</f>
        <v/>
      </c>
      <c r="K1097" s="21">
        <f t="shared" si="51"/>
        <v>0</v>
      </c>
      <c r="L1097" t="str">
        <f t="shared" si="52"/>
        <v/>
      </c>
      <c r="M1097" t="str">
        <f t="shared" si="53"/>
        <v/>
      </c>
    </row>
    <row r="1098" spans="3:13" x14ac:dyDescent="0.2">
      <c r="C1098" s="8" t="str">
        <f>IFERROR(VLOOKUP(B1098,'Plan de comptes'!A:B,2,FALSE),"")</f>
        <v/>
      </c>
      <c r="K1098" s="21">
        <f t="shared" si="51"/>
        <v>0</v>
      </c>
      <c r="L1098" t="str">
        <f t="shared" si="52"/>
        <v/>
      </c>
      <c r="M1098" t="str">
        <f t="shared" si="53"/>
        <v/>
      </c>
    </row>
    <row r="1099" spans="3:13" x14ac:dyDescent="0.2">
      <c r="C1099" s="8" t="str">
        <f>IFERROR(VLOOKUP(B1099,'Plan de comptes'!A:B,2,FALSE),"")</f>
        <v/>
      </c>
      <c r="K1099" s="21">
        <f t="shared" si="51"/>
        <v>0</v>
      </c>
      <c r="L1099" t="str">
        <f t="shared" si="52"/>
        <v/>
      </c>
      <c r="M1099" t="str">
        <f t="shared" si="53"/>
        <v/>
      </c>
    </row>
    <row r="1100" spans="3:13" x14ac:dyDescent="0.2">
      <c r="C1100" s="8" t="str">
        <f>IFERROR(VLOOKUP(B1100,'Plan de comptes'!A:B,2,FALSE),"")</f>
        <v/>
      </c>
      <c r="K1100" s="21">
        <f t="shared" si="51"/>
        <v>0</v>
      </c>
      <c r="L1100" t="str">
        <f t="shared" si="52"/>
        <v/>
      </c>
      <c r="M1100" t="str">
        <f t="shared" si="53"/>
        <v/>
      </c>
    </row>
    <row r="1101" spans="3:13" x14ac:dyDescent="0.2">
      <c r="C1101" s="8" t="str">
        <f>IFERROR(VLOOKUP(B1101,'Plan de comptes'!A:B,2,FALSE),"")</f>
        <v/>
      </c>
      <c r="K1101" s="21">
        <f t="shared" si="51"/>
        <v>0</v>
      </c>
      <c r="L1101" t="str">
        <f t="shared" si="52"/>
        <v/>
      </c>
      <c r="M1101" t="str">
        <f t="shared" si="53"/>
        <v/>
      </c>
    </row>
    <row r="1102" spans="3:13" x14ac:dyDescent="0.2">
      <c r="C1102" s="8" t="str">
        <f>IFERROR(VLOOKUP(B1102,'Plan de comptes'!A:B,2,FALSE),"")</f>
        <v/>
      </c>
      <c r="K1102" s="21">
        <f t="shared" si="51"/>
        <v>0</v>
      </c>
      <c r="L1102" t="str">
        <f t="shared" si="52"/>
        <v/>
      </c>
      <c r="M1102" t="str">
        <f t="shared" si="53"/>
        <v/>
      </c>
    </row>
    <row r="1103" spans="3:13" x14ac:dyDescent="0.2">
      <c r="C1103" s="8" t="str">
        <f>IFERROR(VLOOKUP(B1103,'Plan de comptes'!A:B,2,FALSE),"")</f>
        <v/>
      </c>
      <c r="K1103" s="21">
        <f t="shared" si="51"/>
        <v>0</v>
      </c>
      <c r="L1103" t="str">
        <f t="shared" si="52"/>
        <v/>
      </c>
      <c r="M1103" t="str">
        <f t="shared" si="53"/>
        <v/>
      </c>
    </row>
    <row r="1104" spans="3:13" x14ac:dyDescent="0.2">
      <c r="C1104" s="8" t="str">
        <f>IFERROR(VLOOKUP(B1104,'Plan de comptes'!A:B,2,FALSE),"")</f>
        <v/>
      </c>
      <c r="K1104" s="21">
        <f t="shared" si="51"/>
        <v>0</v>
      </c>
      <c r="L1104" t="str">
        <f t="shared" si="52"/>
        <v/>
      </c>
      <c r="M1104" t="str">
        <f t="shared" si="53"/>
        <v/>
      </c>
    </row>
    <row r="1105" spans="3:13" x14ac:dyDescent="0.2">
      <c r="C1105" s="8" t="str">
        <f>IFERROR(VLOOKUP(B1105,'Plan de comptes'!A:B,2,FALSE),"")</f>
        <v/>
      </c>
      <c r="K1105" s="21">
        <f t="shared" si="51"/>
        <v>0</v>
      </c>
      <c r="L1105" t="str">
        <f t="shared" si="52"/>
        <v/>
      </c>
      <c r="M1105" t="str">
        <f t="shared" si="53"/>
        <v/>
      </c>
    </row>
    <row r="1106" spans="3:13" x14ac:dyDescent="0.2">
      <c r="C1106" s="8" t="str">
        <f>IFERROR(VLOOKUP(B1106,'Plan de comptes'!A:B,2,FALSE),"")</f>
        <v/>
      </c>
      <c r="K1106" s="21">
        <f t="shared" si="51"/>
        <v>0</v>
      </c>
      <c r="L1106" t="str">
        <f t="shared" si="52"/>
        <v/>
      </c>
      <c r="M1106" t="str">
        <f t="shared" si="53"/>
        <v/>
      </c>
    </row>
    <row r="1107" spans="3:13" x14ac:dyDescent="0.2">
      <c r="C1107" s="8" t="str">
        <f>IFERROR(VLOOKUP(B1107,'Plan de comptes'!A:B,2,FALSE),"")</f>
        <v/>
      </c>
      <c r="K1107" s="21">
        <f t="shared" si="51"/>
        <v>0</v>
      </c>
      <c r="L1107" t="str">
        <f t="shared" si="52"/>
        <v/>
      </c>
      <c r="M1107" t="str">
        <f t="shared" si="53"/>
        <v/>
      </c>
    </row>
    <row r="1108" spans="3:13" x14ac:dyDescent="0.2">
      <c r="C1108" s="8" t="str">
        <f>IFERROR(VLOOKUP(B1108,'Plan de comptes'!A:B,2,FALSE),"")</f>
        <v/>
      </c>
      <c r="K1108" s="21">
        <f t="shared" si="51"/>
        <v>0</v>
      </c>
      <c r="L1108" t="str">
        <f t="shared" si="52"/>
        <v/>
      </c>
      <c r="M1108" t="str">
        <f t="shared" si="53"/>
        <v/>
      </c>
    </row>
    <row r="1109" spans="3:13" x14ac:dyDescent="0.2">
      <c r="C1109" s="8" t="str">
        <f>IFERROR(VLOOKUP(B1109,'Plan de comptes'!A:B,2,FALSE),"")</f>
        <v/>
      </c>
      <c r="K1109" s="21">
        <f t="shared" si="51"/>
        <v>0</v>
      </c>
      <c r="L1109" t="str">
        <f t="shared" si="52"/>
        <v/>
      </c>
      <c r="M1109" t="str">
        <f t="shared" si="53"/>
        <v/>
      </c>
    </row>
    <row r="1110" spans="3:13" x14ac:dyDescent="0.2">
      <c r="C1110" s="8" t="str">
        <f>IFERROR(VLOOKUP(B1110,'Plan de comptes'!A:B,2,FALSE),"")</f>
        <v/>
      </c>
      <c r="K1110" s="21">
        <f t="shared" si="51"/>
        <v>0</v>
      </c>
      <c r="L1110" t="str">
        <f t="shared" si="52"/>
        <v/>
      </c>
      <c r="M1110" t="str">
        <f t="shared" si="53"/>
        <v/>
      </c>
    </row>
    <row r="1111" spans="3:13" x14ac:dyDescent="0.2">
      <c r="C1111" s="8" t="str">
        <f>IFERROR(VLOOKUP(B1111,'Plan de comptes'!A:B,2,FALSE),"")</f>
        <v/>
      </c>
      <c r="K1111" s="21">
        <f t="shared" si="51"/>
        <v>0</v>
      </c>
      <c r="L1111" t="str">
        <f t="shared" si="52"/>
        <v/>
      </c>
      <c r="M1111" t="str">
        <f t="shared" si="53"/>
        <v/>
      </c>
    </row>
    <row r="1112" spans="3:13" x14ac:dyDescent="0.2">
      <c r="C1112" s="8" t="str">
        <f>IFERROR(VLOOKUP(B1112,'Plan de comptes'!A:B,2,FALSE),"")</f>
        <v/>
      </c>
      <c r="K1112" s="21">
        <f t="shared" si="51"/>
        <v>0</v>
      </c>
      <c r="L1112" t="str">
        <f t="shared" si="52"/>
        <v/>
      </c>
      <c r="M1112" t="str">
        <f t="shared" si="53"/>
        <v/>
      </c>
    </row>
    <row r="1113" spans="3:13" x14ac:dyDescent="0.2">
      <c r="C1113" s="8" t="str">
        <f>IFERROR(VLOOKUP(B1113,'Plan de comptes'!A:B,2,FALSE),"")</f>
        <v/>
      </c>
      <c r="K1113" s="21">
        <f t="shared" si="51"/>
        <v>0</v>
      </c>
      <c r="L1113" t="str">
        <f t="shared" si="52"/>
        <v/>
      </c>
      <c r="M1113" t="str">
        <f t="shared" si="53"/>
        <v/>
      </c>
    </row>
    <row r="1114" spans="3:13" x14ac:dyDescent="0.2">
      <c r="C1114" s="8" t="str">
        <f>IFERROR(VLOOKUP(B1114,'Plan de comptes'!A:B,2,FALSE),"")</f>
        <v/>
      </c>
      <c r="K1114" s="21">
        <f t="shared" si="51"/>
        <v>0</v>
      </c>
      <c r="L1114" t="str">
        <f t="shared" si="52"/>
        <v/>
      </c>
      <c r="M1114" t="str">
        <f t="shared" si="53"/>
        <v/>
      </c>
    </row>
    <row r="1115" spans="3:13" x14ac:dyDescent="0.2">
      <c r="C1115" s="8" t="str">
        <f>IFERROR(VLOOKUP(B1115,'Plan de comptes'!A:B,2,FALSE),"")</f>
        <v/>
      </c>
      <c r="K1115" s="21">
        <f t="shared" si="51"/>
        <v>0</v>
      </c>
      <c r="L1115" t="str">
        <f t="shared" si="52"/>
        <v/>
      </c>
      <c r="M1115" t="str">
        <f t="shared" si="53"/>
        <v/>
      </c>
    </row>
    <row r="1116" spans="3:13" x14ac:dyDescent="0.2">
      <c r="C1116" s="8" t="str">
        <f>IFERROR(VLOOKUP(B1116,'Plan de comptes'!A:B,2,FALSE),"")</f>
        <v/>
      </c>
      <c r="K1116" s="21">
        <f t="shared" si="51"/>
        <v>0</v>
      </c>
      <c r="L1116" t="str">
        <f t="shared" si="52"/>
        <v/>
      </c>
      <c r="M1116" t="str">
        <f t="shared" si="53"/>
        <v/>
      </c>
    </row>
    <row r="1117" spans="3:13" x14ac:dyDescent="0.2">
      <c r="C1117" s="8" t="str">
        <f>IFERROR(VLOOKUP(B1117,'Plan de comptes'!A:B,2,FALSE),"")</f>
        <v/>
      </c>
      <c r="K1117" s="21">
        <f t="shared" si="51"/>
        <v>0</v>
      </c>
      <c r="L1117" t="str">
        <f t="shared" si="52"/>
        <v/>
      </c>
      <c r="M1117" t="str">
        <f t="shared" si="53"/>
        <v/>
      </c>
    </row>
    <row r="1118" spans="3:13" x14ac:dyDescent="0.2">
      <c r="C1118" s="8" t="str">
        <f>IFERROR(VLOOKUP(B1118,'Plan de comptes'!A:B,2,FALSE),"")</f>
        <v/>
      </c>
      <c r="K1118" s="21">
        <f t="shared" si="51"/>
        <v>0</v>
      </c>
      <c r="L1118" t="str">
        <f t="shared" si="52"/>
        <v/>
      </c>
      <c r="M1118" t="str">
        <f t="shared" si="53"/>
        <v/>
      </c>
    </row>
    <row r="1119" spans="3:13" x14ac:dyDescent="0.2">
      <c r="C1119" s="8" t="str">
        <f>IFERROR(VLOOKUP(B1119,'Plan de comptes'!A:B,2,FALSE),"")</f>
        <v/>
      </c>
      <c r="K1119" s="21">
        <f t="shared" si="51"/>
        <v>0</v>
      </c>
      <c r="L1119" t="str">
        <f t="shared" si="52"/>
        <v/>
      </c>
      <c r="M1119" t="str">
        <f t="shared" si="53"/>
        <v/>
      </c>
    </row>
    <row r="1120" spans="3:13" x14ac:dyDescent="0.2">
      <c r="C1120" s="8" t="str">
        <f>IFERROR(VLOOKUP(B1120,'Plan de comptes'!A:B,2,FALSE),"")</f>
        <v/>
      </c>
      <c r="K1120" s="21">
        <f t="shared" si="51"/>
        <v>0</v>
      </c>
      <c r="L1120" t="str">
        <f t="shared" si="52"/>
        <v/>
      </c>
      <c r="M1120" t="str">
        <f t="shared" si="53"/>
        <v/>
      </c>
    </row>
    <row r="1121" spans="3:13" x14ac:dyDescent="0.2">
      <c r="C1121" s="8" t="str">
        <f>IFERROR(VLOOKUP(B1121,'Plan de comptes'!A:B,2,FALSE),"")</f>
        <v/>
      </c>
      <c r="K1121" s="21">
        <f t="shared" si="51"/>
        <v>0</v>
      </c>
      <c r="L1121" t="str">
        <f t="shared" si="52"/>
        <v/>
      </c>
      <c r="M1121" t="str">
        <f t="shared" si="53"/>
        <v/>
      </c>
    </row>
    <row r="1122" spans="3:13" x14ac:dyDescent="0.2">
      <c r="C1122" s="8" t="str">
        <f>IFERROR(VLOOKUP(B1122,'Plan de comptes'!A:B,2,FALSE),"")</f>
        <v/>
      </c>
      <c r="K1122" s="21">
        <f t="shared" si="51"/>
        <v>0</v>
      </c>
      <c r="L1122" t="str">
        <f t="shared" si="52"/>
        <v/>
      </c>
      <c r="M1122" t="str">
        <f t="shared" si="53"/>
        <v/>
      </c>
    </row>
    <row r="1123" spans="3:13" x14ac:dyDescent="0.2">
      <c r="C1123" s="8" t="str">
        <f>IFERROR(VLOOKUP(B1123,'Plan de comptes'!A:B,2,FALSE),"")</f>
        <v/>
      </c>
      <c r="K1123" s="21">
        <f t="shared" si="51"/>
        <v>0</v>
      </c>
      <c r="L1123" t="str">
        <f t="shared" si="52"/>
        <v/>
      </c>
      <c r="M1123" t="str">
        <f t="shared" si="53"/>
        <v/>
      </c>
    </row>
    <row r="1124" spans="3:13" x14ac:dyDescent="0.2">
      <c r="C1124" s="8" t="str">
        <f>IFERROR(VLOOKUP(B1124,'Plan de comptes'!A:B,2,FALSE),"")</f>
        <v/>
      </c>
      <c r="K1124" s="21">
        <f t="shared" si="51"/>
        <v>0</v>
      </c>
      <c r="L1124" t="str">
        <f t="shared" si="52"/>
        <v/>
      </c>
      <c r="M1124" t="str">
        <f t="shared" si="53"/>
        <v/>
      </c>
    </row>
    <row r="1125" spans="3:13" x14ac:dyDescent="0.2">
      <c r="C1125" s="8" t="str">
        <f>IFERROR(VLOOKUP(B1125,'Plan de comptes'!A:B,2,FALSE),"")</f>
        <v/>
      </c>
      <c r="K1125" s="21">
        <f t="shared" si="51"/>
        <v>0</v>
      </c>
      <c r="L1125" t="str">
        <f t="shared" si="52"/>
        <v/>
      </c>
      <c r="M1125" t="str">
        <f t="shared" si="53"/>
        <v/>
      </c>
    </row>
    <row r="1126" spans="3:13" x14ac:dyDescent="0.2">
      <c r="C1126" s="8" t="str">
        <f>IFERROR(VLOOKUP(B1126,'Plan de comptes'!A:B,2,FALSE),"")</f>
        <v/>
      </c>
      <c r="K1126" s="21">
        <f t="shared" si="51"/>
        <v>0</v>
      </c>
      <c r="L1126" t="str">
        <f t="shared" si="52"/>
        <v/>
      </c>
      <c r="M1126" t="str">
        <f t="shared" si="53"/>
        <v/>
      </c>
    </row>
    <row r="1127" spans="3:13" x14ac:dyDescent="0.2">
      <c r="C1127" s="8" t="str">
        <f>IFERROR(VLOOKUP(B1127,'Plan de comptes'!A:B,2,FALSE),"")</f>
        <v/>
      </c>
      <c r="K1127" s="21">
        <f t="shared" si="51"/>
        <v>0</v>
      </c>
      <c r="L1127" t="str">
        <f t="shared" si="52"/>
        <v/>
      </c>
      <c r="M1127" t="str">
        <f t="shared" si="53"/>
        <v/>
      </c>
    </row>
    <row r="1128" spans="3:13" x14ac:dyDescent="0.2">
      <c r="C1128" s="8" t="str">
        <f>IFERROR(VLOOKUP(B1128,'Plan de comptes'!A:B,2,FALSE),"")</f>
        <v/>
      </c>
      <c r="K1128" s="21">
        <f t="shared" si="51"/>
        <v>0</v>
      </c>
      <c r="L1128" t="str">
        <f t="shared" si="52"/>
        <v/>
      </c>
      <c r="M1128" t="str">
        <f t="shared" si="53"/>
        <v/>
      </c>
    </row>
    <row r="1129" spans="3:13" x14ac:dyDescent="0.2">
      <c r="C1129" s="8" t="str">
        <f>IFERROR(VLOOKUP(B1129,'Plan de comptes'!A:B,2,FALSE),"")</f>
        <v/>
      </c>
      <c r="K1129" s="21">
        <f t="shared" si="51"/>
        <v>0</v>
      </c>
      <c r="L1129" t="str">
        <f t="shared" si="52"/>
        <v/>
      </c>
      <c r="M1129" t="str">
        <f t="shared" si="53"/>
        <v/>
      </c>
    </row>
    <row r="1130" spans="3:13" x14ac:dyDescent="0.2">
      <c r="C1130" s="8" t="str">
        <f>IFERROR(VLOOKUP(B1130,'Plan de comptes'!A:B,2,FALSE),"")</f>
        <v/>
      </c>
      <c r="K1130" s="21">
        <f t="shared" si="51"/>
        <v>0</v>
      </c>
      <c r="L1130" t="str">
        <f t="shared" si="52"/>
        <v/>
      </c>
      <c r="M1130" t="str">
        <f t="shared" si="53"/>
        <v/>
      </c>
    </row>
    <row r="1131" spans="3:13" x14ac:dyDescent="0.2">
      <c r="C1131" s="8" t="str">
        <f>IFERROR(VLOOKUP(B1131,'Plan de comptes'!A:B,2,FALSE),"")</f>
        <v/>
      </c>
      <c r="K1131" s="21">
        <f t="shared" si="51"/>
        <v>0</v>
      </c>
      <c r="L1131" t="str">
        <f t="shared" si="52"/>
        <v/>
      </c>
      <c r="M1131" t="str">
        <f t="shared" si="53"/>
        <v/>
      </c>
    </row>
    <row r="1132" spans="3:13" x14ac:dyDescent="0.2">
      <c r="C1132" s="8" t="str">
        <f>IFERROR(VLOOKUP(B1132,'Plan de comptes'!A:B,2,FALSE),"")</f>
        <v/>
      </c>
      <c r="K1132" s="21">
        <f t="shared" si="51"/>
        <v>0</v>
      </c>
      <c r="L1132" t="str">
        <f t="shared" si="52"/>
        <v/>
      </c>
      <c r="M1132" t="str">
        <f t="shared" si="53"/>
        <v/>
      </c>
    </row>
    <row r="1133" spans="3:13" x14ac:dyDescent="0.2">
      <c r="C1133" s="8" t="str">
        <f>IFERROR(VLOOKUP(B1133,'Plan de comptes'!A:B,2,FALSE),"")</f>
        <v/>
      </c>
      <c r="K1133" s="21">
        <f t="shared" si="51"/>
        <v>0</v>
      </c>
      <c r="L1133" t="str">
        <f t="shared" si="52"/>
        <v/>
      </c>
      <c r="M1133" t="str">
        <f t="shared" si="53"/>
        <v/>
      </c>
    </row>
    <row r="1134" spans="3:13" x14ac:dyDescent="0.2">
      <c r="C1134" s="8" t="str">
        <f>IFERROR(VLOOKUP(B1134,'Plan de comptes'!A:B,2,FALSE),"")</f>
        <v/>
      </c>
      <c r="K1134" s="21">
        <f t="shared" si="51"/>
        <v>0</v>
      </c>
      <c r="L1134" t="str">
        <f t="shared" si="52"/>
        <v/>
      </c>
      <c r="M1134" t="str">
        <f t="shared" si="53"/>
        <v/>
      </c>
    </row>
    <row r="1135" spans="3:13" x14ac:dyDescent="0.2">
      <c r="C1135" s="8" t="str">
        <f>IFERROR(VLOOKUP(B1135,'Plan de comptes'!A:B,2,FALSE),"")</f>
        <v/>
      </c>
      <c r="K1135" s="21">
        <f t="shared" si="51"/>
        <v>0</v>
      </c>
      <c r="L1135" t="str">
        <f t="shared" si="52"/>
        <v/>
      </c>
      <c r="M1135" t="str">
        <f t="shared" si="53"/>
        <v/>
      </c>
    </row>
    <row r="1136" spans="3:13" x14ac:dyDescent="0.2">
      <c r="C1136" s="8" t="str">
        <f>IFERROR(VLOOKUP(B1136,'Plan de comptes'!A:B,2,FALSE),"")</f>
        <v/>
      </c>
      <c r="K1136" s="21">
        <f t="shared" si="51"/>
        <v>0</v>
      </c>
      <c r="L1136" t="str">
        <f t="shared" si="52"/>
        <v/>
      </c>
      <c r="M1136" t="str">
        <f t="shared" si="53"/>
        <v/>
      </c>
    </row>
    <row r="1137" spans="3:13" x14ac:dyDescent="0.2">
      <c r="C1137" s="8" t="str">
        <f>IFERROR(VLOOKUP(B1137,'Plan de comptes'!A:B,2,FALSE),"")</f>
        <v/>
      </c>
      <c r="K1137" s="21">
        <f t="shared" si="51"/>
        <v>0</v>
      </c>
      <c r="L1137" t="str">
        <f t="shared" si="52"/>
        <v/>
      </c>
      <c r="M1137" t="str">
        <f t="shared" si="53"/>
        <v/>
      </c>
    </row>
    <row r="1138" spans="3:13" x14ac:dyDescent="0.2">
      <c r="C1138" s="8" t="str">
        <f>IFERROR(VLOOKUP(B1138,'Plan de comptes'!A:B,2,FALSE),"")</f>
        <v/>
      </c>
      <c r="K1138" s="21">
        <f t="shared" si="51"/>
        <v>0</v>
      </c>
      <c r="L1138" t="str">
        <f t="shared" si="52"/>
        <v/>
      </c>
      <c r="M1138" t="str">
        <f t="shared" si="53"/>
        <v/>
      </c>
    </row>
    <row r="1139" spans="3:13" x14ac:dyDescent="0.2">
      <c r="C1139" s="8" t="str">
        <f>IFERROR(VLOOKUP(B1139,'Plan de comptes'!A:B,2,FALSE),"")</f>
        <v/>
      </c>
      <c r="K1139" s="21">
        <f t="shared" si="51"/>
        <v>0</v>
      </c>
      <c r="L1139" t="str">
        <f t="shared" si="52"/>
        <v/>
      </c>
      <c r="M1139" t="str">
        <f t="shared" si="53"/>
        <v/>
      </c>
    </row>
    <row r="1140" spans="3:13" x14ac:dyDescent="0.2">
      <c r="C1140" s="8" t="str">
        <f>IFERROR(VLOOKUP(B1140,'Plan de comptes'!A:B,2,FALSE),"")</f>
        <v/>
      </c>
      <c r="K1140" s="21">
        <f t="shared" si="51"/>
        <v>0</v>
      </c>
      <c r="L1140" t="str">
        <f t="shared" si="52"/>
        <v/>
      </c>
      <c r="M1140" t="str">
        <f t="shared" si="53"/>
        <v/>
      </c>
    </row>
    <row r="1141" spans="3:13" x14ac:dyDescent="0.2">
      <c r="C1141" s="8" t="str">
        <f>IFERROR(VLOOKUP(B1141,'Plan de comptes'!A:B,2,FALSE),"")</f>
        <v/>
      </c>
      <c r="K1141" s="21">
        <f t="shared" si="51"/>
        <v>0</v>
      </c>
      <c r="L1141" t="str">
        <f t="shared" si="52"/>
        <v/>
      </c>
      <c r="M1141" t="str">
        <f t="shared" si="53"/>
        <v/>
      </c>
    </row>
    <row r="1142" spans="3:13" x14ac:dyDescent="0.2">
      <c r="C1142" s="8" t="str">
        <f>IFERROR(VLOOKUP(B1142,'Plan de comptes'!A:B,2,FALSE),"")</f>
        <v/>
      </c>
      <c r="K1142" s="21">
        <f t="shared" si="51"/>
        <v>0</v>
      </c>
      <c r="L1142" t="str">
        <f t="shared" si="52"/>
        <v/>
      </c>
      <c r="M1142" t="str">
        <f t="shared" si="53"/>
        <v/>
      </c>
    </row>
    <row r="1143" spans="3:13" x14ac:dyDescent="0.2">
      <c r="C1143" s="8" t="str">
        <f>IFERROR(VLOOKUP(B1143,'Plan de comptes'!A:B,2,FALSE),"")</f>
        <v/>
      </c>
      <c r="K1143" s="21">
        <f t="shared" si="51"/>
        <v>0</v>
      </c>
      <c r="L1143" t="str">
        <f t="shared" si="52"/>
        <v/>
      </c>
      <c r="M1143" t="str">
        <f t="shared" si="53"/>
        <v/>
      </c>
    </row>
    <row r="1144" spans="3:13" x14ac:dyDescent="0.2">
      <c r="C1144" s="8" t="str">
        <f>IFERROR(VLOOKUP(B1144,'Plan de comptes'!A:B,2,FALSE),"")</f>
        <v/>
      </c>
      <c r="K1144" s="21">
        <f t="shared" si="51"/>
        <v>0</v>
      </c>
      <c r="L1144" t="str">
        <f t="shared" si="52"/>
        <v/>
      </c>
      <c r="M1144" t="str">
        <f t="shared" si="53"/>
        <v/>
      </c>
    </row>
    <row r="1145" spans="3:13" x14ac:dyDescent="0.2">
      <c r="C1145" s="8" t="str">
        <f>IFERROR(VLOOKUP(B1145,'Plan de comptes'!A:B,2,FALSE),"")</f>
        <v/>
      </c>
      <c r="K1145" s="21">
        <f t="shared" si="51"/>
        <v>0</v>
      </c>
      <c r="L1145" t="str">
        <f t="shared" si="52"/>
        <v/>
      </c>
      <c r="M1145" t="str">
        <f t="shared" si="53"/>
        <v/>
      </c>
    </row>
    <row r="1146" spans="3:13" x14ac:dyDescent="0.2">
      <c r="C1146" s="8" t="str">
        <f>IFERROR(VLOOKUP(B1146,'Plan de comptes'!A:B,2,FALSE),"")</f>
        <v/>
      </c>
      <c r="K1146" s="21">
        <f t="shared" si="51"/>
        <v>0</v>
      </c>
      <c r="L1146" t="str">
        <f t="shared" si="52"/>
        <v/>
      </c>
      <c r="M1146" t="str">
        <f t="shared" si="53"/>
        <v/>
      </c>
    </row>
    <row r="1147" spans="3:13" x14ac:dyDescent="0.2">
      <c r="C1147" s="8" t="str">
        <f>IFERROR(VLOOKUP(B1147,'Plan de comptes'!A:B,2,FALSE),"")</f>
        <v/>
      </c>
      <c r="K1147" s="21">
        <f t="shared" si="51"/>
        <v>0</v>
      </c>
      <c r="L1147" t="str">
        <f t="shared" si="52"/>
        <v/>
      </c>
      <c r="M1147" t="str">
        <f t="shared" si="53"/>
        <v/>
      </c>
    </row>
    <row r="1148" spans="3:13" x14ac:dyDescent="0.2">
      <c r="C1148" s="8" t="str">
        <f>IFERROR(VLOOKUP(B1148,'Plan de comptes'!A:B,2,FALSE),"")</f>
        <v/>
      </c>
      <c r="K1148" s="21">
        <f t="shared" si="51"/>
        <v>0</v>
      </c>
      <c r="L1148" t="str">
        <f t="shared" si="52"/>
        <v/>
      </c>
      <c r="M1148" t="str">
        <f t="shared" si="53"/>
        <v/>
      </c>
    </row>
    <row r="1149" spans="3:13" x14ac:dyDescent="0.2">
      <c r="C1149" s="8" t="str">
        <f>IFERROR(VLOOKUP(B1149,'Plan de comptes'!A:B,2,FALSE),"")</f>
        <v/>
      </c>
      <c r="K1149" s="21">
        <f t="shared" si="51"/>
        <v>0</v>
      </c>
      <c r="L1149" t="str">
        <f t="shared" si="52"/>
        <v/>
      </c>
      <c r="M1149" t="str">
        <f t="shared" si="53"/>
        <v/>
      </c>
    </row>
    <row r="1150" spans="3:13" x14ac:dyDescent="0.2">
      <c r="C1150" s="8" t="str">
        <f>IFERROR(VLOOKUP(B1150,'Plan de comptes'!A:B,2,FALSE),"")</f>
        <v/>
      </c>
      <c r="K1150" s="21">
        <f t="shared" si="51"/>
        <v>0</v>
      </c>
      <c r="L1150" t="str">
        <f t="shared" si="52"/>
        <v/>
      </c>
      <c r="M1150" t="str">
        <f t="shared" si="53"/>
        <v/>
      </c>
    </row>
    <row r="1151" spans="3:13" x14ac:dyDescent="0.2">
      <c r="C1151" s="8" t="str">
        <f>IFERROR(VLOOKUP(B1151,'Plan de comptes'!A:B,2,FALSE),"")</f>
        <v/>
      </c>
      <c r="K1151" s="21">
        <f t="shared" si="51"/>
        <v>0</v>
      </c>
      <c r="L1151" t="str">
        <f t="shared" si="52"/>
        <v/>
      </c>
      <c r="M1151" t="str">
        <f t="shared" si="53"/>
        <v/>
      </c>
    </row>
    <row r="1152" spans="3:13" x14ac:dyDescent="0.2">
      <c r="C1152" s="8" t="str">
        <f>IFERROR(VLOOKUP(B1152,'Plan de comptes'!A:B,2,FALSE),"")</f>
        <v/>
      </c>
      <c r="K1152" s="21">
        <f t="shared" si="51"/>
        <v>0</v>
      </c>
      <c r="L1152" t="str">
        <f t="shared" si="52"/>
        <v/>
      </c>
      <c r="M1152" t="str">
        <f t="shared" si="53"/>
        <v/>
      </c>
    </row>
    <row r="1153" spans="3:13" x14ac:dyDescent="0.2">
      <c r="C1153" s="8" t="str">
        <f>IFERROR(VLOOKUP(B1153,'Plan de comptes'!A:B,2,FALSE),"")</f>
        <v/>
      </c>
      <c r="K1153" s="21">
        <f t="shared" si="51"/>
        <v>0</v>
      </c>
      <c r="L1153" t="str">
        <f t="shared" si="52"/>
        <v/>
      </c>
      <c r="M1153" t="str">
        <f t="shared" si="53"/>
        <v/>
      </c>
    </row>
    <row r="1154" spans="3:13" x14ac:dyDescent="0.2">
      <c r="C1154" s="8" t="str">
        <f>IFERROR(VLOOKUP(B1154,'Plan de comptes'!A:B,2,FALSE),"")</f>
        <v/>
      </c>
      <c r="K1154" s="21">
        <f t="shared" si="51"/>
        <v>0</v>
      </c>
      <c r="L1154" t="str">
        <f t="shared" si="52"/>
        <v/>
      </c>
      <c r="M1154" t="str">
        <f t="shared" si="53"/>
        <v/>
      </c>
    </row>
    <row r="1155" spans="3:13" x14ac:dyDescent="0.2">
      <c r="C1155" s="8" t="str">
        <f>IFERROR(VLOOKUP(B1155,'Plan de comptes'!A:B,2,FALSE),"")</f>
        <v/>
      </c>
      <c r="K1155" s="21">
        <f t="shared" ref="K1155:K1218" si="54">E1155-F1155</f>
        <v>0</v>
      </c>
      <c r="L1155" t="str">
        <f t="shared" ref="L1155:L1218" si="55">LEFT($B1155,2)</f>
        <v/>
      </c>
      <c r="M1155" t="str">
        <f t="shared" ref="M1155:M1218" si="56">LEFT($B1155,3)</f>
        <v/>
      </c>
    </row>
    <row r="1156" spans="3:13" x14ac:dyDescent="0.2">
      <c r="C1156" s="8" t="str">
        <f>IFERROR(VLOOKUP(B1156,'Plan de comptes'!A:B,2,FALSE),"")</f>
        <v/>
      </c>
      <c r="K1156" s="21">
        <f t="shared" si="54"/>
        <v>0</v>
      </c>
      <c r="L1156" t="str">
        <f t="shared" si="55"/>
        <v/>
      </c>
      <c r="M1156" t="str">
        <f t="shared" si="56"/>
        <v/>
      </c>
    </row>
    <row r="1157" spans="3:13" x14ac:dyDescent="0.2">
      <c r="C1157" s="8" t="str">
        <f>IFERROR(VLOOKUP(B1157,'Plan de comptes'!A:B,2,FALSE),"")</f>
        <v/>
      </c>
      <c r="K1157" s="21">
        <f t="shared" si="54"/>
        <v>0</v>
      </c>
      <c r="L1157" t="str">
        <f t="shared" si="55"/>
        <v/>
      </c>
      <c r="M1157" t="str">
        <f t="shared" si="56"/>
        <v/>
      </c>
    </row>
    <row r="1158" spans="3:13" x14ac:dyDescent="0.2">
      <c r="C1158" s="8" t="str">
        <f>IFERROR(VLOOKUP(B1158,'Plan de comptes'!A:B,2,FALSE),"")</f>
        <v/>
      </c>
      <c r="K1158" s="21">
        <f t="shared" si="54"/>
        <v>0</v>
      </c>
      <c r="L1158" t="str">
        <f t="shared" si="55"/>
        <v/>
      </c>
      <c r="M1158" t="str">
        <f t="shared" si="56"/>
        <v/>
      </c>
    </row>
    <row r="1159" spans="3:13" x14ac:dyDescent="0.2">
      <c r="C1159" s="8" t="str">
        <f>IFERROR(VLOOKUP(B1159,'Plan de comptes'!A:B,2,FALSE),"")</f>
        <v/>
      </c>
      <c r="K1159" s="21">
        <f t="shared" si="54"/>
        <v>0</v>
      </c>
      <c r="L1159" t="str">
        <f t="shared" si="55"/>
        <v/>
      </c>
      <c r="M1159" t="str">
        <f t="shared" si="56"/>
        <v/>
      </c>
    </row>
    <row r="1160" spans="3:13" x14ac:dyDescent="0.2">
      <c r="C1160" s="8" t="str">
        <f>IFERROR(VLOOKUP(B1160,'Plan de comptes'!A:B,2,FALSE),"")</f>
        <v/>
      </c>
      <c r="K1160" s="21">
        <f t="shared" si="54"/>
        <v>0</v>
      </c>
      <c r="L1160" t="str">
        <f t="shared" si="55"/>
        <v/>
      </c>
      <c r="M1160" t="str">
        <f t="shared" si="56"/>
        <v/>
      </c>
    </row>
    <row r="1161" spans="3:13" x14ac:dyDescent="0.2">
      <c r="C1161" s="8" t="str">
        <f>IFERROR(VLOOKUP(B1161,'Plan de comptes'!A:B,2,FALSE),"")</f>
        <v/>
      </c>
      <c r="K1161" s="21">
        <f t="shared" si="54"/>
        <v>0</v>
      </c>
      <c r="L1161" t="str">
        <f t="shared" si="55"/>
        <v/>
      </c>
      <c r="M1161" t="str">
        <f t="shared" si="56"/>
        <v/>
      </c>
    </row>
    <row r="1162" spans="3:13" x14ac:dyDescent="0.2">
      <c r="C1162" s="8" t="str">
        <f>IFERROR(VLOOKUP(B1162,'Plan de comptes'!A:B,2,FALSE),"")</f>
        <v/>
      </c>
      <c r="K1162" s="21">
        <f t="shared" si="54"/>
        <v>0</v>
      </c>
      <c r="L1162" t="str">
        <f t="shared" si="55"/>
        <v/>
      </c>
      <c r="M1162" t="str">
        <f t="shared" si="56"/>
        <v/>
      </c>
    </row>
    <row r="1163" spans="3:13" x14ac:dyDescent="0.2">
      <c r="C1163" s="8" t="str">
        <f>IFERROR(VLOOKUP(B1163,'Plan de comptes'!A:B,2,FALSE),"")</f>
        <v/>
      </c>
      <c r="K1163" s="21">
        <f t="shared" si="54"/>
        <v>0</v>
      </c>
      <c r="L1163" t="str">
        <f t="shared" si="55"/>
        <v/>
      </c>
      <c r="M1163" t="str">
        <f t="shared" si="56"/>
        <v/>
      </c>
    </row>
    <row r="1164" spans="3:13" x14ac:dyDescent="0.2">
      <c r="C1164" s="8" t="str">
        <f>IFERROR(VLOOKUP(B1164,'Plan de comptes'!A:B,2,FALSE),"")</f>
        <v/>
      </c>
      <c r="K1164" s="21">
        <f t="shared" si="54"/>
        <v>0</v>
      </c>
      <c r="L1164" t="str">
        <f t="shared" si="55"/>
        <v/>
      </c>
      <c r="M1164" t="str">
        <f t="shared" si="56"/>
        <v/>
      </c>
    </row>
    <row r="1165" spans="3:13" x14ac:dyDescent="0.2">
      <c r="C1165" s="8" t="str">
        <f>IFERROR(VLOOKUP(B1165,'Plan de comptes'!A:B,2,FALSE),"")</f>
        <v/>
      </c>
      <c r="K1165" s="21">
        <f t="shared" si="54"/>
        <v>0</v>
      </c>
      <c r="L1165" t="str">
        <f t="shared" si="55"/>
        <v/>
      </c>
      <c r="M1165" t="str">
        <f t="shared" si="56"/>
        <v/>
      </c>
    </row>
    <row r="1166" spans="3:13" x14ac:dyDescent="0.2">
      <c r="C1166" s="8" t="str">
        <f>IFERROR(VLOOKUP(B1166,'Plan de comptes'!A:B,2,FALSE),"")</f>
        <v/>
      </c>
      <c r="K1166" s="21">
        <f t="shared" si="54"/>
        <v>0</v>
      </c>
      <c r="L1166" t="str">
        <f t="shared" si="55"/>
        <v/>
      </c>
      <c r="M1166" t="str">
        <f t="shared" si="56"/>
        <v/>
      </c>
    </row>
    <row r="1167" spans="3:13" x14ac:dyDescent="0.2">
      <c r="C1167" s="8" t="str">
        <f>IFERROR(VLOOKUP(B1167,'Plan de comptes'!A:B,2,FALSE),"")</f>
        <v/>
      </c>
      <c r="K1167" s="21">
        <f t="shared" si="54"/>
        <v>0</v>
      </c>
      <c r="L1167" t="str">
        <f t="shared" si="55"/>
        <v/>
      </c>
      <c r="M1167" t="str">
        <f t="shared" si="56"/>
        <v/>
      </c>
    </row>
    <row r="1168" spans="3:13" x14ac:dyDescent="0.2">
      <c r="C1168" s="8" t="str">
        <f>IFERROR(VLOOKUP(B1168,'Plan de comptes'!A:B,2,FALSE),"")</f>
        <v/>
      </c>
      <c r="K1168" s="21">
        <f t="shared" si="54"/>
        <v>0</v>
      </c>
      <c r="L1168" t="str">
        <f t="shared" si="55"/>
        <v/>
      </c>
      <c r="M1168" t="str">
        <f t="shared" si="56"/>
        <v/>
      </c>
    </row>
    <row r="1169" spans="3:13" x14ac:dyDescent="0.2">
      <c r="C1169" s="8" t="str">
        <f>IFERROR(VLOOKUP(B1169,'Plan de comptes'!A:B,2,FALSE),"")</f>
        <v/>
      </c>
      <c r="K1169" s="21">
        <f t="shared" si="54"/>
        <v>0</v>
      </c>
      <c r="L1169" t="str">
        <f t="shared" si="55"/>
        <v/>
      </c>
      <c r="M1169" t="str">
        <f t="shared" si="56"/>
        <v/>
      </c>
    </row>
    <row r="1170" spans="3:13" x14ac:dyDescent="0.2">
      <c r="C1170" s="8" t="str">
        <f>IFERROR(VLOOKUP(B1170,'Plan de comptes'!A:B,2,FALSE),"")</f>
        <v/>
      </c>
      <c r="K1170" s="21">
        <f t="shared" si="54"/>
        <v>0</v>
      </c>
      <c r="L1170" t="str">
        <f t="shared" si="55"/>
        <v/>
      </c>
      <c r="M1170" t="str">
        <f t="shared" si="56"/>
        <v/>
      </c>
    </row>
    <row r="1171" spans="3:13" x14ac:dyDescent="0.2">
      <c r="C1171" s="8" t="str">
        <f>IFERROR(VLOOKUP(B1171,'Plan de comptes'!A:B,2,FALSE),"")</f>
        <v/>
      </c>
      <c r="K1171" s="21">
        <f t="shared" si="54"/>
        <v>0</v>
      </c>
      <c r="L1171" t="str">
        <f t="shared" si="55"/>
        <v/>
      </c>
      <c r="M1171" t="str">
        <f t="shared" si="56"/>
        <v/>
      </c>
    </row>
    <row r="1172" spans="3:13" x14ac:dyDescent="0.2">
      <c r="C1172" s="8" t="str">
        <f>IFERROR(VLOOKUP(B1172,'Plan de comptes'!A:B,2,FALSE),"")</f>
        <v/>
      </c>
      <c r="K1172" s="21">
        <f t="shared" si="54"/>
        <v>0</v>
      </c>
      <c r="L1172" t="str">
        <f t="shared" si="55"/>
        <v/>
      </c>
      <c r="M1172" t="str">
        <f t="shared" si="56"/>
        <v/>
      </c>
    </row>
    <row r="1173" spans="3:13" x14ac:dyDescent="0.2">
      <c r="C1173" s="8" t="str">
        <f>IFERROR(VLOOKUP(B1173,'Plan de comptes'!A:B,2,FALSE),"")</f>
        <v/>
      </c>
      <c r="K1173" s="21">
        <f t="shared" si="54"/>
        <v>0</v>
      </c>
      <c r="L1173" t="str">
        <f t="shared" si="55"/>
        <v/>
      </c>
      <c r="M1173" t="str">
        <f t="shared" si="56"/>
        <v/>
      </c>
    </row>
    <row r="1174" spans="3:13" x14ac:dyDescent="0.2">
      <c r="C1174" s="8" t="str">
        <f>IFERROR(VLOOKUP(B1174,'Plan de comptes'!A:B,2,FALSE),"")</f>
        <v/>
      </c>
      <c r="K1174" s="21">
        <f t="shared" si="54"/>
        <v>0</v>
      </c>
      <c r="L1174" t="str">
        <f t="shared" si="55"/>
        <v/>
      </c>
      <c r="M1174" t="str">
        <f t="shared" si="56"/>
        <v/>
      </c>
    </row>
    <row r="1175" spans="3:13" x14ac:dyDescent="0.2">
      <c r="C1175" s="8" t="str">
        <f>IFERROR(VLOOKUP(B1175,'Plan de comptes'!A:B,2,FALSE),"")</f>
        <v/>
      </c>
      <c r="K1175" s="21">
        <f t="shared" si="54"/>
        <v>0</v>
      </c>
      <c r="L1175" t="str">
        <f t="shared" si="55"/>
        <v/>
      </c>
      <c r="M1175" t="str">
        <f t="shared" si="56"/>
        <v/>
      </c>
    </row>
    <row r="1176" spans="3:13" x14ac:dyDescent="0.2">
      <c r="C1176" s="8" t="str">
        <f>IFERROR(VLOOKUP(B1176,'Plan de comptes'!A:B,2,FALSE),"")</f>
        <v/>
      </c>
      <c r="K1176" s="21">
        <f t="shared" si="54"/>
        <v>0</v>
      </c>
      <c r="L1176" t="str">
        <f t="shared" si="55"/>
        <v/>
      </c>
      <c r="M1176" t="str">
        <f t="shared" si="56"/>
        <v/>
      </c>
    </row>
    <row r="1177" spans="3:13" x14ac:dyDescent="0.2">
      <c r="C1177" s="8" t="str">
        <f>IFERROR(VLOOKUP(B1177,'Plan de comptes'!A:B,2,FALSE),"")</f>
        <v/>
      </c>
      <c r="K1177" s="21">
        <f t="shared" si="54"/>
        <v>0</v>
      </c>
      <c r="L1177" t="str">
        <f t="shared" si="55"/>
        <v/>
      </c>
      <c r="M1177" t="str">
        <f t="shared" si="56"/>
        <v/>
      </c>
    </row>
    <row r="1178" spans="3:13" x14ac:dyDescent="0.2">
      <c r="C1178" s="8" t="str">
        <f>IFERROR(VLOOKUP(B1178,'Plan de comptes'!A:B,2,FALSE),"")</f>
        <v/>
      </c>
      <c r="K1178" s="21">
        <f t="shared" si="54"/>
        <v>0</v>
      </c>
      <c r="L1178" t="str">
        <f t="shared" si="55"/>
        <v/>
      </c>
      <c r="M1178" t="str">
        <f t="shared" si="56"/>
        <v/>
      </c>
    </row>
    <row r="1179" spans="3:13" x14ac:dyDescent="0.2">
      <c r="C1179" s="8" t="str">
        <f>IFERROR(VLOOKUP(B1179,'Plan de comptes'!A:B,2,FALSE),"")</f>
        <v/>
      </c>
      <c r="K1179" s="21">
        <f t="shared" si="54"/>
        <v>0</v>
      </c>
      <c r="L1179" t="str">
        <f t="shared" si="55"/>
        <v/>
      </c>
      <c r="M1179" t="str">
        <f t="shared" si="56"/>
        <v/>
      </c>
    </row>
    <row r="1180" spans="3:13" x14ac:dyDescent="0.2">
      <c r="C1180" s="8" t="str">
        <f>IFERROR(VLOOKUP(B1180,'Plan de comptes'!A:B,2,FALSE),"")</f>
        <v/>
      </c>
      <c r="K1180" s="21">
        <f t="shared" si="54"/>
        <v>0</v>
      </c>
      <c r="L1180" t="str">
        <f t="shared" si="55"/>
        <v/>
      </c>
      <c r="M1180" t="str">
        <f t="shared" si="56"/>
        <v/>
      </c>
    </row>
    <row r="1181" spans="3:13" x14ac:dyDescent="0.2">
      <c r="C1181" s="8" t="str">
        <f>IFERROR(VLOOKUP(B1181,'Plan de comptes'!A:B,2,FALSE),"")</f>
        <v/>
      </c>
      <c r="K1181" s="21">
        <f t="shared" si="54"/>
        <v>0</v>
      </c>
      <c r="L1181" t="str">
        <f t="shared" si="55"/>
        <v/>
      </c>
      <c r="M1181" t="str">
        <f t="shared" si="56"/>
        <v/>
      </c>
    </row>
    <row r="1182" spans="3:13" x14ac:dyDescent="0.2">
      <c r="C1182" s="8" t="str">
        <f>IFERROR(VLOOKUP(B1182,'Plan de comptes'!A:B,2,FALSE),"")</f>
        <v/>
      </c>
      <c r="K1182" s="21">
        <f t="shared" si="54"/>
        <v>0</v>
      </c>
      <c r="L1182" t="str">
        <f t="shared" si="55"/>
        <v/>
      </c>
      <c r="M1182" t="str">
        <f t="shared" si="56"/>
        <v/>
      </c>
    </row>
    <row r="1183" spans="3:13" x14ac:dyDescent="0.2">
      <c r="C1183" s="8" t="str">
        <f>IFERROR(VLOOKUP(B1183,'Plan de comptes'!A:B,2,FALSE),"")</f>
        <v/>
      </c>
      <c r="K1183" s="21">
        <f t="shared" si="54"/>
        <v>0</v>
      </c>
      <c r="L1183" t="str">
        <f t="shared" si="55"/>
        <v/>
      </c>
      <c r="M1183" t="str">
        <f t="shared" si="56"/>
        <v/>
      </c>
    </row>
    <row r="1184" spans="3:13" x14ac:dyDescent="0.2">
      <c r="C1184" s="8" t="str">
        <f>IFERROR(VLOOKUP(B1184,'Plan de comptes'!A:B,2,FALSE),"")</f>
        <v/>
      </c>
      <c r="K1184" s="21">
        <f t="shared" si="54"/>
        <v>0</v>
      </c>
      <c r="L1184" t="str">
        <f t="shared" si="55"/>
        <v/>
      </c>
      <c r="M1184" t="str">
        <f t="shared" si="56"/>
        <v/>
      </c>
    </row>
    <row r="1185" spans="3:13" x14ac:dyDescent="0.2">
      <c r="C1185" s="8" t="str">
        <f>IFERROR(VLOOKUP(B1185,'Plan de comptes'!A:B,2,FALSE),"")</f>
        <v/>
      </c>
      <c r="K1185" s="21">
        <f t="shared" si="54"/>
        <v>0</v>
      </c>
      <c r="L1185" t="str">
        <f t="shared" si="55"/>
        <v/>
      </c>
      <c r="M1185" t="str">
        <f t="shared" si="56"/>
        <v/>
      </c>
    </row>
    <row r="1186" spans="3:13" x14ac:dyDescent="0.2">
      <c r="C1186" s="8" t="str">
        <f>IFERROR(VLOOKUP(B1186,'Plan de comptes'!A:B,2,FALSE),"")</f>
        <v/>
      </c>
      <c r="K1186" s="21">
        <f t="shared" si="54"/>
        <v>0</v>
      </c>
      <c r="L1186" t="str">
        <f t="shared" si="55"/>
        <v/>
      </c>
      <c r="M1186" t="str">
        <f t="shared" si="56"/>
        <v/>
      </c>
    </row>
    <row r="1187" spans="3:13" x14ac:dyDescent="0.2">
      <c r="C1187" s="8" t="str">
        <f>IFERROR(VLOOKUP(B1187,'Plan de comptes'!A:B,2,FALSE),"")</f>
        <v/>
      </c>
      <c r="K1187" s="21">
        <f t="shared" si="54"/>
        <v>0</v>
      </c>
      <c r="L1187" t="str">
        <f t="shared" si="55"/>
        <v/>
      </c>
      <c r="M1187" t="str">
        <f t="shared" si="56"/>
        <v/>
      </c>
    </row>
    <row r="1188" spans="3:13" x14ac:dyDescent="0.2">
      <c r="C1188" s="8" t="str">
        <f>IFERROR(VLOOKUP(B1188,'Plan de comptes'!A:B,2,FALSE),"")</f>
        <v/>
      </c>
      <c r="K1188" s="21">
        <f t="shared" si="54"/>
        <v>0</v>
      </c>
      <c r="L1188" t="str">
        <f t="shared" si="55"/>
        <v/>
      </c>
      <c r="M1188" t="str">
        <f t="shared" si="56"/>
        <v/>
      </c>
    </row>
    <row r="1189" spans="3:13" x14ac:dyDescent="0.2">
      <c r="C1189" s="8" t="str">
        <f>IFERROR(VLOOKUP(B1189,'Plan de comptes'!A:B,2,FALSE),"")</f>
        <v/>
      </c>
      <c r="K1189" s="21">
        <f t="shared" si="54"/>
        <v>0</v>
      </c>
      <c r="L1189" t="str">
        <f t="shared" si="55"/>
        <v/>
      </c>
      <c r="M1189" t="str">
        <f t="shared" si="56"/>
        <v/>
      </c>
    </row>
    <row r="1190" spans="3:13" x14ac:dyDescent="0.2">
      <c r="C1190" s="8" t="str">
        <f>IFERROR(VLOOKUP(B1190,'Plan de comptes'!A:B,2,FALSE),"")</f>
        <v/>
      </c>
      <c r="K1190" s="21">
        <f t="shared" si="54"/>
        <v>0</v>
      </c>
      <c r="L1190" t="str">
        <f t="shared" si="55"/>
        <v/>
      </c>
      <c r="M1190" t="str">
        <f t="shared" si="56"/>
        <v/>
      </c>
    </row>
    <row r="1191" spans="3:13" x14ac:dyDescent="0.2">
      <c r="C1191" s="8" t="str">
        <f>IFERROR(VLOOKUP(B1191,'Plan de comptes'!A:B,2,FALSE),"")</f>
        <v/>
      </c>
      <c r="K1191" s="21">
        <f t="shared" si="54"/>
        <v>0</v>
      </c>
      <c r="L1191" t="str">
        <f t="shared" si="55"/>
        <v/>
      </c>
      <c r="M1191" t="str">
        <f t="shared" si="56"/>
        <v/>
      </c>
    </row>
    <row r="1192" spans="3:13" x14ac:dyDescent="0.2">
      <c r="C1192" s="8" t="str">
        <f>IFERROR(VLOOKUP(B1192,'Plan de comptes'!A:B,2,FALSE),"")</f>
        <v/>
      </c>
      <c r="K1192" s="21">
        <f t="shared" si="54"/>
        <v>0</v>
      </c>
      <c r="L1192" t="str">
        <f t="shared" si="55"/>
        <v/>
      </c>
      <c r="M1192" t="str">
        <f t="shared" si="56"/>
        <v/>
      </c>
    </row>
    <row r="1193" spans="3:13" x14ac:dyDescent="0.2">
      <c r="C1193" s="8" t="str">
        <f>IFERROR(VLOOKUP(B1193,'Plan de comptes'!A:B,2,FALSE),"")</f>
        <v/>
      </c>
      <c r="K1193" s="21">
        <f t="shared" si="54"/>
        <v>0</v>
      </c>
      <c r="L1193" t="str">
        <f t="shared" si="55"/>
        <v/>
      </c>
      <c r="M1193" t="str">
        <f t="shared" si="56"/>
        <v/>
      </c>
    </row>
    <row r="1194" spans="3:13" x14ac:dyDescent="0.2">
      <c r="C1194" s="8" t="str">
        <f>IFERROR(VLOOKUP(B1194,'Plan de comptes'!A:B,2,FALSE),"")</f>
        <v/>
      </c>
      <c r="K1194" s="21">
        <f t="shared" si="54"/>
        <v>0</v>
      </c>
      <c r="L1194" t="str">
        <f t="shared" si="55"/>
        <v/>
      </c>
      <c r="M1194" t="str">
        <f t="shared" si="56"/>
        <v/>
      </c>
    </row>
    <row r="1195" spans="3:13" x14ac:dyDescent="0.2">
      <c r="C1195" s="8" t="str">
        <f>IFERROR(VLOOKUP(B1195,'Plan de comptes'!A:B,2,FALSE),"")</f>
        <v/>
      </c>
      <c r="K1195" s="21">
        <f t="shared" si="54"/>
        <v>0</v>
      </c>
      <c r="L1195" t="str">
        <f t="shared" si="55"/>
        <v/>
      </c>
      <c r="M1195" t="str">
        <f t="shared" si="56"/>
        <v/>
      </c>
    </row>
    <row r="1196" spans="3:13" x14ac:dyDescent="0.2">
      <c r="C1196" s="8" t="str">
        <f>IFERROR(VLOOKUP(B1196,'Plan de comptes'!A:B,2,FALSE),"")</f>
        <v/>
      </c>
      <c r="K1196" s="21">
        <f t="shared" si="54"/>
        <v>0</v>
      </c>
      <c r="L1196" t="str">
        <f t="shared" si="55"/>
        <v/>
      </c>
      <c r="M1196" t="str">
        <f t="shared" si="56"/>
        <v/>
      </c>
    </row>
    <row r="1197" spans="3:13" x14ac:dyDescent="0.2">
      <c r="C1197" s="8" t="str">
        <f>IFERROR(VLOOKUP(B1197,'Plan de comptes'!A:B,2,FALSE),"")</f>
        <v/>
      </c>
      <c r="K1197" s="21">
        <f t="shared" si="54"/>
        <v>0</v>
      </c>
      <c r="L1197" t="str">
        <f t="shared" si="55"/>
        <v/>
      </c>
      <c r="M1197" t="str">
        <f t="shared" si="56"/>
        <v/>
      </c>
    </row>
    <row r="1198" spans="3:13" x14ac:dyDescent="0.2">
      <c r="C1198" s="8" t="str">
        <f>IFERROR(VLOOKUP(B1198,'Plan de comptes'!A:B,2,FALSE),"")</f>
        <v/>
      </c>
      <c r="K1198" s="21">
        <f t="shared" si="54"/>
        <v>0</v>
      </c>
      <c r="L1198" t="str">
        <f t="shared" si="55"/>
        <v/>
      </c>
      <c r="M1198" t="str">
        <f t="shared" si="56"/>
        <v/>
      </c>
    </row>
    <row r="1199" spans="3:13" x14ac:dyDescent="0.2">
      <c r="C1199" s="8" t="str">
        <f>IFERROR(VLOOKUP(B1199,'Plan de comptes'!A:B,2,FALSE),"")</f>
        <v/>
      </c>
      <c r="K1199" s="21">
        <f t="shared" si="54"/>
        <v>0</v>
      </c>
      <c r="L1199" t="str">
        <f t="shared" si="55"/>
        <v/>
      </c>
      <c r="M1199" t="str">
        <f t="shared" si="56"/>
        <v/>
      </c>
    </row>
    <row r="1200" spans="3:13" x14ac:dyDescent="0.2">
      <c r="C1200" s="8" t="str">
        <f>IFERROR(VLOOKUP(B1200,'Plan de comptes'!A:B,2,FALSE),"")</f>
        <v/>
      </c>
      <c r="K1200" s="21">
        <f t="shared" si="54"/>
        <v>0</v>
      </c>
      <c r="L1200" t="str">
        <f t="shared" si="55"/>
        <v/>
      </c>
      <c r="M1200" t="str">
        <f t="shared" si="56"/>
        <v/>
      </c>
    </row>
    <row r="1201" spans="3:13" x14ac:dyDescent="0.2">
      <c r="C1201" s="8" t="str">
        <f>IFERROR(VLOOKUP(B1201,'Plan de comptes'!A:B,2,FALSE),"")</f>
        <v/>
      </c>
      <c r="K1201" s="21">
        <f t="shared" si="54"/>
        <v>0</v>
      </c>
      <c r="L1201" t="str">
        <f t="shared" si="55"/>
        <v/>
      </c>
      <c r="M1201" t="str">
        <f t="shared" si="56"/>
        <v/>
      </c>
    </row>
    <row r="1202" spans="3:13" x14ac:dyDescent="0.2">
      <c r="C1202" s="8" t="str">
        <f>IFERROR(VLOOKUP(B1202,'Plan de comptes'!A:B,2,FALSE),"")</f>
        <v/>
      </c>
      <c r="K1202" s="21">
        <f t="shared" si="54"/>
        <v>0</v>
      </c>
      <c r="L1202" t="str">
        <f t="shared" si="55"/>
        <v/>
      </c>
      <c r="M1202" t="str">
        <f t="shared" si="56"/>
        <v/>
      </c>
    </row>
    <row r="1203" spans="3:13" x14ac:dyDescent="0.2">
      <c r="C1203" s="8" t="str">
        <f>IFERROR(VLOOKUP(B1203,'Plan de comptes'!A:B,2,FALSE),"")</f>
        <v/>
      </c>
      <c r="K1203" s="21">
        <f t="shared" si="54"/>
        <v>0</v>
      </c>
      <c r="L1203" t="str">
        <f t="shared" si="55"/>
        <v/>
      </c>
      <c r="M1203" t="str">
        <f t="shared" si="56"/>
        <v/>
      </c>
    </row>
    <row r="1204" spans="3:13" x14ac:dyDescent="0.2">
      <c r="C1204" s="8" t="str">
        <f>IFERROR(VLOOKUP(B1204,'Plan de comptes'!A:B,2,FALSE),"")</f>
        <v/>
      </c>
      <c r="K1204" s="21">
        <f t="shared" si="54"/>
        <v>0</v>
      </c>
      <c r="L1204" t="str">
        <f t="shared" si="55"/>
        <v/>
      </c>
      <c r="M1204" t="str">
        <f t="shared" si="56"/>
        <v/>
      </c>
    </row>
    <row r="1205" spans="3:13" x14ac:dyDescent="0.2">
      <c r="C1205" s="8" t="str">
        <f>IFERROR(VLOOKUP(B1205,'Plan de comptes'!A:B,2,FALSE),"")</f>
        <v/>
      </c>
      <c r="K1205" s="21">
        <f t="shared" si="54"/>
        <v>0</v>
      </c>
      <c r="L1205" t="str">
        <f t="shared" si="55"/>
        <v/>
      </c>
      <c r="M1205" t="str">
        <f t="shared" si="56"/>
        <v/>
      </c>
    </row>
    <row r="1206" spans="3:13" x14ac:dyDescent="0.2">
      <c r="C1206" s="8" t="str">
        <f>IFERROR(VLOOKUP(B1206,'Plan de comptes'!A:B,2,FALSE),"")</f>
        <v/>
      </c>
      <c r="K1206" s="21">
        <f t="shared" si="54"/>
        <v>0</v>
      </c>
      <c r="L1206" t="str">
        <f t="shared" si="55"/>
        <v/>
      </c>
      <c r="M1206" t="str">
        <f t="shared" si="56"/>
        <v/>
      </c>
    </row>
    <row r="1207" spans="3:13" x14ac:dyDescent="0.2">
      <c r="C1207" s="8" t="str">
        <f>IFERROR(VLOOKUP(B1207,'Plan de comptes'!A:B,2,FALSE),"")</f>
        <v/>
      </c>
      <c r="K1207" s="21">
        <f t="shared" si="54"/>
        <v>0</v>
      </c>
      <c r="L1207" t="str">
        <f t="shared" si="55"/>
        <v/>
      </c>
      <c r="M1207" t="str">
        <f t="shared" si="56"/>
        <v/>
      </c>
    </row>
    <row r="1208" spans="3:13" x14ac:dyDescent="0.2">
      <c r="C1208" s="8" t="str">
        <f>IFERROR(VLOOKUP(B1208,'Plan de comptes'!A:B,2,FALSE),"")</f>
        <v/>
      </c>
      <c r="K1208" s="21">
        <f t="shared" si="54"/>
        <v>0</v>
      </c>
      <c r="L1208" t="str">
        <f t="shared" si="55"/>
        <v/>
      </c>
      <c r="M1208" t="str">
        <f t="shared" si="56"/>
        <v/>
      </c>
    </row>
    <row r="1209" spans="3:13" x14ac:dyDescent="0.2">
      <c r="C1209" s="8" t="str">
        <f>IFERROR(VLOOKUP(B1209,'Plan de comptes'!A:B,2,FALSE),"")</f>
        <v/>
      </c>
      <c r="K1209" s="21">
        <f t="shared" si="54"/>
        <v>0</v>
      </c>
      <c r="L1209" t="str">
        <f t="shared" si="55"/>
        <v/>
      </c>
      <c r="M1209" t="str">
        <f t="shared" si="56"/>
        <v/>
      </c>
    </row>
    <row r="1210" spans="3:13" x14ac:dyDescent="0.2">
      <c r="C1210" s="8" t="str">
        <f>IFERROR(VLOOKUP(B1210,'Plan de comptes'!A:B,2,FALSE),"")</f>
        <v/>
      </c>
      <c r="K1210" s="21">
        <f t="shared" si="54"/>
        <v>0</v>
      </c>
      <c r="L1210" t="str">
        <f t="shared" si="55"/>
        <v/>
      </c>
      <c r="M1210" t="str">
        <f t="shared" si="56"/>
        <v/>
      </c>
    </row>
    <row r="1211" spans="3:13" x14ac:dyDescent="0.2">
      <c r="C1211" s="8" t="str">
        <f>IFERROR(VLOOKUP(B1211,'Plan de comptes'!A:B,2,FALSE),"")</f>
        <v/>
      </c>
      <c r="K1211" s="21">
        <f t="shared" si="54"/>
        <v>0</v>
      </c>
      <c r="L1211" t="str">
        <f t="shared" si="55"/>
        <v/>
      </c>
      <c r="M1211" t="str">
        <f t="shared" si="56"/>
        <v/>
      </c>
    </row>
    <row r="1212" spans="3:13" x14ac:dyDescent="0.2">
      <c r="C1212" s="8" t="str">
        <f>IFERROR(VLOOKUP(B1212,'Plan de comptes'!A:B,2,FALSE),"")</f>
        <v/>
      </c>
      <c r="K1212" s="21">
        <f t="shared" si="54"/>
        <v>0</v>
      </c>
      <c r="L1212" t="str">
        <f t="shared" si="55"/>
        <v/>
      </c>
      <c r="M1212" t="str">
        <f t="shared" si="56"/>
        <v/>
      </c>
    </row>
    <row r="1213" spans="3:13" x14ac:dyDescent="0.2">
      <c r="C1213" s="8" t="str">
        <f>IFERROR(VLOOKUP(B1213,'Plan de comptes'!A:B,2,FALSE),"")</f>
        <v/>
      </c>
      <c r="K1213" s="21">
        <f t="shared" si="54"/>
        <v>0</v>
      </c>
      <c r="L1213" t="str">
        <f t="shared" si="55"/>
        <v/>
      </c>
      <c r="M1213" t="str">
        <f t="shared" si="56"/>
        <v/>
      </c>
    </row>
    <row r="1214" spans="3:13" x14ac:dyDescent="0.2">
      <c r="C1214" s="8" t="str">
        <f>IFERROR(VLOOKUP(B1214,'Plan de comptes'!A:B,2,FALSE),"")</f>
        <v/>
      </c>
      <c r="K1214" s="21">
        <f t="shared" si="54"/>
        <v>0</v>
      </c>
      <c r="L1214" t="str">
        <f t="shared" si="55"/>
        <v/>
      </c>
      <c r="M1214" t="str">
        <f t="shared" si="56"/>
        <v/>
      </c>
    </row>
    <row r="1215" spans="3:13" x14ac:dyDescent="0.2">
      <c r="C1215" s="8" t="str">
        <f>IFERROR(VLOOKUP(B1215,'Plan de comptes'!A:B,2,FALSE),"")</f>
        <v/>
      </c>
      <c r="K1215" s="21">
        <f t="shared" si="54"/>
        <v>0</v>
      </c>
      <c r="L1215" t="str">
        <f t="shared" si="55"/>
        <v/>
      </c>
      <c r="M1215" t="str">
        <f t="shared" si="56"/>
        <v/>
      </c>
    </row>
    <row r="1216" spans="3:13" x14ac:dyDescent="0.2">
      <c r="C1216" s="8" t="str">
        <f>IFERROR(VLOOKUP(B1216,'Plan de comptes'!A:B,2,FALSE),"")</f>
        <v/>
      </c>
      <c r="K1216" s="21">
        <f t="shared" si="54"/>
        <v>0</v>
      </c>
      <c r="L1216" t="str">
        <f t="shared" si="55"/>
        <v/>
      </c>
      <c r="M1216" t="str">
        <f t="shared" si="56"/>
        <v/>
      </c>
    </row>
    <row r="1217" spans="3:13" x14ac:dyDescent="0.2">
      <c r="C1217" s="8" t="str">
        <f>IFERROR(VLOOKUP(B1217,'Plan de comptes'!A:B,2,FALSE),"")</f>
        <v/>
      </c>
      <c r="K1217" s="21">
        <f t="shared" si="54"/>
        <v>0</v>
      </c>
      <c r="L1217" t="str">
        <f t="shared" si="55"/>
        <v/>
      </c>
      <c r="M1217" t="str">
        <f t="shared" si="56"/>
        <v/>
      </c>
    </row>
    <row r="1218" spans="3:13" x14ac:dyDescent="0.2">
      <c r="C1218" s="8" t="str">
        <f>IFERROR(VLOOKUP(B1218,'Plan de comptes'!A:B,2,FALSE),"")</f>
        <v/>
      </c>
      <c r="K1218" s="21">
        <f t="shared" si="54"/>
        <v>0</v>
      </c>
      <c r="L1218" t="str">
        <f t="shared" si="55"/>
        <v/>
      </c>
      <c r="M1218" t="str">
        <f t="shared" si="56"/>
        <v/>
      </c>
    </row>
    <row r="1219" spans="3:13" x14ac:dyDescent="0.2">
      <c r="C1219" s="8" t="str">
        <f>IFERROR(VLOOKUP(B1219,'Plan de comptes'!A:B,2,FALSE),"")</f>
        <v/>
      </c>
      <c r="K1219" s="21">
        <f t="shared" ref="K1219:K1282" si="57">E1219-F1219</f>
        <v>0</v>
      </c>
      <c r="L1219" t="str">
        <f t="shared" ref="L1219:L1282" si="58">LEFT($B1219,2)</f>
        <v/>
      </c>
      <c r="M1219" t="str">
        <f t="shared" ref="M1219:M1282" si="59">LEFT($B1219,3)</f>
        <v/>
      </c>
    </row>
    <row r="1220" spans="3:13" x14ac:dyDescent="0.2">
      <c r="C1220" s="8" t="str">
        <f>IFERROR(VLOOKUP(B1220,'Plan de comptes'!A:B,2,FALSE),"")</f>
        <v/>
      </c>
      <c r="K1220" s="21">
        <f t="shared" si="57"/>
        <v>0</v>
      </c>
      <c r="L1220" t="str">
        <f t="shared" si="58"/>
        <v/>
      </c>
      <c r="M1220" t="str">
        <f t="shared" si="59"/>
        <v/>
      </c>
    </row>
    <row r="1221" spans="3:13" x14ac:dyDescent="0.2">
      <c r="C1221" s="8" t="str">
        <f>IFERROR(VLOOKUP(B1221,'Plan de comptes'!A:B,2,FALSE),"")</f>
        <v/>
      </c>
      <c r="K1221" s="21">
        <f t="shared" si="57"/>
        <v>0</v>
      </c>
      <c r="L1221" t="str">
        <f t="shared" si="58"/>
        <v/>
      </c>
      <c r="M1221" t="str">
        <f t="shared" si="59"/>
        <v/>
      </c>
    </row>
    <row r="1222" spans="3:13" x14ac:dyDescent="0.2">
      <c r="C1222" s="8" t="str">
        <f>IFERROR(VLOOKUP(B1222,'Plan de comptes'!A:B,2,FALSE),"")</f>
        <v/>
      </c>
      <c r="K1222" s="21">
        <f t="shared" si="57"/>
        <v>0</v>
      </c>
      <c r="L1222" t="str">
        <f t="shared" si="58"/>
        <v/>
      </c>
      <c r="M1222" t="str">
        <f t="shared" si="59"/>
        <v/>
      </c>
    </row>
    <row r="1223" spans="3:13" x14ac:dyDescent="0.2">
      <c r="C1223" s="8" t="str">
        <f>IFERROR(VLOOKUP(B1223,'Plan de comptes'!A:B,2,FALSE),"")</f>
        <v/>
      </c>
      <c r="K1223" s="21">
        <f t="shared" si="57"/>
        <v>0</v>
      </c>
      <c r="L1223" t="str">
        <f t="shared" si="58"/>
        <v/>
      </c>
      <c r="M1223" t="str">
        <f t="shared" si="59"/>
        <v/>
      </c>
    </row>
    <row r="1224" spans="3:13" x14ac:dyDescent="0.2">
      <c r="C1224" s="8" t="str">
        <f>IFERROR(VLOOKUP(B1224,'Plan de comptes'!A:B,2,FALSE),"")</f>
        <v/>
      </c>
      <c r="K1224" s="21">
        <f t="shared" si="57"/>
        <v>0</v>
      </c>
      <c r="L1224" t="str">
        <f t="shared" si="58"/>
        <v/>
      </c>
      <c r="M1224" t="str">
        <f t="shared" si="59"/>
        <v/>
      </c>
    </row>
    <row r="1225" spans="3:13" x14ac:dyDescent="0.2">
      <c r="C1225" s="8" t="str">
        <f>IFERROR(VLOOKUP(B1225,'Plan de comptes'!A:B,2,FALSE),"")</f>
        <v/>
      </c>
      <c r="K1225" s="21">
        <f t="shared" si="57"/>
        <v>0</v>
      </c>
      <c r="L1225" t="str">
        <f t="shared" si="58"/>
        <v/>
      </c>
      <c r="M1225" t="str">
        <f t="shared" si="59"/>
        <v/>
      </c>
    </row>
    <row r="1226" spans="3:13" x14ac:dyDescent="0.2">
      <c r="C1226" s="8" t="str">
        <f>IFERROR(VLOOKUP(B1226,'Plan de comptes'!A:B,2,FALSE),"")</f>
        <v/>
      </c>
      <c r="K1226" s="21">
        <f t="shared" si="57"/>
        <v>0</v>
      </c>
      <c r="L1226" t="str">
        <f t="shared" si="58"/>
        <v/>
      </c>
      <c r="M1226" t="str">
        <f t="shared" si="59"/>
        <v/>
      </c>
    </row>
    <row r="1227" spans="3:13" x14ac:dyDescent="0.2">
      <c r="C1227" s="8" t="str">
        <f>IFERROR(VLOOKUP(B1227,'Plan de comptes'!A:B,2,FALSE),"")</f>
        <v/>
      </c>
      <c r="K1227" s="21">
        <f t="shared" si="57"/>
        <v>0</v>
      </c>
      <c r="L1227" t="str">
        <f t="shared" si="58"/>
        <v/>
      </c>
      <c r="M1227" t="str">
        <f t="shared" si="59"/>
        <v/>
      </c>
    </row>
    <row r="1228" spans="3:13" x14ac:dyDescent="0.2">
      <c r="C1228" s="8" t="str">
        <f>IFERROR(VLOOKUP(B1228,'Plan de comptes'!A:B,2,FALSE),"")</f>
        <v/>
      </c>
      <c r="K1228" s="21">
        <f t="shared" si="57"/>
        <v>0</v>
      </c>
      <c r="L1228" t="str">
        <f t="shared" si="58"/>
        <v/>
      </c>
      <c r="M1228" t="str">
        <f t="shared" si="59"/>
        <v/>
      </c>
    </row>
    <row r="1229" spans="3:13" x14ac:dyDescent="0.2">
      <c r="C1229" s="8" t="str">
        <f>IFERROR(VLOOKUP(B1229,'Plan de comptes'!A:B,2,FALSE),"")</f>
        <v/>
      </c>
      <c r="K1229" s="21">
        <f t="shared" si="57"/>
        <v>0</v>
      </c>
      <c r="L1229" t="str">
        <f t="shared" si="58"/>
        <v/>
      </c>
      <c r="M1229" t="str">
        <f t="shared" si="59"/>
        <v/>
      </c>
    </row>
    <row r="1230" spans="3:13" x14ac:dyDescent="0.2">
      <c r="C1230" s="8" t="str">
        <f>IFERROR(VLOOKUP(B1230,'Plan de comptes'!A:B,2,FALSE),"")</f>
        <v/>
      </c>
      <c r="K1230" s="21">
        <f t="shared" si="57"/>
        <v>0</v>
      </c>
      <c r="L1230" t="str">
        <f t="shared" si="58"/>
        <v/>
      </c>
      <c r="M1230" t="str">
        <f t="shared" si="59"/>
        <v/>
      </c>
    </row>
    <row r="1231" spans="3:13" x14ac:dyDescent="0.2">
      <c r="C1231" s="8" t="str">
        <f>IFERROR(VLOOKUP(B1231,'Plan de comptes'!A:B,2,FALSE),"")</f>
        <v/>
      </c>
      <c r="K1231" s="21">
        <f t="shared" si="57"/>
        <v>0</v>
      </c>
      <c r="L1231" t="str">
        <f t="shared" si="58"/>
        <v/>
      </c>
      <c r="M1231" t="str">
        <f t="shared" si="59"/>
        <v/>
      </c>
    </row>
    <row r="1232" spans="3:13" x14ac:dyDescent="0.2">
      <c r="C1232" s="8" t="str">
        <f>IFERROR(VLOOKUP(B1232,'Plan de comptes'!A:B,2,FALSE),"")</f>
        <v/>
      </c>
      <c r="K1232" s="21">
        <f t="shared" si="57"/>
        <v>0</v>
      </c>
      <c r="L1232" t="str">
        <f t="shared" si="58"/>
        <v/>
      </c>
      <c r="M1232" t="str">
        <f t="shared" si="59"/>
        <v/>
      </c>
    </row>
    <row r="1233" spans="3:13" x14ac:dyDescent="0.2">
      <c r="C1233" s="8" t="str">
        <f>IFERROR(VLOOKUP(B1233,'Plan de comptes'!A:B,2,FALSE),"")</f>
        <v/>
      </c>
      <c r="K1233" s="21">
        <f t="shared" si="57"/>
        <v>0</v>
      </c>
      <c r="L1233" t="str">
        <f t="shared" si="58"/>
        <v/>
      </c>
      <c r="M1233" t="str">
        <f t="shared" si="59"/>
        <v/>
      </c>
    </row>
    <row r="1234" spans="3:13" x14ac:dyDescent="0.2">
      <c r="C1234" s="8" t="str">
        <f>IFERROR(VLOOKUP(B1234,'Plan de comptes'!A:B,2,FALSE),"")</f>
        <v/>
      </c>
      <c r="K1234" s="21">
        <f t="shared" si="57"/>
        <v>0</v>
      </c>
      <c r="L1234" t="str">
        <f t="shared" si="58"/>
        <v/>
      </c>
      <c r="M1234" t="str">
        <f t="shared" si="59"/>
        <v/>
      </c>
    </row>
    <row r="1235" spans="3:13" x14ac:dyDescent="0.2">
      <c r="C1235" s="8" t="str">
        <f>IFERROR(VLOOKUP(B1235,'Plan de comptes'!A:B,2,FALSE),"")</f>
        <v/>
      </c>
      <c r="K1235" s="21">
        <f t="shared" si="57"/>
        <v>0</v>
      </c>
      <c r="L1235" t="str">
        <f t="shared" si="58"/>
        <v/>
      </c>
      <c r="M1235" t="str">
        <f t="shared" si="59"/>
        <v/>
      </c>
    </row>
    <row r="1236" spans="3:13" x14ac:dyDescent="0.2">
      <c r="C1236" s="8" t="str">
        <f>IFERROR(VLOOKUP(B1236,'Plan de comptes'!A:B,2,FALSE),"")</f>
        <v/>
      </c>
      <c r="K1236" s="21">
        <f t="shared" si="57"/>
        <v>0</v>
      </c>
      <c r="L1236" t="str">
        <f t="shared" si="58"/>
        <v/>
      </c>
      <c r="M1236" t="str">
        <f t="shared" si="59"/>
        <v/>
      </c>
    </row>
    <row r="1237" spans="3:13" x14ac:dyDescent="0.2">
      <c r="C1237" s="8" t="str">
        <f>IFERROR(VLOOKUP(B1237,'Plan de comptes'!A:B,2,FALSE),"")</f>
        <v/>
      </c>
      <c r="K1237" s="21">
        <f t="shared" si="57"/>
        <v>0</v>
      </c>
      <c r="L1237" t="str">
        <f t="shared" si="58"/>
        <v/>
      </c>
      <c r="M1237" t="str">
        <f t="shared" si="59"/>
        <v/>
      </c>
    </row>
    <row r="1238" spans="3:13" x14ac:dyDescent="0.2">
      <c r="C1238" s="8" t="str">
        <f>IFERROR(VLOOKUP(B1238,'Plan de comptes'!A:B,2,FALSE),"")</f>
        <v/>
      </c>
      <c r="K1238" s="21">
        <f t="shared" si="57"/>
        <v>0</v>
      </c>
      <c r="L1238" t="str">
        <f t="shared" si="58"/>
        <v/>
      </c>
      <c r="M1238" t="str">
        <f t="shared" si="59"/>
        <v/>
      </c>
    </row>
    <row r="1239" spans="3:13" x14ac:dyDescent="0.2">
      <c r="C1239" s="8" t="str">
        <f>IFERROR(VLOOKUP(B1239,'Plan de comptes'!A:B,2,FALSE),"")</f>
        <v/>
      </c>
      <c r="K1239" s="21">
        <f t="shared" si="57"/>
        <v>0</v>
      </c>
      <c r="L1239" t="str">
        <f t="shared" si="58"/>
        <v/>
      </c>
      <c r="M1239" t="str">
        <f t="shared" si="59"/>
        <v/>
      </c>
    </row>
    <row r="1240" spans="3:13" x14ac:dyDescent="0.2">
      <c r="C1240" s="8" t="str">
        <f>IFERROR(VLOOKUP(B1240,'Plan de comptes'!A:B,2,FALSE),"")</f>
        <v/>
      </c>
      <c r="K1240" s="21">
        <f t="shared" si="57"/>
        <v>0</v>
      </c>
      <c r="L1240" t="str">
        <f t="shared" si="58"/>
        <v/>
      </c>
      <c r="M1240" t="str">
        <f t="shared" si="59"/>
        <v/>
      </c>
    </row>
    <row r="1241" spans="3:13" x14ac:dyDescent="0.2">
      <c r="C1241" s="8" t="str">
        <f>IFERROR(VLOOKUP(B1241,'Plan de comptes'!A:B,2,FALSE),"")</f>
        <v/>
      </c>
      <c r="K1241" s="21">
        <f t="shared" si="57"/>
        <v>0</v>
      </c>
      <c r="L1241" t="str">
        <f t="shared" si="58"/>
        <v/>
      </c>
      <c r="M1241" t="str">
        <f t="shared" si="59"/>
        <v/>
      </c>
    </row>
    <row r="1242" spans="3:13" x14ac:dyDescent="0.2">
      <c r="C1242" s="8" t="str">
        <f>IFERROR(VLOOKUP(B1242,'Plan de comptes'!A:B,2,FALSE),"")</f>
        <v/>
      </c>
      <c r="K1242" s="21">
        <f t="shared" si="57"/>
        <v>0</v>
      </c>
      <c r="L1242" t="str">
        <f t="shared" si="58"/>
        <v/>
      </c>
      <c r="M1242" t="str">
        <f t="shared" si="59"/>
        <v/>
      </c>
    </row>
    <row r="1243" spans="3:13" x14ac:dyDescent="0.2">
      <c r="C1243" s="8" t="str">
        <f>IFERROR(VLOOKUP(B1243,'Plan de comptes'!A:B,2,FALSE),"")</f>
        <v/>
      </c>
      <c r="K1243" s="21">
        <f t="shared" si="57"/>
        <v>0</v>
      </c>
      <c r="L1243" t="str">
        <f t="shared" si="58"/>
        <v/>
      </c>
      <c r="M1243" t="str">
        <f t="shared" si="59"/>
        <v/>
      </c>
    </row>
    <row r="1244" spans="3:13" x14ac:dyDescent="0.2">
      <c r="C1244" s="8" t="str">
        <f>IFERROR(VLOOKUP(B1244,'Plan de comptes'!A:B,2,FALSE),"")</f>
        <v/>
      </c>
      <c r="K1244" s="21">
        <f t="shared" si="57"/>
        <v>0</v>
      </c>
      <c r="L1244" t="str">
        <f t="shared" si="58"/>
        <v/>
      </c>
      <c r="M1244" t="str">
        <f t="shared" si="59"/>
        <v/>
      </c>
    </row>
    <row r="1245" spans="3:13" x14ac:dyDescent="0.2">
      <c r="C1245" s="8" t="str">
        <f>IFERROR(VLOOKUP(B1245,'Plan de comptes'!A:B,2,FALSE),"")</f>
        <v/>
      </c>
      <c r="K1245" s="21">
        <f t="shared" si="57"/>
        <v>0</v>
      </c>
      <c r="L1245" t="str">
        <f t="shared" si="58"/>
        <v/>
      </c>
      <c r="M1245" t="str">
        <f t="shared" si="59"/>
        <v/>
      </c>
    </row>
    <row r="1246" spans="3:13" x14ac:dyDescent="0.2">
      <c r="C1246" s="8" t="str">
        <f>IFERROR(VLOOKUP(B1246,'Plan de comptes'!A:B,2,FALSE),"")</f>
        <v/>
      </c>
      <c r="K1246" s="21">
        <f t="shared" si="57"/>
        <v>0</v>
      </c>
      <c r="L1246" t="str">
        <f t="shared" si="58"/>
        <v/>
      </c>
      <c r="M1246" t="str">
        <f t="shared" si="59"/>
        <v/>
      </c>
    </row>
    <row r="1247" spans="3:13" x14ac:dyDescent="0.2">
      <c r="C1247" s="8" t="str">
        <f>IFERROR(VLOOKUP(B1247,'Plan de comptes'!A:B,2,FALSE),"")</f>
        <v/>
      </c>
      <c r="K1247" s="21">
        <f t="shared" si="57"/>
        <v>0</v>
      </c>
      <c r="L1247" t="str">
        <f t="shared" si="58"/>
        <v/>
      </c>
      <c r="M1247" t="str">
        <f t="shared" si="59"/>
        <v/>
      </c>
    </row>
    <row r="1248" spans="3:13" x14ac:dyDescent="0.2">
      <c r="C1248" s="8" t="str">
        <f>IFERROR(VLOOKUP(B1248,'Plan de comptes'!A:B,2,FALSE),"")</f>
        <v/>
      </c>
      <c r="K1248" s="21">
        <f t="shared" si="57"/>
        <v>0</v>
      </c>
      <c r="L1248" t="str">
        <f t="shared" si="58"/>
        <v/>
      </c>
      <c r="M1248" t="str">
        <f t="shared" si="59"/>
        <v/>
      </c>
    </row>
    <row r="1249" spans="3:13" x14ac:dyDescent="0.2">
      <c r="C1249" s="8" t="str">
        <f>IFERROR(VLOOKUP(B1249,'Plan de comptes'!A:B,2,FALSE),"")</f>
        <v/>
      </c>
      <c r="K1249" s="21">
        <f t="shared" si="57"/>
        <v>0</v>
      </c>
      <c r="L1249" t="str">
        <f t="shared" si="58"/>
        <v/>
      </c>
      <c r="M1249" t="str">
        <f t="shared" si="59"/>
        <v/>
      </c>
    </row>
    <row r="1250" spans="3:13" x14ac:dyDescent="0.2">
      <c r="C1250" s="8" t="str">
        <f>IFERROR(VLOOKUP(B1250,'Plan de comptes'!A:B,2,FALSE),"")</f>
        <v/>
      </c>
      <c r="K1250" s="21">
        <f t="shared" si="57"/>
        <v>0</v>
      </c>
      <c r="L1250" t="str">
        <f t="shared" si="58"/>
        <v/>
      </c>
      <c r="M1250" t="str">
        <f t="shared" si="59"/>
        <v/>
      </c>
    </row>
    <row r="1251" spans="3:13" x14ac:dyDescent="0.2">
      <c r="C1251" s="8" t="str">
        <f>IFERROR(VLOOKUP(B1251,'Plan de comptes'!A:B,2,FALSE),"")</f>
        <v/>
      </c>
      <c r="K1251" s="21">
        <f t="shared" si="57"/>
        <v>0</v>
      </c>
      <c r="L1251" t="str">
        <f t="shared" si="58"/>
        <v/>
      </c>
      <c r="M1251" t="str">
        <f t="shared" si="59"/>
        <v/>
      </c>
    </row>
    <row r="1252" spans="3:13" x14ac:dyDescent="0.2">
      <c r="C1252" s="8" t="str">
        <f>IFERROR(VLOOKUP(B1252,'Plan de comptes'!A:B,2,FALSE),"")</f>
        <v/>
      </c>
      <c r="K1252" s="21">
        <f t="shared" si="57"/>
        <v>0</v>
      </c>
      <c r="L1252" t="str">
        <f t="shared" si="58"/>
        <v/>
      </c>
      <c r="M1252" t="str">
        <f t="shared" si="59"/>
        <v/>
      </c>
    </row>
    <row r="1253" spans="3:13" x14ac:dyDescent="0.2">
      <c r="C1253" s="8" t="str">
        <f>IFERROR(VLOOKUP(B1253,'Plan de comptes'!A:B,2,FALSE),"")</f>
        <v/>
      </c>
      <c r="K1253" s="21">
        <f t="shared" si="57"/>
        <v>0</v>
      </c>
      <c r="L1253" t="str">
        <f t="shared" si="58"/>
        <v/>
      </c>
      <c r="M1253" t="str">
        <f t="shared" si="59"/>
        <v/>
      </c>
    </row>
    <row r="1254" spans="3:13" x14ac:dyDescent="0.2">
      <c r="C1254" s="8" t="str">
        <f>IFERROR(VLOOKUP(B1254,'Plan de comptes'!A:B,2,FALSE),"")</f>
        <v/>
      </c>
      <c r="K1254" s="21">
        <f t="shared" si="57"/>
        <v>0</v>
      </c>
      <c r="L1254" t="str">
        <f t="shared" si="58"/>
        <v/>
      </c>
      <c r="M1254" t="str">
        <f t="shared" si="59"/>
        <v/>
      </c>
    </row>
    <row r="1255" spans="3:13" x14ac:dyDescent="0.2">
      <c r="C1255" s="8" t="str">
        <f>IFERROR(VLOOKUP(B1255,'Plan de comptes'!A:B,2,FALSE),"")</f>
        <v/>
      </c>
      <c r="K1255" s="21">
        <f t="shared" si="57"/>
        <v>0</v>
      </c>
      <c r="L1255" t="str">
        <f t="shared" si="58"/>
        <v/>
      </c>
      <c r="M1255" t="str">
        <f t="shared" si="59"/>
        <v/>
      </c>
    </row>
    <row r="1256" spans="3:13" x14ac:dyDescent="0.2">
      <c r="C1256" s="8" t="str">
        <f>IFERROR(VLOOKUP(B1256,'Plan de comptes'!A:B,2,FALSE),"")</f>
        <v/>
      </c>
      <c r="K1256" s="21">
        <f t="shared" si="57"/>
        <v>0</v>
      </c>
      <c r="L1256" t="str">
        <f t="shared" si="58"/>
        <v/>
      </c>
      <c r="M1256" t="str">
        <f t="shared" si="59"/>
        <v/>
      </c>
    </row>
    <row r="1257" spans="3:13" x14ac:dyDescent="0.2">
      <c r="C1257" s="8" t="str">
        <f>IFERROR(VLOOKUP(B1257,'Plan de comptes'!A:B,2,FALSE),"")</f>
        <v/>
      </c>
      <c r="K1257" s="21">
        <f t="shared" si="57"/>
        <v>0</v>
      </c>
      <c r="L1257" t="str">
        <f t="shared" si="58"/>
        <v/>
      </c>
      <c r="M1257" t="str">
        <f t="shared" si="59"/>
        <v/>
      </c>
    </row>
    <row r="1258" spans="3:13" x14ac:dyDescent="0.2">
      <c r="C1258" s="8" t="str">
        <f>IFERROR(VLOOKUP(B1258,'Plan de comptes'!A:B,2,FALSE),"")</f>
        <v/>
      </c>
      <c r="K1258" s="21">
        <f t="shared" si="57"/>
        <v>0</v>
      </c>
      <c r="L1258" t="str">
        <f t="shared" si="58"/>
        <v/>
      </c>
      <c r="M1258" t="str">
        <f t="shared" si="59"/>
        <v/>
      </c>
    </row>
    <row r="1259" spans="3:13" x14ac:dyDescent="0.2">
      <c r="C1259" s="8" t="str">
        <f>IFERROR(VLOOKUP(B1259,'Plan de comptes'!A:B,2,FALSE),"")</f>
        <v/>
      </c>
      <c r="K1259" s="21">
        <f t="shared" si="57"/>
        <v>0</v>
      </c>
      <c r="L1259" t="str">
        <f t="shared" si="58"/>
        <v/>
      </c>
      <c r="M1259" t="str">
        <f t="shared" si="59"/>
        <v/>
      </c>
    </row>
    <row r="1260" spans="3:13" x14ac:dyDescent="0.2">
      <c r="C1260" s="8" t="str">
        <f>IFERROR(VLOOKUP(B1260,'Plan de comptes'!A:B,2,FALSE),"")</f>
        <v/>
      </c>
      <c r="K1260" s="21">
        <f t="shared" si="57"/>
        <v>0</v>
      </c>
      <c r="L1260" t="str">
        <f t="shared" si="58"/>
        <v/>
      </c>
      <c r="M1260" t="str">
        <f t="shared" si="59"/>
        <v/>
      </c>
    </row>
    <row r="1261" spans="3:13" x14ac:dyDescent="0.2">
      <c r="C1261" s="8" t="str">
        <f>IFERROR(VLOOKUP(B1261,'Plan de comptes'!A:B,2,FALSE),"")</f>
        <v/>
      </c>
      <c r="K1261" s="21">
        <f t="shared" si="57"/>
        <v>0</v>
      </c>
      <c r="L1261" t="str">
        <f t="shared" si="58"/>
        <v/>
      </c>
      <c r="M1261" t="str">
        <f t="shared" si="59"/>
        <v/>
      </c>
    </row>
    <row r="1262" spans="3:13" x14ac:dyDescent="0.2">
      <c r="C1262" s="8" t="str">
        <f>IFERROR(VLOOKUP(B1262,'Plan de comptes'!A:B,2,FALSE),"")</f>
        <v/>
      </c>
      <c r="K1262" s="21">
        <f t="shared" si="57"/>
        <v>0</v>
      </c>
      <c r="L1262" t="str">
        <f t="shared" si="58"/>
        <v/>
      </c>
      <c r="M1262" t="str">
        <f t="shared" si="59"/>
        <v/>
      </c>
    </row>
    <row r="1263" spans="3:13" x14ac:dyDescent="0.2">
      <c r="C1263" s="8" t="str">
        <f>IFERROR(VLOOKUP(B1263,'Plan de comptes'!A:B,2,FALSE),"")</f>
        <v/>
      </c>
      <c r="K1263" s="21">
        <f t="shared" si="57"/>
        <v>0</v>
      </c>
      <c r="L1263" t="str">
        <f t="shared" si="58"/>
        <v/>
      </c>
      <c r="M1263" t="str">
        <f t="shared" si="59"/>
        <v/>
      </c>
    </row>
    <row r="1264" spans="3:13" x14ac:dyDescent="0.2">
      <c r="C1264" s="8" t="str">
        <f>IFERROR(VLOOKUP(B1264,'Plan de comptes'!A:B,2,FALSE),"")</f>
        <v/>
      </c>
      <c r="K1264" s="21">
        <f t="shared" si="57"/>
        <v>0</v>
      </c>
      <c r="L1264" t="str">
        <f t="shared" si="58"/>
        <v/>
      </c>
      <c r="M1264" t="str">
        <f t="shared" si="59"/>
        <v/>
      </c>
    </row>
    <row r="1265" spans="3:13" x14ac:dyDescent="0.2">
      <c r="C1265" s="8" t="str">
        <f>IFERROR(VLOOKUP(B1265,'Plan de comptes'!A:B,2,FALSE),"")</f>
        <v/>
      </c>
      <c r="K1265" s="21">
        <f t="shared" si="57"/>
        <v>0</v>
      </c>
      <c r="L1265" t="str">
        <f t="shared" si="58"/>
        <v/>
      </c>
      <c r="M1265" t="str">
        <f t="shared" si="59"/>
        <v/>
      </c>
    </row>
    <row r="1266" spans="3:13" x14ac:dyDescent="0.2">
      <c r="C1266" s="8" t="str">
        <f>IFERROR(VLOOKUP(B1266,'Plan de comptes'!A:B,2,FALSE),"")</f>
        <v/>
      </c>
      <c r="K1266" s="21">
        <f t="shared" si="57"/>
        <v>0</v>
      </c>
      <c r="L1266" t="str">
        <f t="shared" si="58"/>
        <v/>
      </c>
      <c r="M1266" t="str">
        <f t="shared" si="59"/>
        <v/>
      </c>
    </row>
    <row r="1267" spans="3:13" x14ac:dyDescent="0.2">
      <c r="C1267" s="8" t="str">
        <f>IFERROR(VLOOKUP(B1267,'Plan de comptes'!A:B,2,FALSE),"")</f>
        <v/>
      </c>
      <c r="K1267" s="21">
        <f t="shared" si="57"/>
        <v>0</v>
      </c>
      <c r="L1267" t="str">
        <f t="shared" si="58"/>
        <v/>
      </c>
      <c r="M1267" t="str">
        <f t="shared" si="59"/>
        <v/>
      </c>
    </row>
    <row r="1268" spans="3:13" x14ac:dyDescent="0.2">
      <c r="C1268" s="8" t="str">
        <f>IFERROR(VLOOKUP(B1268,'Plan de comptes'!A:B,2,FALSE),"")</f>
        <v/>
      </c>
      <c r="K1268" s="21">
        <f t="shared" si="57"/>
        <v>0</v>
      </c>
      <c r="L1268" t="str">
        <f t="shared" si="58"/>
        <v/>
      </c>
      <c r="M1268" t="str">
        <f t="shared" si="59"/>
        <v/>
      </c>
    </row>
    <row r="1269" spans="3:13" x14ac:dyDescent="0.2">
      <c r="C1269" s="8" t="str">
        <f>IFERROR(VLOOKUP(B1269,'Plan de comptes'!A:B,2,FALSE),"")</f>
        <v/>
      </c>
      <c r="K1269" s="21">
        <f t="shared" si="57"/>
        <v>0</v>
      </c>
      <c r="L1269" t="str">
        <f t="shared" si="58"/>
        <v/>
      </c>
      <c r="M1269" t="str">
        <f t="shared" si="59"/>
        <v/>
      </c>
    </row>
    <row r="1270" spans="3:13" x14ac:dyDescent="0.2">
      <c r="C1270" s="8" t="str">
        <f>IFERROR(VLOOKUP(B1270,'Plan de comptes'!A:B,2,FALSE),"")</f>
        <v/>
      </c>
      <c r="K1270" s="21">
        <f t="shared" si="57"/>
        <v>0</v>
      </c>
      <c r="L1270" t="str">
        <f t="shared" si="58"/>
        <v/>
      </c>
      <c r="M1270" t="str">
        <f t="shared" si="59"/>
        <v/>
      </c>
    </row>
    <row r="1271" spans="3:13" x14ac:dyDescent="0.2">
      <c r="C1271" s="8" t="str">
        <f>IFERROR(VLOOKUP(B1271,'Plan de comptes'!A:B,2,FALSE),"")</f>
        <v/>
      </c>
      <c r="K1271" s="21">
        <f t="shared" si="57"/>
        <v>0</v>
      </c>
      <c r="L1271" t="str">
        <f t="shared" si="58"/>
        <v/>
      </c>
      <c r="M1271" t="str">
        <f t="shared" si="59"/>
        <v/>
      </c>
    </row>
    <row r="1272" spans="3:13" x14ac:dyDescent="0.2">
      <c r="C1272" s="8" t="str">
        <f>IFERROR(VLOOKUP(B1272,'Plan de comptes'!A:B,2,FALSE),"")</f>
        <v/>
      </c>
      <c r="K1272" s="21">
        <f t="shared" si="57"/>
        <v>0</v>
      </c>
      <c r="L1272" t="str">
        <f t="shared" si="58"/>
        <v/>
      </c>
      <c r="M1272" t="str">
        <f t="shared" si="59"/>
        <v/>
      </c>
    </row>
    <row r="1273" spans="3:13" x14ac:dyDescent="0.2">
      <c r="C1273" s="8" t="str">
        <f>IFERROR(VLOOKUP(B1273,'Plan de comptes'!A:B,2,FALSE),"")</f>
        <v/>
      </c>
      <c r="K1273" s="21">
        <f t="shared" si="57"/>
        <v>0</v>
      </c>
      <c r="L1273" t="str">
        <f t="shared" si="58"/>
        <v/>
      </c>
      <c r="M1273" t="str">
        <f t="shared" si="59"/>
        <v/>
      </c>
    </row>
    <row r="1274" spans="3:13" x14ac:dyDescent="0.2">
      <c r="C1274" s="8" t="str">
        <f>IFERROR(VLOOKUP(B1274,'Plan de comptes'!A:B,2,FALSE),"")</f>
        <v/>
      </c>
      <c r="K1274" s="21">
        <f t="shared" si="57"/>
        <v>0</v>
      </c>
      <c r="L1274" t="str">
        <f t="shared" si="58"/>
        <v/>
      </c>
      <c r="M1274" t="str">
        <f t="shared" si="59"/>
        <v/>
      </c>
    </row>
    <row r="1275" spans="3:13" x14ac:dyDescent="0.2">
      <c r="C1275" s="8" t="str">
        <f>IFERROR(VLOOKUP(B1275,'Plan de comptes'!A:B,2,FALSE),"")</f>
        <v/>
      </c>
      <c r="K1275" s="21">
        <f t="shared" si="57"/>
        <v>0</v>
      </c>
      <c r="L1275" t="str">
        <f t="shared" si="58"/>
        <v/>
      </c>
      <c r="M1275" t="str">
        <f t="shared" si="59"/>
        <v/>
      </c>
    </row>
    <row r="1276" spans="3:13" x14ac:dyDescent="0.2">
      <c r="C1276" s="8" t="str">
        <f>IFERROR(VLOOKUP(B1276,'Plan de comptes'!A:B,2,FALSE),"")</f>
        <v/>
      </c>
      <c r="K1276" s="21">
        <f t="shared" si="57"/>
        <v>0</v>
      </c>
      <c r="L1276" t="str">
        <f t="shared" si="58"/>
        <v/>
      </c>
      <c r="M1276" t="str">
        <f t="shared" si="59"/>
        <v/>
      </c>
    </row>
    <row r="1277" spans="3:13" x14ac:dyDescent="0.2">
      <c r="C1277" s="8" t="str">
        <f>IFERROR(VLOOKUP(B1277,'Plan de comptes'!A:B,2,FALSE),"")</f>
        <v/>
      </c>
      <c r="K1277" s="21">
        <f t="shared" si="57"/>
        <v>0</v>
      </c>
      <c r="L1277" t="str">
        <f t="shared" si="58"/>
        <v/>
      </c>
      <c r="M1277" t="str">
        <f t="shared" si="59"/>
        <v/>
      </c>
    </row>
    <row r="1278" spans="3:13" x14ac:dyDescent="0.2">
      <c r="C1278" s="8" t="str">
        <f>IFERROR(VLOOKUP(B1278,'Plan de comptes'!A:B,2,FALSE),"")</f>
        <v/>
      </c>
      <c r="K1278" s="21">
        <f t="shared" si="57"/>
        <v>0</v>
      </c>
      <c r="L1278" t="str">
        <f t="shared" si="58"/>
        <v/>
      </c>
      <c r="M1278" t="str">
        <f t="shared" si="59"/>
        <v/>
      </c>
    </row>
    <row r="1279" spans="3:13" x14ac:dyDescent="0.2">
      <c r="C1279" s="8" t="str">
        <f>IFERROR(VLOOKUP(B1279,'Plan de comptes'!A:B,2,FALSE),"")</f>
        <v/>
      </c>
      <c r="K1279" s="21">
        <f t="shared" si="57"/>
        <v>0</v>
      </c>
      <c r="L1279" t="str">
        <f t="shared" si="58"/>
        <v/>
      </c>
      <c r="M1279" t="str">
        <f t="shared" si="59"/>
        <v/>
      </c>
    </row>
    <row r="1280" spans="3:13" x14ac:dyDescent="0.2">
      <c r="C1280" s="8" t="str">
        <f>IFERROR(VLOOKUP(B1280,'Plan de comptes'!A:B,2,FALSE),"")</f>
        <v/>
      </c>
      <c r="K1280" s="21">
        <f t="shared" si="57"/>
        <v>0</v>
      </c>
      <c r="L1280" t="str">
        <f t="shared" si="58"/>
        <v/>
      </c>
      <c r="M1280" t="str">
        <f t="shared" si="59"/>
        <v/>
      </c>
    </row>
    <row r="1281" spans="3:13" x14ac:dyDescent="0.2">
      <c r="C1281" s="8" t="str">
        <f>IFERROR(VLOOKUP(B1281,'Plan de comptes'!A:B,2,FALSE),"")</f>
        <v/>
      </c>
      <c r="K1281" s="21">
        <f t="shared" si="57"/>
        <v>0</v>
      </c>
      <c r="L1281" t="str">
        <f t="shared" si="58"/>
        <v/>
      </c>
      <c r="M1281" t="str">
        <f t="shared" si="59"/>
        <v/>
      </c>
    </row>
    <row r="1282" spans="3:13" x14ac:dyDescent="0.2">
      <c r="C1282" s="8" t="str">
        <f>IFERROR(VLOOKUP(B1282,'Plan de comptes'!A:B,2,FALSE),"")</f>
        <v/>
      </c>
      <c r="K1282" s="21">
        <f t="shared" si="57"/>
        <v>0</v>
      </c>
      <c r="L1282" t="str">
        <f t="shared" si="58"/>
        <v/>
      </c>
      <c r="M1282" t="str">
        <f t="shared" si="59"/>
        <v/>
      </c>
    </row>
    <row r="1283" spans="3:13" x14ac:dyDescent="0.2">
      <c r="C1283" s="8" t="str">
        <f>IFERROR(VLOOKUP(B1283,'Plan de comptes'!A:B,2,FALSE),"")</f>
        <v/>
      </c>
      <c r="K1283" s="21">
        <f t="shared" ref="K1283:K1346" si="60">E1283-F1283</f>
        <v>0</v>
      </c>
      <c r="L1283" t="str">
        <f t="shared" ref="L1283:L1346" si="61">LEFT($B1283,2)</f>
        <v/>
      </c>
      <c r="M1283" t="str">
        <f t="shared" ref="M1283:M1346" si="62">LEFT($B1283,3)</f>
        <v/>
      </c>
    </row>
    <row r="1284" spans="3:13" x14ac:dyDescent="0.2">
      <c r="C1284" s="8" t="str">
        <f>IFERROR(VLOOKUP(B1284,'Plan de comptes'!A:B,2,FALSE),"")</f>
        <v/>
      </c>
      <c r="K1284" s="21">
        <f t="shared" si="60"/>
        <v>0</v>
      </c>
      <c r="L1284" t="str">
        <f t="shared" si="61"/>
        <v/>
      </c>
      <c r="M1284" t="str">
        <f t="shared" si="62"/>
        <v/>
      </c>
    </row>
    <row r="1285" spans="3:13" x14ac:dyDescent="0.2">
      <c r="C1285" s="8" t="str">
        <f>IFERROR(VLOOKUP(B1285,'Plan de comptes'!A:B,2,FALSE),"")</f>
        <v/>
      </c>
      <c r="K1285" s="21">
        <f t="shared" si="60"/>
        <v>0</v>
      </c>
      <c r="L1285" t="str">
        <f t="shared" si="61"/>
        <v/>
      </c>
      <c r="M1285" t="str">
        <f t="shared" si="62"/>
        <v/>
      </c>
    </row>
    <row r="1286" spans="3:13" x14ac:dyDescent="0.2">
      <c r="C1286" s="8" t="str">
        <f>IFERROR(VLOOKUP(B1286,'Plan de comptes'!A:B,2,FALSE),"")</f>
        <v/>
      </c>
      <c r="K1286" s="21">
        <f t="shared" si="60"/>
        <v>0</v>
      </c>
      <c r="L1286" t="str">
        <f t="shared" si="61"/>
        <v/>
      </c>
      <c r="M1286" t="str">
        <f t="shared" si="62"/>
        <v/>
      </c>
    </row>
    <row r="1287" spans="3:13" x14ac:dyDescent="0.2">
      <c r="C1287" s="8" t="str">
        <f>IFERROR(VLOOKUP(B1287,'Plan de comptes'!A:B,2,FALSE),"")</f>
        <v/>
      </c>
      <c r="K1287" s="21">
        <f t="shared" si="60"/>
        <v>0</v>
      </c>
      <c r="L1287" t="str">
        <f t="shared" si="61"/>
        <v/>
      </c>
      <c r="M1287" t="str">
        <f t="shared" si="62"/>
        <v/>
      </c>
    </row>
    <row r="1288" spans="3:13" x14ac:dyDescent="0.2">
      <c r="C1288" s="8" t="str">
        <f>IFERROR(VLOOKUP(B1288,'Plan de comptes'!A:B,2,FALSE),"")</f>
        <v/>
      </c>
      <c r="K1288" s="21">
        <f t="shared" si="60"/>
        <v>0</v>
      </c>
      <c r="L1288" t="str">
        <f t="shared" si="61"/>
        <v/>
      </c>
      <c r="M1288" t="str">
        <f t="shared" si="62"/>
        <v/>
      </c>
    </row>
    <row r="1289" spans="3:13" x14ac:dyDescent="0.2">
      <c r="C1289" s="8" t="str">
        <f>IFERROR(VLOOKUP(B1289,'Plan de comptes'!A:B,2,FALSE),"")</f>
        <v/>
      </c>
      <c r="K1289" s="21">
        <f t="shared" si="60"/>
        <v>0</v>
      </c>
      <c r="L1289" t="str">
        <f t="shared" si="61"/>
        <v/>
      </c>
      <c r="M1289" t="str">
        <f t="shared" si="62"/>
        <v/>
      </c>
    </row>
    <row r="1290" spans="3:13" x14ac:dyDescent="0.2">
      <c r="C1290" s="8" t="str">
        <f>IFERROR(VLOOKUP(B1290,'Plan de comptes'!A:B,2,FALSE),"")</f>
        <v/>
      </c>
      <c r="K1290" s="21">
        <f t="shared" si="60"/>
        <v>0</v>
      </c>
      <c r="L1290" t="str">
        <f t="shared" si="61"/>
        <v/>
      </c>
      <c r="M1290" t="str">
        <f t="shared" si="62"/>
        <v/>
      </c>
    </row>
    <row r="1291" spans="3:13" x14ac:dyDescent="0.2">
      <c r="C1291" s="8" t="str">
        <f>IFERROR(VLOOKUP(B1291,'Plan de comptes'!A:B,2,FALSE),"")</f>
        <v/>
      </c>
      <c r="K1291" s="21">
        <f t="shared" si="60"/>
        <v>0</v>
      </c>
      <c r="L1291" t="str">
        <f t="shared" si="61"/>
        <v/>
      </c>
      <c r="M1291" t="str">
        <f t="shared" si="62"/>
        <v/>
      </c>
    </row>
    <row r="1292" spans="3:13" x14ac:dyDescent="0.2">
      <c r="C1292" s="8" t="str">
        <f>IFERROR(VLOOKUP(B1292,'Plan de comptes'!A:B,2,FALSE),"")</f>
        <v/>
      </c>
      <c r="K1292" s="21">
        <f t="shared" si="60"/>
        <v>0</v>
      </c>
      <c r="L1292" t="str">
        <f t="shared" si="61"/>
        <v/>
      </c>
      <c r="M1292" t="str">
        <f t="shared" si="62"/>
        <v/>
      </c>
    </row>
    <row r="1293" spans="3:13" x14ac:dyDescent="0.2">
      <c r="C1293" s="8" t="str">
        <f>IFERROR(VLOOKUP(B1293,'Plan de comptes'!A:B,2,FALSE),"")</f>
        <v/>
      </c>
      <c r="K1293" s="21">
        <f t="shared" si="60"/>
        <v>0</v>
      </c>
      <c r="L1293" t="str">
        <f t="shared" si="61"/>
        <v/>
      </c>
      <c r="M1293" t="str">
        <f t="shared" si="62"/>
        <v/>
      </c>
    </row>
    <row r="1294" spans="3:13" x14ac:dyDescent="0.2">
      <c r="C1294" s="8" t="str">
        <f>IFERROR(VLOOKUP(B1294,'Plan de comptes'!A:B,2,FALSE),"")</f>
        <v/>
      </c>
      <c r="K1294" s="21">
        <f t="shared" si="60"/>
        <v>0</v>
      </c>
      <c r="L1294" t="str">
        <f t="shared" si="61"/>
        <v/>
      </c>
      <c r="M1294" t="str">
        <f t="shared" si="62"/>
        <v/>
      </c>
    </row>
    <row r="1295" spans="3:13" x14ac:dyDescent="0.2">
      <c r="C1295" s="8" t="str">
        <f>IFERROR(VLOOKUP(B1295,'Plan de comptes'!A:B,2,FALSE),"")</f>
        <v/>
      </c>
      <c r="K1295" s="21">
        <f t="shared" si="60"/>
        <v>0</v>
      </c>
      <c r="L1295" t="str">
        <f t="shared" si="61"/>
        <v/>
      </c>
      <c r="M1295" t="str">
        <f t="shared" si="62"/>
        <v/>
      </c>
    </row>
    <row r="1296" spans="3:13" x14ac:dyDescent="0.2">
      <c r="C1296" s="8" t="str">
        <f>IFERROR(VLOOKUP(B1296,'Plan de comptes'!A:B,2,FALSE),"")</f>
        <v/>
      </c>
      <c r="K1296" s="21">
        <f t="shared" si="60"/>
        <v>0</v>
      </c>
      <c r="L1296" t="str">
        <f t="shared" si="61"/>
        <v/>
      </c>
      <c r="M1296" t="str">
        <f t="shared" si="62"/>
        <v/>
      </c>
    </row>
    <row r="1297" spans="3:13" x14ac:dyDescent="0.2">
      <c r="C1297" s="8" t="str">
        <f>IFERROR(VLOOKUP(B1297,'Plan de comptes'!A:B,2,FALSE),"")</f>
        <v/>
      </c>
      <c r="K1297" s="21">
        <f t="shared" si="60"/>
        <v>0</v>
      </c>
      <c r="L1297" t="str">
        <f t="shared" si="61"/>
        <v/>
      </c>
      <c r="M1297" t="str">
        <f t="shared" si="62"/>
        <v/>
      </c>
    </row>
    <row r="1298" spans="3:13" x14ac:dyDescent="0.2">
      <c r="C1298" s="8" t="str">
        <f>IFERROR(VLOOKUP(B1298,'Plan de comptes'!A:B,2,FALSE),"")</f>
        <v/>
      </c>
      <c r="K1298" s="21">
        <f t="shared" si="60"/>
        <v>0</v>
      </c>
      <c r="L1298" t="str">
        <f t="shared" si="61"/>
        <v/>
      </c>
      <c r="M1298" t="str">
        <f t="shared" si="62"/>
        <v/>
      </c>
    </row>
    <row r="1299" spans="3:13" x14ac:dyDescent="0.2">
      <c r="C1299" s="8" t="str">
        <f>IFERROR(VLOOKUP(B1299,'Plan de comptes'!A:B,2,FALSE),"")</f>
        <v/>
      </c>
      <c r="K1299" s="21">
        <f t="shared" si="60"/>
        <v>0</v>
      </c>
      <c r="L1299" t="str">
        <f t="shared" si="61"/>
        <v/>
      </c>
      <c r="M1299" t="str">
        <f t="shared" si="62"/>
        <v/>
      </c>
    </row>
    <row r="1300" spans="3:13" x14ac:dyDescent="0.2">
      <c r="C1300" s="8" t="str">
        <f>IFERROR(VLOOKUP(B1300,'Plan de comptes'!A:B,2,FALSE),"")</f>
        <v/>
      </c>
      <c r="K1300" s="21">
        <f t="shared" si="60"/>
        <v>0</v>
      </c>
      <c r="L1300" t="str">
        <f t="shared" si="61"/>
        <v/>
      </c>
      <c r="M1300" t="str">
        <f t="shared" si="62"/>
        <v/>
      </c>
    </row>
    <row r="1301" spans="3:13" x14ac:dyDescent="0.2">
      <c r="C1301" s="8" t="str">
        <f>IFERROR(VLOOKUP(B1301,'Plan de comptes'!A:B,2,FALSE),"")</f>
        <v/>
      </c>
      <c r="K1301" s="21">
        <f t="shared" si="60"/>
        <v>0</v>
      </c>
      <c r="L1301" t="str">
        <f t="shared" si="61"/>
        <v/>
      </c>
      <c r="M1301" t="str">
        <f t="shared" si="62"/>
        <v/>
      </c>
    </row>
    <row r="1302" spans="3:13" x14ac:dyDescent="0.2">
      <c r="C1302" s="8" t="str">
        <f>IFERROR(VLOOKUP(B1302,'Plan de comptes'!A:B,2,FALSE),"")</f>
        <v/>
      </c>
      <c r="K1302" s="21">
        <f t="shared" si="60"/>
        <v>0</v>
      </c>
      <c r="L1302" t="str">
        <f t="shared" si="61"/>
        <v/>
      </c>
      <c r="M1302" t="str">
        <f t="shared" si="62"/>
        <v/>
      </c>
    </row>
    <row r="1303" spans="3:13" x14ac:dyDescent="0.2">
      <c r="C1303" s="8" t="str">
        <f>IFERROR(VLOOKUP(B1303,'Plan de comptes'!A:B,2,FALSE),"")</f>
        <v/>
      </c>
      <c r="K1303" s="21">
        <f t="shared" si="60"/>
        <v>0</v>
      </c>
      <c r="L1303" t="str">
        <f t="shared" si="61"/>
        <v/>
      </c>
      <c r="M1303" t="str">
        <f t="shared" si="62"/>
        <v/>
      </c>
    </row>
    <row r="1304" spans="3:13" x14ac:dyDescent="0.2">
      <c r="C1304" s="8" t="str">
        <f>IFERROR(VLOOKUP(B1304,'Plan de comptes'!A:B,2,FALSE),"")</f>
        <v/>
      </c>
      <c r="K1304" s="21">
        <f t="shared" si="60"/>
        <v>0</v>
      </c>
      <c r="L1304" t="str">
        <f t="shared" si="61"/>
        <v/>
      </c>
      <c r="M1304" t="str">
        <f t="shared" si="62"/>
        <v/>
      </c>
    </row>
    <row r="1305" spans="3:13" x14ac:dyDescent="0.2">
      <c r="C1305" s="8" t="str">
        <f>IFERROR(VLOOKUP(B1305,'Plan de comptes'!A:B,2,FALSE),"")</f>
        <v/>
      </c>
      <c r="K1305" s="21">
        <f t="shared" si="60"/>
        <v>0</v>
      </c>
      <c r="L1305" t="str">
        <f t="shared" si="61"/>
        <v/>
      </c>
      <c r="M1305" t="str">
        <f t="shared" si="62"/>
        <v/>
      </c>
    </row>
    <row r="1306" spans="3:13" x14ac:dyDescent="0.2">
      <c r="C1306" s="8" t="str">
        <f>IFERROR(VLOOKUP(B1306,'Plan de comptes'!A:B,2,FALSE),"")</f>
        <v/>
      </c>
      <c r="K1306" s="21">
        <f t="shared" si="60"/>
        <v>0</v>
      </c>
      <c r="L1306" t="str">
        <f t="shared" si="61"/>
        <v/>
      </c>
      <c r="M1306" t="str">
        <f t="shared" si="62"/>
        <v/>
      </c>
    </row>
    <row r="1307" spans="3:13" x14ac:dyDescent="0.2">
      <c r="C1307" s="8" t="str">
        <f>IFERROR(VLOOKUP(B1307,'Plan de comptes'!A:B,2,FALSE),"")</f>
        <v/>
      </c>
      <c r="K1307" s="21">
        <f t="shared" si="60"/>
        <v>0</v>
      </c>
      <c r="L1307" t="str">
        <f t="shared" si="61"/>
        <v/>
      </c>
      <c r="M1307" t="str">
        <f t="shared" si="62"/>
        <v/>
      </c>
    </row>
    <row r="1308" spans="3:13" x14ac:dyDescent="0.2">
      <c r="C1308" s="8" t="str">
        <f>IFERROR(VLOOKUP(B1308,'Plan de comptes'!A:B,2,FALSE),"")</f>
        <v/>
      </c>
      <c r="K1308" s="21">
        <f t="shared" si="60"/>
        <v>0</v>
      </c>
      <c r="L1308" t="str">
        <f t="shared" si="61"/>
        <v/>
      </c>
      <c r="M1308" t="str">
        <f t="shared" si="62"/>
        <v/>
      </c>
    </row>
    <row r="1309" spans="3:13" x14ac:dyDescent="0.2">
      <c r="C1309" s="8" t="str">
        <f>IFERROR(VLOOKUP(B1309,'Plan de comptes'!A:B,2,FALSE),"")</f>
        <v/>
      </c>
      <c r="K1309" s="21">
        <f t="shared" si="60"/>
        <v>0</v>
      </c>
      <c r="L1309" t="str">
        <f t="shared" si="61"/>
        <v/>
      </c>
      <c r="M1309" t="str">
        <f t="shared" si="62"/>
        <v/>
      </c>
    </row>
    <row r="1310" spans="3:13" x14ac:dyDescent="0.2">
      <c r="C1310" s="8" t="str">
        <f>IFERROR(VLOOKUP(B1310,'Plan de comptes'!A:B,2,FALSE),"")</f>
        <v/>
      </c>
      <c r="K1310" s="21">
        <f t="shared" si="60"/>
        <v>0</v>
      </c>
      <c r="L1310" t="str">
        <f t="shared" si="61"/>
        <v/>
      </c>
      <c r="M1310" t="str">
        <f t="shared" si="62"/>
        <v/>
      </c>
    </row>
    <row r="1311" spans="3:13" x14ac:dyDescent="0.2">
      <c r="C1311" s="8" t="str">
        <f>IFERROR(VLOOKUP(B1311,'Plan de comptes'!A:B,2,FALSE),"")</f>
        <v/>
      </c>
      <c r="K1311" s="21">
        <f t="shared" si="60"/>
        <v>0</v>
      </c>
      <c r="L1311" t="str">
        <f t="shared" si="61"/>
        <v/>
      </c>
      <c r="M1311" t="str">
        <f t="shared" si="62"/>
        <v/>
      </c>
    </row>
    <row r="1312" spans="3:13" x14ac:dyDescent="0.2">
      <c r="C1312" s="8" t="str">
        <f>IFERROR(VLOOKUP(B1312,'Plan de comptes'!A:B,2,FALSE),"")</f>
        <v/>
      </c>
      <c r="K1312" s="21">
        <f t="shared" si="60"/>
        <v>0</v>
      </c>
      <c r="L1312" t="str">
        <f t="shared" si="61"/>
        <v/>
      </c>
      <c r="M1312" t="str">
        <f t="shared" si="62"/>
        <v/>
      </c>
    </row>
    <row r="1313" spans="3:13" x14ac:dyDescent="0.2">
      <c r="C1313" s="8" t="str">
        <f>IFERROR(VLOOKUP(B1313,'Plan de comptes'!A:B,2,FALSE),"")</f>
        <v/>
      </c>
      <c r="K1313" s="21">
        <f t="shared" si="60"/>
        <v>0</v>
      </c>
      <c r="L1313" t="str">
        <f t="shared" si="61"/>
        <v/>
      </c>
      <c r="M1313" t="str">
        <f t="shared" si="62"/>
        <v/>
      </c>
    </row>
    <row r="1314" spans="3:13" x14ac:dyDescent="0.2">
      <c r="C1314" s="8" t="str">
        <f>IFERROR(VLOOKUP(B1314,'Plan de comptes'!A:B,2,FALSE),"")</f>
        <v/>
      </c>
      <c r="K1314" s="21">
        <f t="shared" si="60"/>
        <v>0</v>
      </c>
      <c r="L1314" t="str">
        <f t="shared" si="61"/>
        <v/>
      </c>
      <c r="M1314" t="str">
        <f t="shared" si="62"/>
        <v/>
      </c>
    </row>
    <row r="1315" spans="3:13" x14ac:dyDescent="0.2">
      <c r="C1315" s="8" t="str">
        <f>IFERROR(VLOOKUP(B1315,'Plan de comptes'!A:B,2,FALSE),"")</f>
        <v/>
      </c>
      <c r="K1315" s="21">
        <f t="shared" si="60"/>
        <v>0</v>
      </c>
      <c r="L1315" t="str">
        <f t="shared" si="61"/>
        <v/>
      </c>
      <c r="M1315" t="str">
        <f t="shared" si="62"/>
        <v/>
      </c>
    </row>
    <row r="1316" spans="3:13" x14ac:dyDescent="0.2">
      <c r="C1316" s="8" t="str">
        <f>IFERROR(VLOOKUP(B1316,'Plan de comptes'!A:B,2,FALSE),"")</f>
        <v/>
      </c>
      <c r="K1316" s="21">
        <f t="shared" si="60"/>
        <v>0</v>
      </c>
      <c r="L1316" t="str">
        <f t="shared" si="61"/>
        <v/>
      </c>
      <c r="M1316" t="str">
        <f t="shared" si="62"/>
        <v/>
      </c>
    </row>
    <row r="1317" spans="3:13" x14ac:dyDescent="0.2">
      <c r="C1317" s="8" t="str">
        <f>IFERROR(VLOOKUP(B1317,'Plan de comptes'!A:B,2,FALSE),"")</f>
        <v/>
      </c>
      <c r="K1317" s="21">
        <f t="shared" si="60"/>
        <v>0</v>
      </c>
      <c r="L1317" t="str">
        <f t="shared" si="61"/>
        <v/>
      </c>
      <c r="M1317" t="str">
        <f t="shared" si="62"/>
        <v/>
      </c>
    </row>
    <row r="1318" spans="3:13" x14ac:dyDescent="0.2">
      <c r="C1318" s="8" t="str">
        <f>IFERROR(VLOOKUP(B1318,'Plan de comptes'!A:B,2,FALSE),"")</f>
        <v/>
      </c>
      <c r="K1318" s="21">
        <f t="shared" si="60"/>
        <v>0</v>
      </c>
      <c r="L1318" t="str">
        <f t="shared" si="61"/>
        <v/>
      </c>
      <c r="M1318" t="str">
        <f t="shared" si="62"/>
        <v/>
      </c>
    </row>
    <row r="1319" spans="3:13" x14ac:dyDescent="0.2">
      <c r="C1319" s="8" t="str">
        <f>IFERROR(VLOOKUP(B1319,'Plan de comptes'!A:B,2,FALSE),"")</f>
        <v/>
      </c>
      <c r="K1319" s="21">
        <f t="shared" si="60"/>
        <v>0</v>
      </c>
      <c r="L1319" t="str">
        <f t="shared" si="61"/>
        <v/>
      </c>
      <c r="M1319" t="str">
        <f t="shared" si="62"/>
        <v/>
      </c>
    </row>
    <row r="1320" spans="3:13" x14ac:dyDescent="0.2">
      <c r="C1320" s="8" t="str">
        <f>IFERROR(VLOOKUP(B1320,'Plan de comptes'!A:B,2,FALSE),"")</f>
        <v/>
      </c>
      <c r="K1320" s="21">
        <f t="shared" si="60"/>
        <v>0</v>
      </c>
      <c r="L1320" t="str">
        <f t="shared" si="61"/>
        <v/>
      </c>
      <c r="M1320" t="str">
        <f t="shared" si="62"/>
        <v/>
      </c>
    </row>
    <row r="1321" spans="3:13" x14ac:dyDescent="0.2">
      <c r="C1321" s="8" t="str">
        <f>IFERROR(VLOOKUP(B1321,'Plan de comptes'!A:B,2,FALSE),"")</f>
        <v/>
      </c>
      <c r="K1321" s="21">
        <f t="shared" si="60"/>
        <v>0</v>
      </c>
      <c r="L1321" t="str">
        <f t="shared" si="61"/>
        <v/>
      </c>
      <c r="M1321" t="str">
        <f t="shared" si="62"/>
        <v/>
      </c>
    </row>
    <row r="1322" spans="3:13" x14ac:dyDescent="0.2">
      <c r="C1322" s="8" t="str">
        <f>IFERROR(VLOOKUP(B1322,'Plan de comptes'!A:B,2,FALSE),"")</f>
        <v/>
      </c>
      <c r="K1322" s="21">
        <f t="shared" si="60"/>
        <v>0</v>
      </c>
      <c r="L1322" t="str">
        <f t="shared" si="61"/>
        <v/>
      </c>
      <c r="M1322" t="str">
        <f t="shared" si="62"/>
        <v/>
      </c>
    </row>
    <row r="1323" spans="3:13" x14ac:dyDescent="0.2">
      <c r="C1323" s="8" t="str">
        <f>IFERROR(VLOOKUP(B1323,'Plan de comptes'!A:B,2,FALSE),"")</f>
        <v/>
      </c>
      <c r="K1323" s="21">
        <f t="shared" si="60"/>
        <v>0</v>
      </c>
      <c r="L1323" t="str">
        <f t="shared" si="61"/>
        <v/>
      </c>
      <c r="M1323" t="str">
        <f t="shared" si="62"/>
        <v/>
      </c>
    </row>
    <row r="1324" spans="3:13" x14ac:dyDescent="0.2">
      <c r="C1324" s="8" t="str">
        <f>IFERROR(VLOOKUP(B1324,'Plan de comptes'!A:B,2,FALSE),"")</f>
        <v/>
      </c>
      <c r="K1324" s="21">
        <f t="shared" si="60"/>
        <v>0</v>
      </c>
      <c r="L1324" t="str">
        <f t="shared" si="61"/>
        <v/>
      </c>
      <c r="M1324" t="str">
        <f t="shared" si="62"/>
        <v/>
      </c>
    </row>
    <row r="1325" spans="3:13" x14ac:dyDescent="0.2">
      <c r="C1325" s="8" t="str">
        <f>IFERROR(VLOOKUP(B1325,'Plan de comptes'!A:B,2,FALSE),"")</f>
        <v/>
      </c>
      <c r="K1325" s="21">
        <f t="shared" si="60"/>
        <v>0</v>
      </c>
      <c r="L1325" t="str">
        <f t="shared" si="61"/>
        <v/>
      </c>
      <c r="M1325" t="str">
        <f t="shared" si="62"/>
        <v/>
      </c>
    </row>
    <row r="1326" spans="3:13" x14ac:dyDescent="0.2">
      <c r="C1326" s="8" t="str">
        <f>IFERROR(VLOOKUP(B1326,'Plan de comptes'!A:B,2,FALSE),"")</f>
        <v/>
      </c>
      <c r="K1326" s="21">
        <f t="shared" si="60"/>
        <v>0</v>
      </c>
      <c r="L1326" t="str">
        <f t="shared" si="61"/>
        <v/>
      </c>
      <c r="M1326" t="str">
        <f t="shared" si="62"/>
        <v/>
      </c>
    </row>
    <row r="1327" spans="3:13" x14ac:dyDescent="0.2">
      <c r="C1327" s="8" t="str">
        <f>IFERROR(VLOOKUP(B1327,'Plan de comptes'!A:B,2,FALSE),"")</f>
        <v/>
      </c>
      <c r="K1327" s="21">
        <f t="shared" si="60"/>
        <v>0</v>
      </c>
      <c r="L1327" t="str">
        <f t="shared" si="61"/>
        <v/>
      </c>
      <c r="M1327" t="str">
        <f t="shared" si="62"/>
        <v/>
      </c>
    </row>
    <row r="1328" spans="3:13" x14ac:dyDescent="0.2">
      <c r="C1328" s="8" t="str">
        <f>IFERROR(VLOOKUP(B1328,'Plan de comptes'!A:B,2,FALSE),"")</f>
        <v/>
      </c>
      <c r="K1328" s="21">
        <f t="shared" si="60"/>
        <v>0</v>
      </c>
      <c r="L1328" t="str">
        <f t="shared" si="61"/>
        <v/>
      </c>
      <c r="M1328" t="str">
        <f t="shared" si="62"/>
        <v/>
      </c>
    </row>
    <row r="1329" spans="3:13" x14ac:dyDescent="0.2">
      <c r="C1329" s="8" t="str">
        <f>IFERROR(VLOOKUP(B1329,'Plan de comptes'!A:B,2,FALSE),"")</f>
        <v/>
      </c>
      <c r="K1329" s="21">
        <f t="shared" si="60"/>
        <v>0</v>
      </c>
      <c r="L1329" t="str">
        <f t="shared" si="61"/>
        <v/>
      </c>
      <c r="M1329" t="str">
        <f t="shared" si="62"/>
        <v/>
      </c>
    </row>
    <row r="1330" spans="3:13" x14ac:dyDescent="0.2">
      <c r="C1330" s="8" t="str">
        <f>IFERROR(VLOOKUP(B1330,'Plan de comptes'!A:B,2,FALSE),"")</f>
        <v/>
      </c>
      <c r="K1330" s="21">
        <f t="shared" si="60"/>
        <v>0</v>
      </c>
      <c r="L1330" t="str">
        <f t="shared" si="61"/>
        <v/>
      </c>
      <c r="M1330" t="str">
        <f t="shared" si="62"/>
        <v/>
      </c>
    </row>
    <row r="1331" spans="3:13" x14ac:dyDescent="0.2">
      <c r="C1331" s="8" t="str">
        <f>IFERROR(VLOOKUP(B1331,'Plan de comptes'!A:B,2,FALSE),"")</f>
        <v/>
      </c>
      <c r="K1331" s="21">
        <f t="shared" si="60"/>
        <v>0</v>
      </c>
      <c r="L1331" t="str">
        <f t="shared" si="61"/>
        <v/>
      </c>
      <c r="M1331" t="str">
        <f t="shared" si="62"/>
        <v/>
      </c>
    </row>
    <row r="1332" spans="3:13" x14ac:dyDescent="0.2">
      <c r="C1332" s="8" t="str">
        <f>IFERROR(VLOOKUP(B1332,'Plan de comptes'!A:B,2,FALSE),"")</f>
        <v/>
      </c>
      <c r="K1332" s="21">
        <f t="shared" si="60"/>
        <v>0</v>
      </c>
      <c r="L1332" t="str">
        <f t="shared" si="61"/>
        <v/>
      </c>
      <c r="M1332" t="str">
        <f t="shared" si="62"/>
        <v/>
      </c>
    </row>
    <row r="1333" spans="3:13" x14ac:dyDescent="0.2">
      <c r="C1333" s="8" t="str">
        <f>IFERROR(VLOOKUP(B1333,'Plan de comptes'!A:B,2,FALSE),"")</f>
        <v/>
      </c>
      <c r="K1333" s="21">
        <f t="shared" si="60"/>
        <v>0</v>
      </c>
      <c r="L1333" t="str">
        <f t="shared" si="61"/>
        <v/>
      </c>
      <c r="M1333" t="str">
        <f t="shared" si="62"/>
        <v/>
      </c>
    </row>
    <row r="1334" spans="3:13" x14ac:dyDescent="0.2">
      <c r="C1334" s="8" t="str">
        <f>IFERROR(VLOOKUP(B1334,'Plan de comptes'!A:B,2,FALSE),"")</f>
        <v/>
      </c>
      <c r="K1334" s="21">
        <f t="shared" si="60"/>
        <v>0</v>
      </c>
      <c r="L1334" t="str">
        <f t="shared" si="61"/>
        <v/>
      </c>
      <c r="M1334" t="str">
        <f t="shared" si="62"/>
        <v/>
      </c>
    </row>
    <row r="1335" spans="3:13" x14ac:dyDescent="0.2">
      <c r="C1335" s="8" t="str">
        <f>IFERROR(VLOOKUP(B1335,'Plan de comptes'!A:B,2,FALSE),"")</f>
        <v/>
      </c>
      <c r="K1335" s="21">
        <f t="shared" si="60"/>
        <v>0</v>
      </c>
      <c r="L1335" t="str">
        <f t="shared" si="61"/>
        <v/>
      </c>
      <c r="M1335" t="str">
        <f t="shared" si="62"/>
        <v/>
      </c>
    </row>
    <row r="1336" spans="3:13" x14ac:dyDescent="0.2">
      <c r="C1336" s="8" t="str">
        <f>IFERROR(VLOOKUP(B1336,'Plan de comptes'!A:B,2,FALSE),"")</f>
        <v/>
      </c>
      <c r="K1336" s="21">
        <f t="shared" si="60"/>
        <v>0</v>
      </c>
      <c r="L1336" t="str">
        <f t="shared" si="61"/>
        <v/>
      </c>
      <c r="M1336" t="str">
        <f t="shared" si="62"/>
        <v/>
      </c>
    </row>
    <row r="1337" spans="3:13" x14ac:dyDescent="0.2">
      <c r="C1337" s="8" t="str">
        <f>IFERROR(VLOOKUP(B1337,'Plan de comptes'!A:B,2,FALSE),"")</f>
        <v/>
      </c>
      <c r="K1337" s="21">
        <f t="shared" si="60"/>
        <v>0</v>
      </c>
      <c r="L1337" t="str">
        <f t="shared" si="61"/>
        <v/>
      </c>
      <c r="M1337" t="str">
        <f t="shared" si="62"/>
        <v/>
      </c>
    </row>
    <row r="1338" spans="3:13" x14ac:dyDescent="0.2">
      <c r="C1338" s="8" t="str">
        <f>IFERROR(VLOOKUP(B1338,'Plan de comptes'!A:B,2,FALSE),"")</f>
        <v/>
      </c>
      <c r="K1338" s="21">
        <f t="shared" si="60"/>
        <v>0</v>
      </c>
      <c r="L1338" t="str">
        <f t="shared" si="61"/>
        <v/>
      </c>
      <c r="M1338" t="str">
        <f t="shared" si="62"/>
        <v/>
      </c>
    </row>
    <row r="1339" spans="3:13" x14ac:dyDescent="0.2">
      <c r="C1339" s="8" t="str">
        <f>IFERROR(VLOOKUP(B1339,'Plan de comptes'!A:B,2,FALSE),"")</f>
        <v/>
      </c>
      <c r="K1339" s="21">
        <f t="shared" si="60"/>
        <v>0</v>
      </c>
      <c r="L1339" t="str">
        <f t="shared" si="61"/>
        <v/>
      </c>
      <c r="M1339" t="str">
        <f t="shared" si="62"/>
        <v/>
      </c>
    </row>
    <row r="1340" spans="3:13" x14ac:dyDescent="0.2">
      <c r="C1340" s="8" t="str">
        <f>IFERROR(VLOOKUP(B1340,'Plan de comptes'!A:B,2,FALSE),"")</f>
        <v/>
      </c>
      <c r="K1340" s="21">
        <f t="shared" si="60"/>
        <v>0</v>
      </c>
      <c r="L1340" t="str">
        <f t="shared" si="61"/>
        <v/>
      </c>
      <c r="M1340" t="str">
        <f t="shared" si="62"/>
        <v/>
      </c>
    </row>
    <row r="1341" spans="3:13" x14ac:dyDescent="0.2">
      <c r="C1341" s="8" t="str">
        <f>IFERROR(VLOOKUP(B1341,'Plan de comptes'!A:B,2,FALSE),"")</f>
        <v/>
      </c>
      <c r="K1341" s="21">
        <f t="shared" si="60"/>
        <v>0</v>
      </c>
      <c r="L1341" t="str">
        <f t="shared" si="61"/>
        <v/>
      </c>
      <c r="M1341" t="str">
        <f t="shared" si="62"/>
        <v/>
      </c>
    </row>
    <row r="1342" spans="3:13" x14ac:dyDescent="0.2">
      <c r="C1342" s="8" t="str">
        <f>IFERROR(VLOOKUP(B1342,'Plan de comptes'!A:B,2,FALSE),"")</f>
        <v/>
      </c>
      <c r="K1342" s="21">
        <f t="shared" si="60"/>
        <v>0</v>
      </c>
      <c r="L1342" t="str">
        <f t="shared" si="61"/>
        <v/>
      </c>
      <c r="M1342" t="str">
        <f t="shared" si="62"/>
        <v/>
      </c>
    </row>
    <row r="1343" spans="3:13" x14ac:dyDescent="0.2">
      <c r="C1343" s="8" t="str">
        <f>IFERROR(VLOOKUP(B1343,'Plan de comptes'!A:B,2,FALSE),"")</f>
        <v/>
      </c>
      <c r="K1343" s="21">
        <f t="shared" si="60"/>
        <v>0</v>
      </c>
      <c r="L1343" t="str">
        <f t="shared" si="61"/>
        <v/>
      </c>
      <c r="M1343" t="str">
        <f t="shared" si="62"/>
        <v/>
      </c>
    </row>
    <row r="1344" spans="3:13" x14ac:dyDescent="0.2">
      <c r="C1344" s="8" t="str">
        <f>IFERROR(VLOOKUP(B1344,'Plan de comptes'!A:B,2,FALSE),"")</f>
        <v/>
      </c>
      <c r="K1344" s="21">
        <f t="shared" si="60"/>
        <v>0</v>
      </c>
      <c r="L1344" t="str">
        <f t="shared" si="61"/>
        <v/>
      </c>
      <c r="M1344" t="str">
        <f t="shared" si="62"/>
        <v/>
      </c>
    </row>
    <row r="1345" spans="3:13" x14ac:dyDescent="0.2">
      <c r="C1345" s="8" t="str">
        <f>IFERROR(VLOOKUP(B1345,'Plan de comptes'!A:B,2,FALSE),"")</f>
        <v/>
      </c>
      <c r="K1345" s="21">
        <f t="shared" si="60"/>
        <v>0</v>
      </c>
      <c r="L1345" t="str">
        <f t="shared" si="61"/>
        <v/>
      </c>
      <c r="M1345" t="str">
        <f t="shared" si="62"/>
        <v/>
      </c>
    </row>
    <row r="1346" spans="3:13" x14ac:dyDescent="0.2">
      <c r="C1346" s="8" t="str">
        <f>IFERROR(VLOOKUP(B1346,'Plan de comptes'!A:B,2,FALSE),"")</f>
        <v/>
      </c>
      <c r="K1346" s="21">
        <f t="shared" si="60"/>
        <v>0</v>
      </c>
      <c r="L1346" t="str">
        <f t="shared" si="61"/>
        <v/>
      </c>
      <c r="M1346" t="str">
        <f t="shared" si="62"/>
        <v/>
      </c>
    </row>
    <row r="1347" spans="3:13" x14ac:dyDescent="0.2">
      <c r="C1347" s="8" t="str">
        <f>IFERROR(VLOOKUP(B1347,'Plan de comptes'!A:B,2,FALSE),"")</f>
        <v/>
      </c>
      <c r="K1347" s="21">
        <f t="shared" ref="K1347:K1410" si="63">E1347-F1347</f>
        <v>0</v>
      </c>
      <c r="L1347" t="str">
        <f t="shared" ref="L1347:L1410" si="64">LEFT($B1347,2)</f>
        <v/>
      </c>
      <c r="M1347" t="str">
        <f t="shared" ref="M1347:M1410" si="65">LEFT($B1347,3)</f>
        <v/>
      </c>
    </row>
    <row r="1348" spans="3:13" x14ac:dyDescent="0.2">
      <c r="C1348" s="8" t="str">
        <f>IFERROR(VLOOKUP(B1348,'Plan de comptes'!A:B,2,FALSE),"")</f>
        <v/>
      </c>
      <c r="K1348" s="21">
        <f t="shared" si="63"/>
        <v>0</v>
      </c>
      <c r="L1348" t="str">
        <f t="shared" si="64"/>
        <v/>
      </c>
      <c r="M1348" t="str">
        <f t="shared" si="65"/>
        <v/>
      </c>
    </row>
    <row r="1349" spans="3:13" x14ac:dyDescent="0.2">
      <c r="C1349" s="8" t="str">
        <f>IFERROR(VLOOKUP(B1349,'Plan de comptes'!A:B,2,FALSE),"")</f>
        <v/>
      </c>
      <c r="K1349" s="21">
        <f t="shared" si="63"/>
        <v>0</v>
      </c>
      <c r="L1349" t="str">
        <f t="shared" si="64"/>
        <v/>
      </c>
      <c r="M1349" t="str">
        <f t="shared" si="65"/>
        <v/>
      </c>
    </row>
    <row r="1350" spans="3:13" x14ac:dyDescent="0.2">
      <c r="C1350" s="8" t="str">
        <f>IFERROR(VLOOKUP(B1350,'Plan de comptes'!A:B,2,FALSE),"")</f>
        <v/>
      </c>
      <c r="K1350" s="21">
        <f t="shared" si="63"/>
        <v>0</v>
      </c>
      <c r="L1350" t="str">
        <f t="shared" si="64"/>
        <v/>
      </c>
      <c r="M1350" t="str">
        <f t="shared" si="65"/>
        <v/>
      </c>
    </row>
    <row r="1351" spans="3:13" x14ac:dyDescent="0.2">
      <c r="C1351" s="8" t="str">
        <f>IFERROR(VLOOKUP(B1351,'Plan de comptes'!A:B,2,FALSE),"")</f>
        <v/>
      </c>
      <c r="K1351" s="21">
        <f t="shared" si="63"/>
        <v>0</v>
      </c>
      <c r="L1351" t="str">
        <f t="shared" si="64"/>
        <v/>
      </c>
      <c r="M1351" t="str">
        <f t="shared" si="65"/>
        <v/>
      </c>
    </row>
    <row r="1352" spans="3:13" x14ac:dyDescent="0.2">
      <c r="C1352" s="8" t="str">
        <f>IFERROR(VLOOKUP(B1352,'Plan de comptes'!A:B,2,FALSE),"")</f>
        <v/>
      </c>
      <c r="K1352" s="21">
        <f t="shared" si="63"/>
        <v>0</v>
      </c>
      <c r="L1352" t="str">
        <f t="shared" si="64"/>
        <v/>
      </c>
      <c r="M1352" t="str">
        <f t="shared" si="65"/>
        <v/>
      </c>
    </row>
    <row r="1353" spans="3:13" x14ac:dyDescent="0.2">
      <c r="C1353" s="8" t="str">
        <f>IFERROR(VLOOKUP(B1353,'Plan de comptes'!A:B,2,FALSE),"")</f>
        <v/>
      </c>
      <c r="K1353" s="21">
        <f t="shared" si="63"/>
        <v>0</v>
      </c>
      <c r="L1353" t="str">
        <f t="shared" si="64"/>
        <v/>
      </c>
      <c r="M1353" t="str">
        <f t="shared" si="65"/>
        <v/>
      </c>
    </row>
    <row r="1354" spans="3:13" x14ac:dyDescent="0.2">
      <c r="C1354" s="8" t="str">
        <f>IFERROR(VLOOKUP(B1354,'Plan de comptes'!A:B,2,FALSE),"")</f>
        <v/>
      </c>
      <c r="K1354" s="21">
        <f t="shared" si="63"/>
        <v>0</v>
      </c>
      <c r="L1354" t="str">
        <f t="shared" si="64"/>
        <v/>
      </c>
      <c r="M1354" t="str">
        <f t="shared" si="65"/>
        <v/>
      </c>
    </row>
    <row r="1355" spans="3:13" x14ac:dyDescent="0.2">
      <c r="C1355" s="8" t="str">
        <f>IFERROR(VLOOKUP(B1355,'Plan de comptes'!A:B,2,FALSE),"")</f>
        <v/>
      </c>
      <c r="K1355" s="21">
        <f t="shared" si="63"/>
        <v>0</v>
      </c>
      <c r="L1355" t="str">
        <f t="shared" si="64"/>
        <v/>
      </c>
      <c r="M1355" t="str">
        <f t="shared" si="65"/>
        <v/>
      </c>
    </row>
    <row r="1356" spans="3:13" x14ac:dyDescent="0.2">
      <c r="C1356" s="8" t="str">
        <f>IFERROR(VLOOKUP(B1356,'Plan de comptes'!A:B,2,FALSE),"")</f>
        <v/>
      </c>
      <c r="K1356" s="21">
        <f t="shared" si="63"/>
        <v>0</v>
      </c>
      <c r="L1356" t="str">
        <f t="shared" si="64"/>
        <v/>
      </c>
      <c r="M1356" t="str">
        <f t="shared" si="65"/>
        <v/>
      </c>
    </row>
    <row r="1357" spans="3:13" x14ac:dyDescent="0.2">
      <c r="C1357" s="8" t="str">
        <f>IFERROR(VLOOKUP(B1357,'Plan de comptes'!A:B,2,FALSE),"")</f>
        <v/>
      </c>
      <c r="K1357" s="21">
        <f t="shared" si="63"/>
        <v>0</v>
      </c>
      <c r="L1357" t="str">
        <f t="shared" si="64"/>
        <v/>
      </c>
      <c r="M1357" t="str">
        <f t="shared" si="65"/>
        <v/>
      </c>
    </row>
    <row r="1358" spans="3:13" x14ac:dyDescent="0.2">
      <c r="C1358" s="8" t="str">
        <f>IFERROR(VLOOKUP(B1358,'Plan de comptes'!A:B,2,FALSE),"")</f>
        <v/>
      </c>
      <c r="K1358" s="21">
        <f t="shared" si="63"/>
        <v>0</v>
      </c>
      <c r="L1358" t="str">
        <f t="shared" si="64"/>
        <v/>
      </c>
      <c r="M1358" t="str">
        <f t="shared" si="65"/>
        <v/>
      </c>
    </row>
    <row r="1359" spans="3:13" x14ac:dyDescent="0.2">
      <c r="C1359" s="8" t="str">
        <f>IFERROR(VLOOKUP(B1359,'Plan de comptes'!A:B,2,FALSE),"")</f>
        <v/>
      </c>
      <c r="K1359" s="21">
        <f t="shared" si="63"/>
        <v>0</v>
      </c>
      <c r="L1359" t="str">
        <f t="shared" si="64"/>
        <v/>
      </c>
      <c r="M1359" t="str">
        <f t="shared" si="65"/>
        <v/>
      </c>
    </row>
    <row r="1360" spans="3:13" x14ac:dyDescent="0.2">
      <c r="C1360" s="8" t="str">
        <f>IFERROR(VLOOKUP(B1360,'Plan de comptes'!A:B,2,FALSE),"")</f>
        <v/>
      </c>
      <c r="K1360" s="21">
        <f t="shared" si="63"/>
        <v>0</v>
      </c>
      <c r="L1360" t="str">
        <f t="shared" si="64"/>
        <v/>
      </c>
      <c r="M1360" t="str">
        <f t="shared" si="65"/>
        <v/>
      </c>
    </row>
    <row r="1361" spans="3:13" x14ac:dyDescent="0.2">
      <c r="C1361" s="8" t="str">
        <f>IFERROR(VLOOKUP(B1361,'Plan de comptes'!A:B,2,FALSE),"")</f>
        <v/>
      </c>
      <c r="K1361" s="21">
        <f t="shared" si="63"/>
        <v>0</v>
      </c>
      <c r="L1361" t="str">
        <f t="shared" si="64"/>
        <v/>
      </c>
      <c r="M1361" t="str">
        <f t="shared" si="65"/>
        <v/>
      </c>
    </row>
    <row r="1362" spans="3:13" x14ac:dyDescent="0.2">
      <c r="C1362" s="8" t="str">
        <f>IFERROR(VLOOKUP(B1362,'Plan de comptes'!A:B,2,FALSE),"")</f>
        <v/>
      </c>
      <c r="K1362" s="21">
        <f t="shared" si="63"/>
        <v>0</v>
      </c>
      <c r="L1362" t="str">
        <f t="shared" si="64"/>
        <v/>
      </c>
      <c r="M1362" t="str">
        <f t="shared" si="65"/>
        <v/>
      </c>
    </row>
    <row r="1363" spans="3:13" x14ac:dyDescent="0.2">
      <c r="C1363" s="8" t="str">
        <f>IFERROR(VLOOKUP(B1363,'Plan de comptes'!A:B,2,FALSE),"")</f>
        <v/>
      </c>
      <c r="K1363" s="21">
        <f t="shared" si="63"/>
        <v>0</v>
      </c>
      <c r="L1363" t="str">
        <f t="shared" si="64"/>
        <v/>
      </c>
      <c r="M1363" t="str">
        <f t="shared" si="65"/>
        <v/>
      </c>
    </row>
    <row r="1364" spans="3:13" x14ac:dyDescent="0.2">
      <c r="C1364" s="8" t="str">
        <f>IFERROR(VLOOKUP(B1364,'Plan de comptes'!A:B,2,FALSE),"")</f>
        <v/>
      </c>
      <c r="K1364" s="21">
        <f t="shared" si="63"/>
        <v>0</v>
      </c>
      <c r="L1364" t="str">
        <f t="shared" si="64"/>
        <v/>
      </c>
      <c r="M1364" t="str">
        <f t="shared" si="65"/>
        <v/>
      </c>
    </row>
    <row r="1365" spans="3:13" x14ac:dyDescent="0.2">
      <c r="C1365" s="8" t="str">
        <f>IFERROR(VLOOKUP(B1365,'Plan de comptes'!A:B,2,FALSE),"")</f>
        <v/>
      </c>
      <c r="K1365" s="21">
        <f t="shared" si="63"/>
        <v>0</v>
      </c>
      <c r="L1365" t="str">
        <f t="shared" si="64"/>
        <v/>
      </c>
      <c r="M1365" t="str">
        <f t="shared" si="65"/>
        <v/>
      </c>
    </row>
    <row r="1366" spans="3:13" x14ac:dyDescent="0.2">
      <c r="C1366" s="8" t="str">
        <f>IFERROR(VLOOKUP(B1366,'Plan de comptes'!A:B,2,FALSE),"")</f>
        <v/>
      </c>
      <c r="K1366" s="21">
        <f t="shared" si="63"/>
        <v>0</v>
      </c>
      <c r="L1366" t="str">
        <f t="shared" si="64"/>
        <v/>
      </c>
      <c r="M1366" t="str">
        <f t="shared" si="65"/>
        <v/>
      </c>
    </row>
    <row r="1367" spans="3:13" x14ac:dyDescent="0.2">
      <c r="C1367" s="8" t="str">
        <f>IFERROR(VLOOKUP(B1367,'Plan de comptes'!A:B,2,FALSE),"")</f>
        <v/>
      </c>
      <c r="K1367" s="21">
        <f t="shared" si="63"/>
        <v>0</v>
      </c>
      <c r="L1367" t="str">
        <f t="shared" si="64"/>
        <v/>
      </c>
      <c r="M1367" t="str">
        <f t="shared" si="65"/>
        <v/>
      </c>
    </row>
    <row r="1368" spans="3:13" x14ac:dyDescent="0.2">
      <c r="C1368" s="8" t="str">
        <f>IFERROR(VLOOKUP(B1368,'Plan de comptes'!A:B,2,FALSE),"")</f>
        <v/>
      </c>
      <c r="K1368" s="21">
        <f t="shared" si="63"/>
        <v>0</v>
      </c>
      <c r="L1368" t="str">
        <f t="shared" si="64"/>
        <v/>
      </c>
      <c r="M1368" t="str">
        <f t="shared" si="65"/>
        <v/>
      </c>
    </row>
    <row r="1369" spans="3:13" x14ac:dyDescent="0.2">
      <c r="C1369" s="8" t="str">
        <f>IFERROR(VLOOKUP(B1369,'Plan de comptes'!A:B,2,FALSE),"")</f>
        <v/>
      </c>
      <c r="K1369" s="21">
        <f t="shared" si="63"/>
        <v>0</v>
      </c>
      <c r="L1369" t="str">
        <f t="shared" si="64"/>
        <v/>
      </c>
      <c r="M1369" t="str">
        <f t="shared" si="65"/>
        <v/>
      </c>
    </row>
    <row r="1370" spans="3:13" x14ac:dyDescent="0.2">
      <c r="C1370" s="8" t="str">
        <f>IFERROR(VLOOKUP(B1370,'Plan de comptes'!A:B,2,FALSE),"")</f>
        <v/>
      </c>
      <c r="K1370" s="21">
        <f t="shared" si="63"/>
        <v>0</v>
      </c>
      <c r="L1370" t="str">
        <f t="shared" si="64"/>
        <v/>
      </c>
      <c r="M1370" t="str">
        <f t="shared" si="65"/>
        <v/>
      </c>
    </row>
    <row r="1371" spans="3:13" x14ac:dyDescent="0.2">
      <c r="C1371" s="8" t="str">
        <f>IFERROR(VLOOKUP(B1371,'Plan de comptes'!A:B,2,FALSE),"")</f>
        <v/>
      </c>
      <c r="K1371" s="21">
        <f t="shared" si="63"/>
        <v>0</v>
      </c>
      <c r="L1371" t="str">
        <f t="shared" si="64"/>
        <v/>
      </c>
      <c r="M1371" t="str">
        <f t="shared" si="65"/>
        <v/>
      </c>
    </row>
    <row r="1372" spans="3:13" x14ac:dyDescent="0.2">
      <c r="C1372" s="8" t="str">
        <f>IFERROR(VLOOKUP(B1372,'Plan de comptes'!A:B,2,FALSE),"")</f>
        <v/>
      </c>
      <c r="K1372" s="21">
        <f t="shared" si="63"/>
        <v>0</v>
      </c>
      <c r="L1372" t="str">
        <f t="shared" si="64"/>
        <v/>
      </c>
      <c r="M1372" t="str">
        <f t="shared" si="65"/>
        <v/>
      </c>
    </row>
    <row r="1373" spans="3:13" x14ac:dyDescent="0.2">
      <c r="C1373" s="8" t="str">
        <f>IFERROR(VLOOKUP(B1373,'Plan de comptes'!A:B,2,FALSE),"")</f>
        <v/>
      </c>
      <c r="K1373" s="21">
        <f t="shared" si="63"/>
        <v>0</v>
      </c>
      <c r="L1373" t="str">
        <f t="shared" si="64"/>
        <v/>
      </c>
      <c r="M1373" t="str">
        <f t="shared" si="65"/>
        <v/>
      </c>
    </row>
    <row r="1374" spans="3:13" x14ac:dyDescent="0.2">
      <c r="C1374" s="8" t="str">
        <f>IFERROR(VLOOKUP(B1374,'Plan de comptes'!A:B,2,FALSE),"")</f>
        <v/>
      </c>
      <c r="K1374" s="21">
        <f t="shared" si="63"/>
        <v>0</v>
      </c>
      <c r="L1374" t="str">
        <f t="shared" si="64"/>
        <v/>
      </c>
      <c r="M1374" t="str">
        <f t="shared" si="65"/>
        <v/>
      </c>
    </row>
    <row r="1375" spans="3:13" x14ac:dyDescent="0.2">
      <c r="C1375" s="8" t="str">
        <f>IFERROR(VLOOKUP(B1375,'Plan de comptes'!A:B,2,FALSE),"")</f>
        <v/>
      </c>
      <c r="K1375" s="21">
        <f t="shared" si="63"/>
        <v>0</v>
      </c>
      <c r="L1375" t="str">
        <f t="shared" si="64"/>
        <v/>
      </c>
      <c r="M1375" t="str">
        <f t="shared" si="65"/>
        <v/>
      </c>
    </row>
    <row r="1376" spans="3:13" x14ac:dyDescent="0.2">
      <c r="C1376" s="8" t="str">
        <f>IFERROR(VLOOKUP(B1376,'Plan de comptes'!A:B,2,FALSE),"")</f>
        <v/>
      </c>
      <c r="K1376" s="21">
        <f t="shared" si="63"/>
        <v>0</v>
      </c>
      <c r="L1376" t="str">
        <f t="shared" si="64"/>
        <v/>
      </c>
      <c r="M1376" t="str">
        <f t="shared" si="65"/>
        <v/>
      </c>
    </row>
    <row r="1377" spans="3:13" x14ac:dyDescent="0.2">
      <c r="C1377" s="8" t="str">
        <f>IFERROR(VLOOKUP(B1377,'Plan de comptes'!A:B,2,FALSE),"")</f>
        <v/>
      </c>
      <c r="K1377" s="21">
        <f t="shared" si="63"/>
        <v>0</v>
      </c>
      <c r="L1377" t="str">
        <f t="shared" si="64"/>
        <v/>
      </c>
      <c r="M1377" t="str">
        <f t="shared" si="65"/>
        <v/>
      </c>
    </row>
    <row r="1378" spans="3:13" x14ac:dyDescent="0.2">
      <c r="C1378" s="8" t="str">
        <f>IFERROR(VLOOKUP(B1378,'Plan de comptes'!A:B,2,FALSE),"")</f>
        <v/>
      </c>
      <c r="K1378" s="21">
        <f t="shared" si="63"/>
        <v>0</v>
      </c>
      <c r="L1378" t="str">
        <f t="shared" si="64"/>
        <v/>
      </c>
      <c r="M1378" t="str">
        <f t="shared" si="65"/>
        <v/>
      </c>
    </row>
    <row r="1379" spans="3:13" x14ac:dyDescent="0.2">
      <c r="C1379" s="8" t="str">
        <f>IFERROR(VLOOKUP(B1379,'Plan de comptes'!A:B,2,FALSE),"")</f>
        <v/>
      </c>
      <c r="K1379" s="21">
        <f t="shared" si="63"/>
        <v>0</v>
      </c>
      <c r="L1379" t="str">
        <f t="shared" si="64"/>
        <v/>
      </c>
      <c r="M1379" t="str">
        <f t="shared" si="65"/>
        <v/>
      </c>
    </row>
    <row r="1380" spans="3:13" x14ac:dyDescent="0.2">
      <c r="C1380" s="8" t="str">
        <f>IFERROR(VLOOKUP(B1380,'Plan de comptes'!A:B,2,FALSE),"")</f>
        <v/>
      </c>
      <c r="K1380" s="21">
        <f t="shared" si="63"/>
        <v>0</v>
      </c>
      <c r="L1380" t="str">
        <f t="shared" si="64"/>
        <v/>
      </c>
      <c r="M1380" t="str">
        <f t="shared" si="65"/>
        <v/>
      </c>
    </row>
    <row r="1381" spans="3:13" x14ac:dyDescent="0.2">
      <c r="C1381" s="8" t="str">
        <f>IFERROR(VLOOKUP(B1381,'Plan de comptes'!A:B,2,FALSE),"")</f>
        <v/>
      </c>
      <c r="K1381" s="21">
        <f t="shared" si="63"/>
        <v>0</v>
      </c>
      <c r="L1381" t="str">
        <f t="shared" si="64"/>
        <v/>
      </c>
      <c r="M1381" t="str">
        <f t="shared" si="65"/>
        <v/>
      </c>
    </row>
    <row r="1382" spans="3:13" x14ac:dyDescent="0.2">
      <c r="C1382" s="8" t="str">
        <f>IFERROR(VLOOKUP(B1382,'Plan de comptes'!A:B,2,FALSE),"")</f>
        <v/>
      </c>
      <c r="K1382" s="21">
        <f t="shared" si="63"/>
        <v>0</v>
      </c>
      <c r="L1382" t="str">
        <f t="shared" si="64"/>
        <v/>
      </c>
      <c r="M1382" t="str">
        <f t="shared" si="65"/>
        <v/>
      </c>
    </row>
    <row r="1383" spans="3:13" x14ac:dyDescent="0.2">
      <c r="C1383" s="8" t="str">
        <f>IFERROR(VLOOKUP(B1383,'Plan de comptes'!A:B,2,FALSE),"")</f>
        <v/>
      </c>
      <c r="K1383" s="21">
        <f t="shared" si="63"/>
        <v>0</v>
      </c>
      <c r="L1383" t="str">
        <f t="shared" si="64"/>
        <v/>
      </c>
      <c r="M1383" t="str">
        <f t="shared" si="65"/>
        <v/>
      </c>
    </row>
    <row r="1384" spans="3:13" x14ac:dyDescent="0.2">
      <c r="C1384" s="8" t="str">
        <f>IFERROR(VLOOKUP(B1384,'Plan de comptes'!A:B,2,FALSE),"")</f>
        <v/>
      </c>
      <c r="K1384" s="21">
        <f t="shared" si="63"/>
        <v>0</v>
      </c>
      <c r="L1384" t="str">
        <f t="shared" si="64"/>
        <v/>
      </c>
      <c r="M1384" t="str">
        <f t="shared" si="65"/>
        <v/>
      </c>
    </row>
    <row r="1385" spans="3:13" x14ac:dyDescent="0.2">
      <c r="C1385" s="8" t="str">
        <f>IFERROR(VLOOKUP(B1385,'Plan de comptes'!A:B,2,FALSE),"")</f>
        <v/>
      </c>
      <c r="K1385" s="21">
        <f t="shared" si="63"/>
        <v>0</v>
      </c>
      <c r="L1385" t="str">
        <f t="shared" si="64"/>
        <v/>
      </c>
      <c r="M1385" t="str">
        <f t="shared" si="65"/>
        <v/>
      </c>
    </row>
    <row r="1386" spans="3:13" x14ac:dyDescent="0.2">
      <c r="C1386" s="8" t="str">
        <f>IFERROR(VLOOKUP(B1386,'Plan de comptes'!A:B,2,FALSE),"")</f>
        <v/>
      </c>
      <c r="K1386" s="21">
        <f t="shared" si="63"/>
        <v>0</v>
      </c>
      <c r="L1386" t="str">
        <f t="shared" si="64"/>
        <v/>
      </c>
      <c r="M1386" t="str">
        <f t="shared" si="65"/>
        <v/>
      </c>
    </row>
    <row r="1387" spans="3:13" x14ac:dyDescent="0.2">
      <c r="C1387" s="8" t="str">
        <f>IFERROR(VLOOKUP(B1387,'Plan de comptes'!A:B,2,FALSE),"")</f>
        <v/>
      </c>
      <c r="K1387" s="21">
        <f t="shared" si="63"/>
        <v>0</v>
      </c>
      <c r="L1387" t="str">
        <f t="shared" si="64"/>
        <v/>
      </c>
      <c r="M1387" t="str">
        <f t="shared" si="65"/>
        <v/>
      </c>
    </row>
    <row r="1388" spans="3:13" x14ac:dyDescent="0.2">
      <c r="C1388" s="8" t="str">
        <f>IFERROR(VLOOKUP(B1388,'Plan de comptes'!A:B,2,FALSE),"")</f>
        <v/>
      </c>
      <c r="K1388" s="21">
        <f t="shared" si="63"/>
        <v>0</v>
      </c>
      <c r="L1388" t="str">
        <f t="shared" si="64"/>
        <v/>
      </c>
      <c r="M1388" t="str">
        <f t="shared" si="65"/>
        <v/>
      </c>
    </row>
    <row r="1389" spans="3:13" x14ac:dyDescent="0.2">
      <c r="C1389" s="8" t="str">
        <f>IFERROR(VLOOKUP(B1389,'Plan de comptes'!A:B,2,FALSE),"")</f>
        <v/>
      </c>
      <c r="K1389" s="21">
        <f t="shared" si="63"/>
        <v>0</v>
      </c>
      <c r="L1389" t="str">
        <f t="shared" si="64"/>
        <v/>
      </c>
      <c r="M1389" t="str">
        <f t="shared" si="65"/>
        <v/>
      </c>
    </row>
    <row r="1390" spans="3:13" x14ac:dyDescent="0.2">
      <c r="C1390" s="8" t="str">
        <f>IFERROR(VLOOKUP(B1390,'Plan de comptes'!A:B,2,FALSE),"")</f>
        <v/>
      </c>
      <c r="K1390" s="21">
        <f t="shared" si="63"/>
        <v>0</v>
      </c>
      <c r="L1390" t="str">
        <f t="shared" si="64"/>
        <v/>
      </c>
      <c r="M1390" t="str">
        <f t="shared" si="65"/>
        <v/>
      </c>
    </row>
    <row r="1391" spans="3:13" x14ac:dyDescent="0.2">
      <c r="C1391" s="8" t="str">
        <f>IFERROR(VLOOKUP(B1391,'Plan de comptes'!A:B,2,FALSE),"")</f>
        <v/>
      </c>
      <c r="K1391" s="21">
        <f t="shared" si="63"/>
        <v>0</v>
      </c>
      <c r="L1391" t="str">
        <f t="shared" si="64"/>
        <v/>
      </c>
      <c r="M1391" t="str">
        <f t="shared" si="65"/>
        <v/>
      </c>
    </row>
    <row r="1392" spans="3:13" x14ac:dyDescent="0.2">
      <c r="C1392" s="8" t="str">
        <f>IFERROR(VLOOKUP(B1392,'Plan de comptes'!A:B,2,FALSE),"")</f>
        <v/>
      </c>
      <c r="K1392" s="21">
        <f t="shared" si="63"/>
        <v>0</v>
      </c>
      <c r="L1392" t="str">
        <f t="shared" si="64"/>
        <v/>
      </c>
      <c r="M1392" t="str">
        <f t="shared" si="65"/>
        <v/>
      </c>
    </row>
    <row r="1393" spans="3:13" x14ac:dyDescent="0.2">
      <c r="C1393" s="8" t="str">
        <f>IFERROR(VLOOKUP(B1393,'Plan de comptes'!A:B,2,FALSE),"")</f>
        <v/>
      </c>
      <c r="K1393" s="21">
        <f t="shared" si="63"/>
        <v>0</v>
      </c>
      <c r="L1393" t="str">
        <f t="shared" si="64"/>
        <v/>
      </c>
      <c r="M1393" t="str">
        <f t="shared" si="65"/>
        <v/>
      </c>
    </row>
    <row r="1394" spans="3:13" x14ac:dyDescent="0.2">
      <c r="C1394" s="8" t="str">
        <f>IFERROR(VLOOKUP(B1394,'Plan de comptes'!A:B,2,FALSE),"")</f>
        <v/>
      </c>
      <c r="K1394" s="21">
        <f t="shared" si="63"/>
        <v>0</v>
      </c>
      <c r="L1394" t="str">
        <f t="shared" si="64"/>
        <v/>
      </c>
      <c r="M1394" t="str">
        <f t="shared" si="65"/>
        <v/>
      </c>
    </row>
    <row r="1395" spans="3:13" x14ac:dyDescent="0.2">
      <c r="C1395" s="8" t="str">
        <f>IFERROR(VLOOKUP(B1395,'Plan de comptes'!A:B,2,FALSE),"")</f>
        <v/>
      </c>
      <c r="K1395" s="21">
        <f t="shared" si="63"/>
        <v>0</v>
      </c>
      <c r="L1395" t="str">
        <f t="shared" si="64"/>
        <v/>
      </c>
      <c r="M1395" t="str">
        <f t="shared" si="65"/>
        <v/>
      </c>
    </row>
    <row r="1396" spans="3:13" x14ac:dyDescent="0.2">
      <c r="C1396" s="8" t="str">
        <f>IFERROR(VLOOKUP(B1396,'Plan de comptes'!A:B,2,FALSE),"")</f>
        <v/>
      </c>
      <c r="K1396" s="21">
        <f t="shared" si="63"/>
        <v>0</v>
      </c>
      <c r="L1396" t="str">
        <f t="shared" si="64"/>
        <v/>
      </c>
      <c r="M1396" t="str">
        <f t="shared" si="65"/>
        <v/>
      </c>
    </row>
    <row r="1397" spans="3:13" x14ac:dyDescent="0.2">
      <c r="C1397" s="8" t="str">
        <f>IFERROR(VLOOKUP(B1397,'Plan de comptes'!A:B,2,FALSE),"")</f>
        <v/>
      </c>
      <c r="K1397" s="21">
        <f t="shared" si="63"/>
        <v>0</v>
      </c>
      <c r="L1397" t="str">
        <f t="shared" si="64"/>
        <v/>
      </c>
      <c r="M1397" t="str">
        <f t="shared" si="65"/>
        <v/>
      </c>
    </row>
    <row r="1398" spans="3:13" x14ac:dyDescent="0.2">
      <c r="C1398" s="8" t="str">
        <f>IFERROR(VLOOKUP(B1398,'Plan de comptes'!A:B,2,FALSE),"")</f>
        <v/>
      </c>
      <c r="K1398" s="21">
        <f t="shared" si="63"/>
        <v>0</v>
      </c>
      <c r="L1398" t="str">
        <f t="shared" si="64"/>
        <v/>
      </c>
      <c r="M1398" t="str">
        <f t="shared" si="65"/>
        <v/>
      </c>
    </row>
    <row r="1399" spans="3:13" x14ac:dyDescent="0.2">
      <c r="C1399" s="8" t="str">
        <f>IFERROR(VLOOKUP(B1399,'Plan de comptes'!A:B,2,FALSE),"")</f>
        <v/>
      </c>
      <c r="K1399" s="21">
        <f t="shared" si="63"/>
        <v>0</v>
      </c>
      <c r="L1399" t="str">
        <f t="shared" si="64"/>
        <v/>
      </c>
      <c r="M1399" t="str">
        <f t="shared" si="65"/>
        <v/>
      </c>
    </row>
    <row r="1400" spans="3:13" x14ac:dyDescent="0.2">
      <c r="C1400" s="8" t="str">
        <f>IFERROR(VLOOKUP(B1400,'Plan de comptes'!A:B,2,FALSE),"")</f>
        <v/>
      </c>
      <c r="K1400" s="21">
        <f t="shared" si="63"/>
        <v>0</v>
      </c>
      <c r="L1400" t="str">
        <f t="shared" si="64"/>
        <v/>
      </c>
      <c r="M1400" t="str">
        <f t="shared" si="65"/>
        <v/>
      </c>
    </row>
    <row r="1401" spans="3:13" x14ac:dyDescent="0.2">
      <c r="C1401" s="8" t="str">
        <f>IFERROR(VLOOKUP(B1401,'Plan de comptes'!A:B,2,FALSE),"")</f>
        <v/>
      </c>
      <c r="K1401" s="21">
        <f t="shared" si="63"/>
        <v>0</v>
      </c>
      <c r="L1401" t="str">
        <f t="shared" si="64"/>
        <v/>
      </c>
      <c r="M1401" t="str">
        <f t="shared" si="65"/>
        <v/>
      </c>
    </row>
    <row r="1402" spans="3:13" x14ac:dyDescent="0.2">
      <c r="C1402" s="8" t="str">
        <f>IFERROR(VLOOKUP(B1402,'Plan de comptes'!A:B,2,FALSE),"")</f>
        <v/>
      </c>
      <c r="K1402" s="21">
        <f t="shared" si="63"/>
        <v>0</v>
      </c>
      <c r="L1402" t="str">
        <f t="shared" si="64"/>
        <v/>
      </c>
      <c r="M1402" t="str">
        <f t="shared" si="65"/>
        <v/>
      </c>
    </row>
    <row r="1403" spans="3:13" x14ac:dyDescent="0.2">
      <c r="C1403" s="8" t="str">
        <f>IFERROR(VLOOKUP(B1403,'Plan de comptes'!A:B,2,FALSE),"")</f>
        <v/>
      </c>
      <c r="K1403" s="21">
        <f t="shared" si="63"/>
        <v>0</v>
      </c>
      <c r="L1403" t="str">
        <f t="shared" si="64"/>
        <v/>
      </c>
      <c r="M1403" t="str">
        <f t="shared" si="65"/>
        <v/>
      </c>
    </row>
    <row r="1404" spans="3:13" x14ac:dyDescent="0.2">
      <c r="C1404" s="8" t="str">
        <f>IFERROR(VLOOKUP(B1404,'Plan de comptes'!A:B,2,FALSE),"")</f>
        <v/>
      </c>
      <c r="K1404" s="21">
        <f t="shared" si="63"/>
        <v>0</v>
      </c>
      <c r="L1404" t="str">
        <f t="shared" si="64"/>
        <v/>
      </c>
      <c r="M1404" t="str">
        <f t="shared" si="65"/>
        <v/>
      </c>
    </row>
    <row r="1405" spans="3:13" x14ac:dyDescent="0.2">
      <c r="C1405" s="8" t="str">
        <f>IFERROR(VLOOKUP(B1405,'Plan de comptes'!A:B,2,FALSE),"")</f>
        <v/>
      </c>
      <c r="K1405" s="21">
        <f t="shared" si="63"/>
        <v>0</v>
      </c>
      <c r="L1405" t="str">
        <f t="shared" si="64"/>
        <v/>
      </c>
      <c r="M1405" t="str">
        <f t="shared" si="65"/>
        <v/>
      </c>
    </row>
    <row r="1406" spans="3:13" x14ac:dyDescent="0.2">
      <c r="C1406" s="8" t="str">
        <f>IFERROR(VLOOKUP(B1406,'Plan de comptes'!A:B,2,FALSE),"")</f>
        <v/>
      </c>
      <c r="K1406" s="21">
        <f t="shared" si="63"/>
        <v>0</v>
      </c>
      <c r="L1406" t="str">
        <f t="shared" si="64"/>
        <v/>
      </c>
      <c r="M1406" t="str">
        <f t="shared" si="65"/>
        <v/>
      </c>
    </row>
    <row r="1407" spans="3:13" x14ac:dyDescent="0.2">
      <c r="C1407" s="8" t="str">
        <f>IFERROR(VLOOKUP(B1407,'Plan de comptes'!A:B,2,FALSE),"")</f>
        <v/>
      </c>
      <c r="K1407" s="21">
        <f t="shared" si="63"/>
        <v>0</v>
      </c>
      <c r="L1407" t="str">
        <f t="shared" si="64"/>
        <v/>
      </c>
      <c r="M1407" t="str">
        <f t="shared" si="65"/>
        <v/>
      </c>
    </row>
    <row r="1408" spans="3:13" x14ac:dyDescent="0.2">
      <c r="C1408" s="8" t="str">
        <f>IFERROR(VLOOKUP(B1408,'Plan de comptes'!A:B,2,FALSE),"")</f>
        <v/>
      </c>
      <c r="K1408" s="21">
        <f t="shared" si="63"/>
        <v>0</v>
      </c>
      <c r="L1408" t="str">
        <f t="shared" si="64"/>
        <v/>
      </c>
      <c r="M1408" t="str">
        <f t="shared" si="65"/>
        <v/>
      </c>
    </row>
    <row r="1409" spans="3:13" x14ac:dyDescent="0.2">
      <c r="C1409" s="8" t="str">
        <f>IFERROR(VLOOKUP(B1409,'Plan de comptes'!A:B,2,FALSE),"")</f>
        <v/>
      </c>
      <c r="K1409" s="21">
        <f t="shared" si="63"/>
        <v>0</v>
      </c>
      <c r="L1409" t="str">
        <f t="shared" si="64"/>
        <v/>
      </c>
      <c r="M1409" t="str">
        <f t="shared" si="65"/>
        <v/>
      </c>
    </row>
    <row r="1410" spans="3:13" x14ac:dyDescent="0.2">
      <c r="C1410" s="8" t="str">
        <f>IFERROR(VLOOKUP(B1410,'Plan de comptes'!A:B,2,FALSE),"")</f>
        <v/>
      </c>
      <c r="K1410" s="21">
        <f t="shared" si="63"/>
        <v>0</v>
      </c>
      <c r="L1410" t="str">
        <f t="shared" si="64"/>
        <v/>
      </c>
      <c r="M1410" t="str">
        <f t="shared" si="65"/>
        <v/>
      </c>
    </row>
    <row r="1411" spans="3:13" x14ac:dyDescent="0.2">
      <c r="C1411" s="8" t="str">
        <f>IFERROR(VLOOKUP(B1411,'Plan de comptes'!A:B,2,FALSE),"")</f>
        <v/>
      </c>
      <c r="K1411" s="21">
        <f t="shared" ref="K1411:K1474" si="66">E1411-F1411</f>
        <v>0</v>
      </c>
      <c r="L1411" t="str">
        <f t="shared" ref="L1411:L1474" si="67">LEFT($B1411,2)</f>
        <v/>
      </c>
      <c r="M1411" t="str">
        <f t="shared" ref="M1411:M1474" si="68">LEFT($B1411,3)</f>
        <v/>
      </c>
    </row>
    <row r="1412" spans="3:13" x14ac:dyDescent="0.2">
      <c r="C1412" s="8" t="str">
        <f>IFERROR(VLOOKUP(B1412,'Plan de comptes'!A:B,2,FALSE),"")</f>
        <v/>
      </c>
      <c r="K1412" s="21">
        <f t="shared" si="66"/>
        <v>0</v>
      </c>
      <c r="L1412" t="str">
        <f t="shared" si="67"/>
        <v/>
      </c>
      <c r="M1412" t="str">
        <f t="shared" si="68"/>
        <v/>
      </c>
    </row>
    <row r="1413" spans="3:13" x14ac:dyDescent="0.2">
      <c r="C1413" s="8" t="str">
        <f>IFERROR(VLOOKUP(B1413,'Plan de comptes'!A:B,2,FALSE),"")</f>
        <v/>
      </c>
      <c r="K1413" s="21">
        <f t="shared" si="66"/>
        <v>0</v>
      </c>
      <c r="L1413" t="str">
        <f t="shared" si="67"/>
        <v/>
      </c>
      <c r="M1413" t="str">
        <f t="shared" si="68"/>
        <v/>
      </c>
    </row>
    <row r="1414" spans="3:13" x14ac:dyDescent="0.2">
      <c r="C1414" s="8" t="str">
        <f>IFERROR(VLOOKUP(B1414,'Plan de comptes'!A:B,2,FALSE),"")</f>
        <v/>
      </c>
      <c r="K1414" s="21">
        <f t="shared" si="66"/>
        <v>0</v>
      </c>
      <c r="L1414" t="str">
        <f t="shared" si="67"/>
        <v/>
      </c>
      <c r="M1414" t="str">
        <f t="shared" si="68"/>
        <v/>
      </c>
    </row>
    <row r="1415" spans="3:13" x14ac:dyDescent="0.2">
      <c r="C1415" s="8" t="str">
        <f>IFERROR(VLOOKUP(B1415,'Plan de comptes'!A:B,2,FALSE),"")</f>
        <v/>
      </c>
      <c r="K1415" s="21">
        <f t="shared" si="66"/>
        <v>0</v>
      </c>
      <c r="L1415" t="str">
        <f t="shared" si="67"/>
        <v/>
      </c>
      <c r="M1415" t="str">
        <f t="shared" si="68"/>
        <v/>
      </c>
    </row>
    <row r="1416" spans="3:13" x14ac:dyDescent="0.2">
      <c r="C1416" s="8" t="str">
        <f>IFERROR(VLOOKUP(B1416,'Plan de comptes'!A:B,2,FALSE),"")</f>
        <v/>
      </c>
      <c r="K1416" s="21">
        <f t="shared" si="66"/>
        <v>0</v>
      </c>
      <c r="L1416" t="str">
        <f t="shared" si="67"/>
        <v/>
      </c>
      <c r="M1416" t="str">
        <f t="shared" si="68"/>
        <v/>
      </c>
    </row>
    <row r="1417" spans="3:13" x14ac:dyDescent="0.2">
      <c r="C1417" s="8" t="str">
        <f>IFERROR(VLOOKUP(B1417,'Plan de comptes'!A:B,2,FALSE),"")</f>
        <v/>
      </c>
      <c r="K1417" s="21">
        <f t="shared" si="66"/>
        <v>0</v>
      </c>
      <c r="L1417" t="str">
        <f t="shared" si="67"/>
        <v/>
      </c>
      <c r="M1417" t="str">
        <f t="shared" si="68"/>
        <v/>
      </c>
    </row>
    <row r="1418" spans="3:13" x14ac:dyDescent="0.2">
      <c r="C1418" s="8" t="str">
        <f>IFERROR(VLOOKUP(B1418,'Plan de comptes'!A:B,2,FALSE),"")</f>
        <v/>
      </c>
      <c r="K1418" s="21">
        <f t="shared" si="66"/>
        <v>0</v>
      </c>
      <c r="L1418" t="str">
        <f t="shared" si="67"/>
        <v/>
      </c>
      <c r="M1418" t="str">
        <f t="shared" si="68"/>
        <v/>
      </c>
    </row>
    <row r="1419" spans="3:13" x14ac:dyDescent="0.2">
      <c r="C1419" s="8" t="str">
        <f>IFERROR(VLOOKUP(B1419,'Plan de comptes'!A:B,2,FALSE),"")</f>
        <v/>
      </c>
      <c r="K1419" s="21">
        <f t="shared" si="66"/>
        <v>0</v>
      </c>
      <c r="L1419" t="str">
        <f t="shared" si="67"/>
        <v/>
      </c>
      <c r="M1419" t="str">
        <f t="shared" si="68"/>
        <v/>
      </c>
    </row>
    <row r="1420" spans="3:13" x14ac:dyDescent="0.2">
      <c r="C1420" s="8" t="str">
        <f>IFERROR(VLOOKUP(B1420,'Plan de comptes'!A:B,2,FALSE),"")</f>
        <v/>
      </c>
      <c r="K1420" s="21">
        <f t="shared" si="66"/>
        <v>0</v>
      </c>
      <c r="L1420" t="str">
        <f t="shared" si="67"/>
        <v/>
      </c>
      <c r="M1420" t="str">
        <f t="shared" si="68"/>
        <v/>
      </c>
    </row>
    <row r="1421" spans="3:13" x14ac:dyDescent="0.2">
      <c r="C1421" s="8" t="str">
        <f>IFERROR(VLOOKUP(B1421,'Plan de comptes'!A:B,2,FALSE),"")</f>
        <v/>
      </c>
      <c r="K1421" s="21">
        <f t="shared" si="66"/>
        <v>0</v>
      </c>
      <c r="L1421" t="str">
        <f t="shared" si="67"/>
        <v/>
      </c>
      <c r="M1421" t="str">
        <f t="shared" si="68"/>
        <v/>
      </c>
    </row>
    <row r="1422" spans="3:13" x14ac:dyDescent="0.2">
      <c r="C1422" s="8" t="str">
        <f>IFERROR(VLOOKUP(B1422,'Plan de comptes'!A:B,2,FALSE),"")</f>
        <v/>
      </c>
      <c r="K1422" s="21">
        <f t="shared" si="66"/>
        <v>0</v>
      </c>
      <c r="L1422" t="str">
        <f t="shared" si="67"/>
        <v/>
      </c>
      <c r="M1422" t="str">
        <f t="shared" si="68"/>
        <v/>
      </c>
    </row>
    <row r="1423" spans="3:13" x14ac:dyDescent="0.2">
      <c r="C1423" s="8" t="str">
        <f>IFERROR(VLOOKUP(B1423,'Plan de comptes'!A:B,2,FALSE),"")</f>
        <v/>
      </c>
      <c r="K1423" s="21">
        <f t="shared" si="66"/>
        <v>0</v>
      </c>
      <c r="L1423" t="str">
        <f t="shared" si="67"/>
        <v/>
      </c>
      <c r="M1423" t="str">
        <f t="shared" si="68"/>
        <v/>
      </c>
    </row>
    <row r="1424" spans="3:13" x14ac:dyDescent="0.2">
      <c r="C1424" s="8" t="str">
        <f>IFERROR(VLOOKUP(B1424,'Plan de comptes'!A:B,2,FALSE),"")</f>
        <v/>
      </c>
      <c r="K1424" s="21">
        <f t="shared" si="66"/>
        <v>0</v>
      </c>
      <c r="L1424" t="str">
        <f t="shared" si="67"/>
        <v/>
      </c>
      <c r="M1424" t="str">
        <f t="shared" si="68"/>
        <v/>
      </c>
    </row>
    <row r="1425" spans="3:13" x14ac:dyDescent="0.2">
      <c r="C1425" s="8" t="str">
        <f>IFERROR(VLOOKUP(B1425,'Plan de comptes'!A:B,2,FALSE),"")</f>
        <v/>
      </c>
      <c r="K1425" s="21">
        <f t="shared" si="66"/>
        <v>0</v>
      </c>
      <c r="L1425" t="str">
        <f t="shared" si="67"/>
        <v/>
      </c>
      <c r="M1425" t="str">
        <f t="shared" si="68"/>
        <v/>
      </c>
    </row>
    <row r="1426" spans="3:13" x14ac:dyDescent="0.2">
      <c r="C1426" s="8" t="str">
        <f>IFERROR(VLOOKUP(B1426,'Plan de comptes'!A:B,2,FALSE),"")</f>
        <v/>
      </c>
      <c r="K1426" s="21">
        <f t="shared" si="66"/>
        <v>0</v>
      </c>
      <c r="L1426" t="str">
        <f t="shared" si="67"/>
        <v/>
      </c>
      <c r="M1426" t="str">
        <f t="shared" si="68"/>
        <v/>
      </c>
    </row>
    <row r="1427" spans="3:13" x14ac:dyDescent="0.2">
      <c r="C1427" s="8" t="str">
        <f>IFERROR(VLOOKUP(B1427,'Plan de comptes'!A:B,2,FALSE),"")</f>
        <v/>
      </c>
      <c r="K1427" s="21">
        <f t="shared" si="66"/>
        <v>0</v>
      </c>
      <c r="L1427" t="str">
        <f t="shared" si="67"/>
        <v/>
      </c>
      <c r="M1427" t="str">
        <f t="shared" si="68"/>
        <v/>
      </c>
    </row>
    <row r="1428" spans="3:13" x14ac:dyDescent="0.2">
      <c r="C1428" s="8" t="str">
        <f>IFERROR(VLOOKUP(B1428,'Plan de comptes'!A:B,2,FALSE),"")</f>
        <v/>
      </c>
      <c r="K1428" s="21">
        <f t="shared" si="66"/>
        <v>0</v>
      </c>
      <c r="L1428" t="str">
        <f t="shared" si="67"/>
        <v/>
      </c>
      <c r="M1428" t="str">
        <f t="shared" si="68"/>
        <v/>
      </c>
    </row>
    <row r="1429" spans="3:13" x14ac:dyDescent="0.2">
      <c r="C1429" s="8" t="str">
        <f>IFERROR(VLOOKUP(B1429,'Plan de comptes'!A:B,2,FALSE),"")</f>
        <v/>
      </c>
      <c r="K1429" s="21">
        <f t="shared" si="66"/>
        <v>0</v>
      </c>
      <c r="L1429" t="str">
        <f t="shared" si="67"/>
        <v/>
      </c>
      <c r="M1429" t="str">
        <f t="shared" si="68"/>
        <v/>
      </c>
    </row>
    <row r="1430" spans="3:13" x14ac:dyDescent="0.2">
      <c r="C1430" s="8" t="str">
        <f>IFERROR(VLOOKUP(B1430,'Plan de comptes'!A:B,2,FALSE),"")</f>
        <v/>
      </c>
      <c r="K1430" s="21">
        <f t="shared" si="66"/>
        <v>0</v>
      </c>
      <c r="L1430" t="str">
        <f t="shared" si="67"/>
        <v/>
      </c>
      <c r="M1430" t="str">
        <f t="shared" si="68"/>
        <v/>
      </c>
    </row>
    <row r="1431" spans="3:13" x14ac:dyDescent="0.2">
      <c r="C1431" s="8" t="str">
        <f>IFERROR(VLOOKUP(B1431,'Plan de comptes'!A:B,2,FALSE),"")</f>
        <v/>
      </c>
      <c r="K1431" s="21">
        <f t="shared" si="66"/>
        <v>0</v>
      </c>
      <c r="L1431" t="str">
        <f t="shared" si="67"/>
        <v/>
      </c>
      <c r="M1431" t="str">
        <f t="shared" si="68"/>
        <v/>
      </c>
    </row>
    <row r="1432" spans="3:13" x14ac:dyDescent="0.2">
      <c r="C1432" s="8" t="str">
        <f>IFERROR(VLOOKUP(B1432,'Plan de comptes'!A:B,2,FALSE),"")</f>
        <v/>
      </c>
      <c r="K1432" s="21">
        <f t="shared" si="66"/>
        <v>0</v>
      </c>
      <c r="L1432" t="str">
        <f t="shared" si="67"/>
        <v/>
      </c>
      <c r="M1432" t="str">
        <f t="shared" si="68"/>
        <v/>
      </c>
    </row>
    <row r="1433" spans="3:13" x14ac:dyDescent="0.2">
      <c r="C1433" s="8" t="str">
        <f>IFERROR(VLOOKUP(B1433,'Plan de comptes'!A:B,2,FALSE),"")</f>
        <v/>
      </c>
      <c r="K1433" s="21">
        <f t="shared" si="66"/>
        <v>0</v>
      </c>
      <c r="L1433" t="str">
        <f t="shared" si="67"/>
        <v/>
      </c>
      <c r="M1433" t="str">
        <f t="shared" si="68"/>
        <v/>
      </c>
    </row>
    <row r="1434" spans="3:13" x14ac:dyDescent="0.2">
      <c r="C1434" s="8" t="str">
        <f>IFERROR(VLOOKUP(B1434,'Plan de comptes'!A:B,2,FALSE),"")</f>
        <v/>
      </c>
      <c r="K1434" s="21">
        <f t="shared" si="66"/>
        <v>0</v>
      </c>
      <c r="L1434" t="str">
        <f t="shared" si="67"/>
        <v/>
      </c>
      <c r="M1434" t="str">
        <f t="shared" si="68"/>
        <v/>
      </c>
    </row>
    <row r="1435" spans="3:13" x14ac:dyDescent="0.2">
      <c r="C1435" s="8" t="str">
        <f>IFERROR(VLOOKUP(B1435,'Plan de comptes'!A:B,2,FALSE),"")</f>
        <v/>
      </c>
      <c r="K1435" s="21">
        <f t="shared" si="66"/>
        <v>0</v>
      </c>
      <c r="L1435" t="str">
        <f t="shared" si="67"/>
        <v/>
      </c>
      <c r="M1435" t="str">
        <f t="shared" si="68"/>
        <v/>
      </c>
    </row>
    <row r="1436" spans="3:13" x14ac:dyDescent="0.2">
      <c r="C1436" s="8" t="str">
        <f>IFERROR(VLOOKUP(B1436,'Plan de comptes'!A:B,2,FALSE),"")</f>
        <v/>
      </c>
      <c r="K1436" s="21">
        <f t="shared" si="66"/>
        <v>0</v>
      </c>
      <c r="L1436" t="str">
        <f t="shared" si="67"/>
        <v/>
      </c>
      <c r="M1436" t="str">
        <f t="shared" si="68"/>
        <v/>
      </c>
    </row>
    <row r="1437" spans="3:13" x14ac:dyDescent="0.2">
      <c r="C1437" s="8" t="str">
        <f>IFERROR(VLOOKUP(B1437,'Plan de comptes'!A:B,2,FALSE),"")</f>
        <v/>
      </c>
      <c r="K1437" s="21">
        <f t="shared" si="66"/>
        <v>0</v>
      </c>
      <c r="L1437" t="str">
        <f t="shared" si="67"/>
        <v/>
      </c>
      <c r="M1437" t="str">
        <f t="shared" si="68"/>
        <v/>
      </c>
    </row>
    <row r="1438" spans="3:13" x14ac:dyDescent="0.2">
      <c r="C1438" s="8" t="str">
        <f>IFERROR(VLOOKUP(B1438,'Plan de comptes'!A:B,2,FALSE),"")</f>
        <v/>
      </c>
      <c r="K1438" s="21">
        <f t="shared" si="66"/>
        <v>0</v>
      </c>
      <c r="L1438" t="str">
        <f t="shared" si="67"/>
        <v/>
      </c>
      <c r="M1438" t="str">
        <f t="shared" si="68"/>
        <v/>
      </c>
    </row>
    <row r="1439" spans="3:13" x14ac:dyDescent="0.2">
      <c r="C1439" s="8" t="str">
        <f>IFERROR(VLOOKUP(B1439,'Plan de comptes'!A:B,2,FALSE),"")</f>
        <v/>
      </c>
      <c r="K1439" s="21">
        <f t="shared" si="66"/>
        <v>0</v>
      </c>
      <c r="L1439" t="str">
        <f t="shared" si="67"/>
        <v/>
      </c>
      <c r="M1439" t="str">
        <f t="shared" si="68"/>
        <v/>
      </c>
    </row>
    <row r="1440" spans="3:13" x14ac:dyDescent="0.2">
      <c r="C1440" s="8" t="str">
        <f>IFERROR(VLOOKUP(B1440,'Plan de comptes'!A:B,2,FALSE),"")</f>
        <v/>
      </c>
      <c r="K1440" s="21">
        <f t="shared" si="66"/>
        <v>0</v>
      </c>
      <c r="L1440" t="str">
        <f t="shared" si="67"/>
        <v/>
      </c>
      <c r="M1440" t="str">
        <f t="shared" si="68"/>
        <v/>
      </c>
    </row>
    <row r="1441" spans="3:13" x14ac:dyDescent="0.2">
      <c r="C1441" s="8" t="str">
        <f>IFERROR(VLOOKUP(B1441,'Plan de comptes'!A:B,2,FALSE),"")</f>
        <v/>
      </c>
      <c r="K1441" s="21">
        <f t="shared" si="66"/>
        <v>0</v>
      </c>
      <c r="L1441" t="str">
        <f t="shared" si="67"/>
        <v/>
      </c>
      <c r="M1441" t="str">
        <f t="shared" si="68"/>
        <v/>
      </c>
    </row>
    <row r="1442" spans="3:13" x14ac:dyDescent="0.2">
      <c r="C1442" s="8" t="str">
        <f>IFERROR(VLOOKUP(B1442,'Plan de comptes'!A:B,2,FALSE),"")</f>
        <v/>
      </c>
      <c r="K1442" s="21">
        <f t="shared" si="66"/>
        <v>0</v>
      </c>
      <c r="L1442" t="str">
        <f t="shared" si="67"/>
        <v/>
      </c>
      <c r="M1442" t="str">
        <f t="shared" si="68"/>
        <v/>
      </c>
    </row>
    <row r="1443" spans="3:13" x14ac:dyDescent="0.2">
      <c r="C1443" s="8" t="str">
        <f>IFERROR(VLOOKUP(B1443,'Plan de comptes'!A:B,2,FALSE),"")</f>
        <v/>
      </c>
      <c r="K1443" s="21">
        <f t="shared" si="66"/>
        <v>0</v>
      </c>
      <c r="L1443" t="str">
        <f t="shared" si="67"/>
        <v/>
      </c>
      <c r="M1443" t="str">
        <f t="shared" si="68"/>
        <v/>
      </c>
    </row>
    <row r="1444" spans="3:13" x14ac:dyDescent="0.2">
      <c r="C1444" s="8" t="str">
        <f>IFERROR(VLOOKUP(B1444,'Plan de comptes'!A:B,2,FALSE),"")</f>
        <v/>
      </c>
      <c r="K1444" s="21">
        <f t="shared" si="66"/>
        <v>0</v>
      </c>
      <c r="L1444" t="str">
        <f t="shared" si="67"/>
        <v/>
      </c>
      <c r="M1444" t="str">
        <f t="shared" si="68"/>
        <v/>
      </c>
    </row>
    <row r="1445" spans="3:13" x14ac:dyDescent="0.2">
      <c r="C1445" s="8" t="str">
        <f>IFERROR(VLOOKUP(B1445,'Plan de comptes'!A:B,2,FALSE),"")</f>
        <v/>
      </c>
      <c r="K1445" s="21">
        <f t="shared" si="66"/>
        <v>0</v>
      </c>
      <c r="L1445" t="str">
        <f t="shared" si="67"/>
        <v/>
      </c>
      <c r="M1445" t="str">
        <f t="shared" si="68"/>
        <v/>
      </c>
    </row>
    <row r="1446" spans="3:13" x14ac:dyDescent="0.2">
      <c r="C1446" s="8" t="str">
        <f>IFERROR(VLOOKUP(B1446,'Plan de comptes'!A:B,2,FALSE),"")</f>
        <v/>
      </c>
      <c r="K1446" s="21">
        <f t="shared" si="66"/>
        <v>0</v>
      </c>
      <c r="L1446" t="str">
        <f t="shared" si="67"/>
        <v/>
      </c>
      <c r="M1446" t="str">
        <f t="shared" si="68"/>
        <v/>
      </c>
    </row>
    <row r="1447" spans="3:13" x14ac:dyDescent="0.2">
      <c r="C1447" s="8" t="str">
        <f>IFERROR(VLOOKUP(B1447,'Plan de comptes'!A:B,2,FALSE),"")</f>
        <v/>
      </c>
      <c r="K1447" s="21">
        <f t="shared" si="66"/>
        <v>0</v>
      </c>
      <c r="L1447" t="str">
        <f t="shared" si="67"/>
        <v/>
      </c>
      <c r="M1447" t="str">
        <f t="shared" si="68"/>
        <v/>
      </c>
    </row>
    <row r="1448" spans="3:13" x14ac:dyDescent="0.2">
      <c r="C1448" s="8" t="str">
        <f>IFERROR(VLOOKUP(B1448,'Plan de comptes'!A:B,2,FALSE),"")</f>
        <v/>
      </c>
      <c r="K1448" s="21">
        <f t="shared" si="66"/>
        <v>0</v>
      </c>
      <c r="L1448" t="str">
        <f t="shared" si="67"/>
        <v/>
      </c>
      <c r="M1448" t="str">
        <f t="shared" si="68"/>
        <v/>
      </c>
    </row>
    <row r="1449" spans="3:13" x14ac:dyDescent="0.2">
      <c r="C1449" s="8" t="str">
        <f>IFERROR(VLOOKUP(B1449,'Plan de comptes'!A:B,2,FALSE),"")</f>
        <v/>
      </c>
      <c r="K1449" s="21">
        <f t="shared" si="66"/>
        <v>0</v>
      </c>
      <c r="L1449" t="str">
        <f t="shared" si="67"/>
        <v/>
      </c>
      <c r="M1449" t="str">
        <f t="shared" si="68"/>
        <v/>
      </c>
    </row>
    <row r="1450" spans="3:13" x14ac:dyDescent="0.2">
      <c r="C1450" s="8" t="str">
        <f>IFERROR(VLOOKUP(B1450,'Plan de comptes'!A:B,2,FALSE),"")</f>
        <v/>
      </c>
      <c r="K1450" s="21">
        <f t="shared" si="66"/>
        <v>0</v>
      </c>
      <c r="L1450" t="str">
        <f t="shared" si="67"/>
        <v/>
      </c>
      <c r="M1450" t="str">
        <f t="shared" si="68"/>
        <v/>
      </c>
    </row>
    <row r="1451" spans="3:13" x14ac:dyDescent="0.2">
      <c r="C1451" s="8" t="str">
        <f>IFERROR(VLOOKUP(B1451,'Plan de comptes'!A:B,2,FALSE),"")</f>
        <v/>
      </c>
      <c r="K1451" s="21">
        <f t="shared" si="66"/>
        <v>0</v>
      </c>
      <c r="L1451" t="str">
        <f t="shared" si="67"/>
        <v/>
      </c>
      <c r="M1451" t="str">
        <f t="shared" si="68"/>
        <v/>
      </c>
    </row>
    <row r="1452" spans="3:13" x14ac:dyDescent="0.2">
      <c r="C1452" s="8" t="str">
        <f>IFERROR(VLOOKUP(B1452,'Plan de comptes'!A:B,2,FALSE),"")</f>
        <v/>
      </c>
      <c r="K1452" s="21">
        <f t="shared" si="66"/>
        <v>0</v>
      </c>
      <c r="L1452" t="str">
        <f t="shared" si="67"/>
        <v/>
      </c>
      <c r="M1452" t="str">
        <f t="shared" si="68"/>
        <v/>
      </c>
    </row>
    <row r="1453" spans="3:13" x14ac:dyDescent="0.2">
      <c r="C1453" s="8" t="str">
        <f>IFERROR(VLOOKUP(B1453,'Plan de comptes'!A:B,2,FALSE),"")</f>
        <v/>
      </c>
      <c r="K1453" s="21">
        <f t="shared" si="66"/>
        <v>0</v>
      </c>
      <c r="L1453" t="str">
        <f t="shared" si="67"/>
        <v/>
      </c>
      <c r="M1453" t="str">
        <f t="shared" si="68"/>
        <v/>
      </c>
    </row>
    <row r="1454" spans="3:13" x14ac:dyDescent="0.2">
      <c r="C1454" s="8" t="str">
        <f>IFERROR(VLOOKUP(B1454,'Plan de comptes'!A:B,2,FALSE),"")</f>
        <v/>
      </c>
      <c r="K1454" s="21">
        <f t="shared" si="66"/>
        <v>0</v>
      </c>
      <c r="L1454" t="str">
        <f t="shared" si="67"/>
        <v/>
      </c>
      <c r="M1454" t="str">
        <f t="shared" si="68"/>
        <v/>
      </c>
    </row>
    <row r="1455" spans="3:13" x14ac:dyDescent="0.2">
      <c r="C1455" s="8" t="str">
        <f>IFERROR(VLOOKUP(B1455,'Plan de comptes'!A:B,2,FALSE),"")</f>
        <v/>
      </c>
      <c r="K1455" s="21">
        <f t="shared" si="66"/>
        <v>0</v>
      </c>
      <c r="L1455" t="str">
        <f t="shared" si="67"/>
        <v/>
      </c>
      <c r="M1455" t="str">
        <f t="shared" si="68"/>
        <v/>
      </c>
    </row>
    <row r="1456" spans="3:13" x14ac:dyDescent="0.2">
      <c r="C1456" s="8" t="str">
        <f>IFERROR(VLOOKUP(B1456,'Plan de comptes'!A:B,2,FALSE),"")</f>
        <v/>
      </c>
      <c r="K1456" s="21">
        <f t="shared" si="66"/>
        <v>0</v>
      </c>
      <c r="L1456" t="str">
        <f t="shared" si="67"/>
        <v/>
      </c>
      <c r="M1456" t="str">
        <f t="shared" si="68"/>
        <v/>
      </c>
    </row>
    <row r="1457" spans="3:13" x14ac:dyDescent="0.2">
      <c r="C1457" s="8" t="str">
        <f>IFERROR(VLOOKUP(B1457,'Plan de comptes'!A:B,2,FALSE),"")</f>
        <v/>
      </c>
      <c r="K1457" s="21">
        <f t="shared" si="66"/>
        <v>0</v>
      </c>
      <c r="L1457" t="str">
        <f t="shared" si="67"/>
        <v/>
      </c>
      <c r="M1457" t="str">
        <f t="shared" si="68"/>
        <v/>
      </c>
    </row>
    <row r="1458" spans="3:13" x14ac:dyDescent="0.2">
      <c r="C1458" s="8" t="str">
        <f>IFERROR(VLOOKUP(B1458,'Plan de comptes'!A:B,2,FALSE),"")</f>
        <v/>
      </c>
      <c r="K1458" s="21">
        <f t="shared" si="66"/>
        <v>0</v>
      </c>
      <c r="L1458" t="str">
        <f t="shared" si="67"/>
        <v/>
      </c>
      <c r="M1458" t="str">
        <f t="shared" si="68"/>
        <v/>
      </c>
    </row>
    <row r="1459" spans="3:13" x14ac:dyDescent="0.2">
      <c r="C1459" s="8" t="str">
        <f>IFERROR(VLOOKUP(B1459,'Plan de comptes'!A:B,2,FALSE),"")</f>
        <v/>
      </c>
      <c r="K1459" s="21">
        <f t="shared" si="66"/>
        <v>0</v>
      </c>
      <c r="L1459" t="str">
        <f t="shared" si="67"/>
        <v/>
      </c>
      <c r="M1459" t="str">
        <f t="shared" si="68"/>
        <v/>
      </c>
    </row>
    <row r="1460" spans="3:13" x14ac:dyDescent="0.2">
      <c r="C1460" s="8" t="str">
        <f>IFERROR(VLOOKUP(B1460,'Plan de comptes'!A:B,2,FALSE),"")</f>
        <v/>
      </c>
      <c r="K1460" s="21">
        <f t="shared" si="66"/>
        <v>0</v>
      </c>
      <c r="L1460" t="str">
        <f t="shared" si="67"/>
        <v/>
      </c>
      <c r="M1460" t="str">
        <f t="shared" si="68"/>
        <v/>
      </c>
    </row>
    <row r="1461" spans="3:13" x14ac:dyDescent="0.2">
      <c r="C1461" s="8" t="str">
        <f>IFERROR(VLOOKUP(B1461,'Plan de comptes'!A:B,2,FALSE),"")</f>
        <v/>
      </c>
      <c r="K1461" s="21">
        <f t="shared" si="66"/>
        <v>0</v>
      </c>
      <c r="L1461" t="str">
        <f t="shared" si="67"/>
        <v/>
      </c>
      <c r="M1461" t="str">
        <f t="shared" si="68"/>
        <v/>
      </c>
    </row>
    <row r="1462" spans="3:13" x14ac:dyDescent="0.2">
      <c r="C1462" s="8" t="str">
        <f>IFERROR(VLOOKUP(B1462,'Plan de comptes'!A:B,2,FALSE),"")</f>
        <v/>
      </c>
      <c r="K1462" s="21">
        <f t="shared" si="66"/>
        <v>0</v>
      </c>
      <c r="L1462" t="str">
        <f t="shared" si="67"/>
        <v/>
      </c>
      <c r="M1462" t="str">
        <f t="shared" si="68"/>
        <v/>
      </c>
    </row>
    <row r="1463" spans="3:13" x14ac:dyDescent="0.2">
      <c r="C1463" s="8" t="str">
        <f>IFERROR(VLOOKUP(B1463,'Plan de comptes'!A:B,2,FALSE),"")</f>
        <v/>
      </c>
      <c r="K1463" s="21">
        <f t="shared" si="66"/>
        <v>0</v>
      </c>
      <c r="L1463" t="str">
        <f t="shared" si="67"/>
        <v/>
      </c>
      <c r="M1463" t="str">
        <f t="shared" si="68"/>
        <v/>
      </c>
    </row>
    <row r="1464" spans="3:13" x14ac:dyDescent="0.2">
      <c r="C1464" s="8" t="str">
        <f>IFERROR(VLOOKUP(B1464,'Plan de comptes'!A:B,2,FALSE),"")</f>
        <v/>
      </c>
      <c r="K1464" s="21">
        <f t="shared" si="66"/>
        <v>0</v>
      </c>
      <c r="L1464" t="str">
        <f t="shared" si="67"/>
        <v/>
      </c>
      <c r="M1464" t="str">
        <f t="shared" si="68"/>
        <v/>
      </c>
    </row>
    <row r="1465" spans="3:13" x14ac:dyDescent="0.2">
      <c r="C1465" s="8" t="str">
        <f>IFERROR(VLOOKUP(B1465,'Plan de comptes'!A:B,2,FALSE),"")</f>
        <v/>
      </c>
      <c r="K1465" s="21">
        <f t="shared" si="66"/>
        <v>0</v>
      </c>
      <c r="L1465" t="str">
        <f t="shared" si="67"/>
        <v/>
      </c>
      <c r="M1465" t="str">
        <f t="shared" si="68"/>
        <v/>
      </c>
    </row>
    <row r="1466" spans="3:13" x14ac:dyDescent="0.2">
      <c r="C1466" s="8" t="str">
        <f>IFERROR(VLOOKUP(B1466,'Plan de comptes'!A:B,2,FALSE),"")</f>
        <v/>
      </c>
      <c r="K1466" s="21">
        <f t="shared" si="66"/>
        <v>0</v>
      </c>
      <c r="L1466" t="str">
        <f t="shared" si="67"/>
        <v/>
      </c>
      <c r="M1466" t="str">
        <f t="shared" si="68"/>
        <v/>
      </c>
    </row>
    <row r="1467" spans="3:13" x14ac:dyDescent="0.2">
      <c r="C1467" s="8" t="str">
        <f>IFERROR(VLOOKUP(B1467,'Plan de comptes'!A:B,2,FALSE),"")</f>
        <v/>
      </c>
      <c r="K1467" s="21">
        <f t="shared" si="66"/>
        <v>0</v>
      </c>
      <c r="L1467" t="str">
        <f t="shared" si="67"/>
        <v/>
      </c>
      <c r="M1467" t="str">
        <f t="shared" si="68"/>
        <v/>
      </c>
    </row>
    <row r="1468" spans="3:13" x14ac:dyDescent="0.2">
      <c r="C1468" s="8" t="str">
        <f>IFERROR(VLOOKUP(B1468,'Plan de comptes'!A:B,2,FALSE),"")</f>
        <v/>
      </c>
      <c r="K1468" s="21">
        <f t="shared" si="66"/>
        <v>0</v>
      </c>
      <c r="L1468" t="str">
        <f t="shared" si="67"/>
        <v/>
      </c>
      <c r="M1468" t="str">
        <f t="shared" si="68"/>
        <v/>
      </c>
    </row>
    <row r="1469" spans="3:13" x14ac:dyDescent="0.2">
      <c r="C1469" s="8" t="str">
        <f>IFERROR(VLOOKUP(B1469,'Plan de comptes'!A:B,2,FALSE),"")</f>
        <v/>
      </c>
      <c r="K1469" s="21">
        <f t="shared" si="66"/>
        <v>0</v>
      </c>
      <c r="L1469" t="str">
        <f t="shared" si="67"/>
        <v/>
      </c>
      <c r="M1469" t="str">
        <f t="shared" si="68"/>
        <v/>
      </c>
    </row>
    <row r="1470" spans="3:13" x14ac:dyDescent="0.2">
      <c r="C1470" s="8" t="str">
        <f>IFERROR(VLOOKUP(B1470,'Plan de comptes'!A:B,2,FALSE),"")</f>
        <v/>
      </c>
      <c r="K1470" s="21">
        <f t="shared" si="66"/>
        <v>0</v>
      </c>
      <c r="L1470" t="str">
        <f t="shared" si="67"/>
        <v/>
      </c>
      <c r="M1470" t="str">
        <f t="shared" si="68"/>
        <v/>
      </c>
    </row>
    <row r="1471" spans="3:13" x14ac:dyDescent="0.2">
      <c r="C1471" s="8" t="str">
        <f>IFERROR(VLOOKUP(B1471,'Plan de comptes'!A:B,2,FALSE),"")</f>
        <v/>
      </c>
      <c r="K1471" s="21">
        <f t="shared" si="66"/>
        <v>0</v>
      </c>
      <c r="L1471" t="str">
        <f t="shared" si="67"/>
        <v/>
      </c>
      <c r="M1471" t="str">
        <f t="shared" si="68"/>
        <v/>
      </c>
    </row>
    <row r="1472" spans="3:13" x14ac:dyDescent="0.2">
      <c r="C1472" s="8" t="str">
        <f>IFERROR(VLOOKUP(B1472,'Plan de comptes'!A:B,2,FALSE),"")</f>
        <v/>
      </c>
      <c r="K1472" s="21">
        <f t="shared" si="66"/>
        <v>0</v>
      </c>
      <c r="L1472" t="str">
        <f t="shared" si="67"/>
        <v/>
      </c>
      <c r="M1472" t="str">
        <f t="shared" si="68"/>
        <v/>
      </c>
    </row>
    <row r="1473" spans="3:13" x14ac:dyDescent="0.2">
      <c r="C1473" s="8" t="str">
        <f>IFERROR(VLOOKUP(B1473,'Plan de comptes'!A:B,2,FALSE),"")</f>
        <v/>
      </c>
      <c r="K1473" s="21">
        <f t="shared" si="66"/>
        <v>0</v>
      </c>
      <c r="L1473" t="str">
        <f t="shared" si="67"/>
        <v/>
      </c>
      <c r="M1473" t="str">
        <f t="shared" si="68"/>
        <v/>
      </c>
    </row>
    <row r="1474" spans="3:13" x14ac:dyDescent="0.2">
      <c r="C1474" s="8" t="str">
        <f>IFERROR(VLOOKUP(B1474,'Plan de comptes'!A:B,2,FALSE),"")</f>
        <v/>
      </c>
      <c r="K1474" s="21">
        <f t="shared" si="66"/>
        <v>0</v>
      </c>
      <c r="L1474" t="str">
        <f t="shared" si="67"/>
        <v/>
      </c>
      <c r="M1474" t="str">
        <f t="shared" si="68"/>
        <v/>
      </c>
    </row>
    <row r="1475" spans="3:13" x14ac:dyDescent="0.2">
      <c r="C1475" s="8" t="str">
        <f>IFERROR(VLOOKUP(B1475,'Plan de comptes'!A:B,2,FALSE),"")</f>
        <v/>
      </c>
      <c r="K1475" s="21">
        <f t="shared" ref="K1475:K1538" si="69">E1475-F1475</f>
        <v>0</v>
      </c>
      <c r="L1475" t="str">
        <f t="shared" ref="L1475:L1538" si="70">LEFT($B1475,2)</f>
        <v/>
      </c>
      <c r="M1475" t="str">
        <f t="shared" ref="M1475:M1538" si="71">LEFT($B1475,3)</f>
        <v/>
      </c>
    </row>
    <row r="1476" spans="3:13" x14ac:dyDescent="0.2">
      <c r="C1476" s="8" t="str">
        <f>IFERROR(VLOOKUP(B1476,'Plan de comptes'!A:B,2,FALSE),"")</f>
        <v/>
      </c>
      <c r="K1476" s="21">
        <f t="shared" si="69"/>
        <v>0</v>
      </c>
      <c r="L1476" t="str">
        <f t="shared" si="70"/>
        <v/>
      </c>
      <c r="M1476" t="str">
        <f t="shared" si="71"/>
        <v/>
      </c>
    </row>
    <row r="1477" spans="3:13" x14ac:dyDescent="0.2">
      <c r="C1477" s="8" t="str">
        <f>IFERROR(VLOOKUP(B1477,'Plan de comptes'!A:B,2,FALSE),"")</f>
        <v/>
      </c>
      <c r="K1477" s="21">
        <f t="shared" si="69"/>
        <v>0</v>
      </c>
      <c r="L1477" t="str">
        <f t="shared" si="70"/>
        <v/>
      </c>
      <c r="M1477" t="str">
        <f t="shared" si="71"/>
        <v/>
      </c>
    </row>
    <row r="1478" spans="3:13" x14ac:dyDescent="0.2">
      <c r="C1478" s="8" t="str">
        <f>IFERROR(VLOOKUP(B1478,'Plan de comptes'!A:B,2,FALSE),"")</f>
        <v/>
      </c>
      <c r="K1478" s="21">
        <f t="shared" si="69"/>
        <v>0</v>
      </c>
      <c r="L1478" t="str">
        <f t="shared" si="70"/>
        <v/>
      </c>
      <c r="M1478" t="str">
        <f t="shared" si="71"/>
        <v/>
      </c>
    </row>
    <row r="1479" spans="3:13" x14ac:dyDescent="0.2">
      <c r="C1479" s="8" t="str">
        <f>IFERROR(VLOOKUP(B1479,'Plan de comptes'!A:B,2,FALSE),"")</f>
        <v/>
      </c>
      <c r="K1479" s="21">
        <f t="shared" si="69"/>
        <v>0</v>
      </c>
      <c r="L1479" t="str">
        <f t="shared" si="70"/>
        <v/>
      </c>
      <c r="M1479" t="str">
        <f t="shared" si="71"/>
        <v/>
      </c>
    </row>
    <row r="1480" spans="3:13" x14ac:dyDescent="0.2">
      <c r="C1480" s="8" t="str">
        <f>IFERROR(VLOOKUP(B1480,'Plan de comptes'!A:B,2,FALSE),"")</f>
        <v/>
      </c>
      <c r="K1480" s="21">
        <f t="shared" si="69"/>
        <v>0</v>
      </c>
      <c r="L1480" t="str">
        <f t="shared" si="70"/>
        <v/>
      </c>
      <c r="M1480" t="str">
        <f t="shared" si="71"/>
        <v/>
      </c>
    </row>
    <row r="1481" spans="3:13" x14ac:dyDescent="0.2">
      <c r="C1481" s="8" t="str">
        <f>IFERROR(VLOOKUP(B1481,'Plan de comptes'!A:B,2,FALSE),"")</f>
        <v/>
      </c>
      <c r="K1481" s="21">
        <f t="shared" si="69"/>
        <v>0</v>
      </c>
      <c r="L1481" t="str">
        <f t="shared" si="70"/>
        <v/>
      </c>
      <c r="M1481" t="str">
        <f t="shared" si="71"/>
        <v/>
      </c>
    </row>
    <row r="1482" spans="3:13" x14ac:dyDescent="0.2">
      <c r="C1482" s="8" t="str">
        <f>IFERROR(VLOOKUP(B1482,'Plan de comptes'!A:B,2,FALSE),"")</f>
        <v/>
      </c>
      <c r="K1482" s="21">
        <f t="shared" si="69"/>
        <v>0</v>
      </c>
      <c r="L1482" t="str">
        <f t="shared" si="70"/>
        <v/>
      </c>
      <c r="M1482" t="str">
        <f t="shared" si="71"/>
        <v/>
      </c>
    </row>
    <row r="1483" spans="3:13" x14ac:dyDescent="0.2">
      <c r="C1483" s="8" t="str">
        <f>IFERROR(VLOOKUP(B1483,'Plan de comptes'!A:B,2,FALSE),"")</f>
        <v/>
      </c>
      <c r="K1483" s="21">
        <f t="shared" si="69"/>
        <v>0</v>
      </c>
      <c r="L1483" t="str">
        <f t="shared" si="70"/>
        <v/>
      </c>
      <c r="M1483" t="str">
        <f t="shared" si="71"/>
        <v/>
      </c>
    </row>
    <row r="1484" spans="3:13" x14ac:dyDescent="0.2">
      <c r="C1484" s="8" t="str">
        <f>IFERROR(VLOOKUP(B1484,'Plan de comptes'!A:B,2,FALSE),"")</f>
        <v/>
      </c>
      <c r="K1484" s="21">
        <f t="shared" si="69"/>
        <v>0</v>
      </c>
      <c r="L1484" t="str">
        <f t="shared" si="70"/>
        <v/>
      </c>
      <c r="M1484" t="str">
        <f t="shared" si="71"/>
        <v/>
      </c>
    </row>
    <row r="1485" spans="3:13" x14ac:dyDescent="0.2">
      <c r="C1485" s="8" t="str">
        <f>IFERROR(VLOOKUP(B1485,'Plan de comptes'!A:B,2,FALSE),"")</f>
        <v/>
      </c>
      <c r="K1485" s="21">
        <f t="shared" si="69"/>
        <v>0</v>
      </c>
      <c r="L1485" t="str">
        <f t="shared" si="70"/>
        <v/>
      </c>
      <c r="M1485" t="str">
        <f t="shared" si="71"/>
        <v/>
      </c>
    </row>
    <row r="1486" spans="3:13" x14ac:dyDescent="0.2">
      <c r="C1486" s="8" t="str">
        <f>IFERROR(VLOOKUP(B1486,'Plan de comptes'!A:B,2,FALSE),"")</f>
        <v/>
      </c>
      <c r="K1486" s="21">
        <f t="shared" si="69"/>
        <v>0</v>
      </c>
      <c r="L1486" t="str">
        <f t="shared" si="70"/>
        <v/>
      </c>
      <c r="M1486" t="str">
        <f t="shared" si="71"/>
        <v/>
      </c>
    </row>
    <row r="1487" spans="3:13" x14ac:dyDescent="0.2">
      <c r="C1487" s="8" t="str">
        <f>IFERROR(VLOOKUP(B1487,'Plan de comptes'!A:B,2,FALSE),"")</f>
        <v/>
      </c>
      <c r="K1487" s="21">
        <f t="shared" si="69"/>
        <v>0</v>
      </c>
      <c r="L1487" t="str">
        <f t="shared" si="70"/>
        <v/>
      </c>
      <c r="M1487" t="str">
        <f t="shared" si="71"/>
        <v/>
      </c>
    </row>
    <row r="1488" spans="3:13" x14ac:dyDescent="0.2">
      <c r="C1488" s="8" t="str">
        <f>IFERROR(VLOOKUP(B1488,'Plan de comptes'!A:B,2,FALSE),"")</f>
        <v/>
      </c>
      <c r="K1488" s="21">
        <f t="shared" si="69"/>
        <v>0</v>
      </c>
      <c r="L1488" t="str">
        <f t="shared" si="70"/>
        <v/>
      </c>
      <c r="M1488" t="str">
        <f t="shared" si="71"/>
        <v/>
      </c>
    </row>
    <row r="1489" spans="3:13" x14ac:dyDescent="0.2">
      <c r="C1489" s="8" t="str">
        <f>IFERROR(VLOOKUP(B1489,'Plan de comptes'!A:B,2,FALSE),"")</f>
        <v/>
      </c>
      <c r="K1489" s="21">
        <f t="shared" si="69"/>
        <v>0</v>
      </c>
      <c r="L1489" t="str">
        <f t="shared" si="70"/>
        <v/>
      </c>
      <c r="M1489" t="str">
        <f t="shared" si="71"/>
        <v/>
      </c>
    </row>
    <row r="1490" spans="3:13" x14ac:dyDescent="0.2">
      <c r="C1490" s="8" t="str">
        <f>IFERROR(VLOOKUP(B1490,'Plan de comptes'!A:B,2,FALSE),"")</f>
        <v/>
      </c>
      <c r="K1490" s="21">
        <f t="shared" si="69"/>
        <v>0</v>
      </c>
      <c r="L1490" t="str">
        <f t="shared" si="70"/>
        <v/>
      </c>
      <c r="M1490" t="str">
        <f t="shared" si="71"/>
        <v/>
      </c>
    </row>
    <row r="1491" spans="3:13" x14ac:dyDescent="0.2">
      <c r="C1491" s="8" t="str">
        <f>IFERROR(VLOOKUP(B1491,'Plan de comptes'!A:B,2,FALSE),"")</f>
        <v/>
      </c>
      <c r="K1491" s="21">
        <f t="shared" si="69"/>
        <v>0</v>
      </c>
      <c r="L1491" t="str">
        <f t="shared" si="70"/>
        <v/>
      </c>
      <c r="M1491" t="str">
        <f t="shared" si="71"/>
        <v/>
      </c>
    </row>
    <row r="1492" spans="3:13" x14ac:dyDescent="0.2">
      <c r="C1492" s="8" t="str">
        <f>IFERROR(VLOOKUP(B1492,'Plan de comptes'!A:B,2,FALSE),"")</f>
        <v/>
      </c>
      <c r="K1492" s="21">
        <f t="shared" si="69"/>
        <v>0</v>
      </c>
      <c r="L1492" t="str">
        <f t="shared" si="70"/>
        <v/>
      </c>
      <c r="M1492" t="str">
        <f t="shared" si="71"/>
        <v/>
      </c>
    </row>
    <row r="1493" spans="3:13" x14ac:dyDescent="0.2">
      <c r="C1493" s="8" t="str">
        <f>IFERROR(VLOOKUP(B1493,'Plan de comptes'!A:B,2,FALSE),"")</f>
        <v/>
      </c>
      <c r="K1493" s="21">
        <f t="shared" si="69"/>
        <v>0</v>
      </c>
      <c r="L1493" t="str">
        <f t="shared" si="70"/>
        <v/>
      </c>
      <c r="M1493" t="str">
        <f t="shared" si="71"/>
        <v/>
      </c>
    </row>
    <row r="1494" spans="3:13" x14ac:dyDescent="0.2">
      <c r="C1494" s="8" t="str">
        <f>IFERROR(VLOOKUP(B1494,'Plan de comptes'!A:B,2,FALSE),"")</f>
        <v/>
      </c>
      <c r="K1494" s="21">
        <f t="shared" si="69"/>
        <v>0</v>
      </c>
      <c r="L1494" t="str">
        <f t="shared" si="70"/>
        <v/>
      </c>
      <c r="M1494" t="str">
        <f t="shared" si="71"/>
        <v/>
      </c>
    </row>
    <row r="1495" spans="3:13" x14ac:dyDescent="0.2">
      <c r="C1495" s="8" t="str">
        <f>IFERROR(VLOOKUP(B1495,'Plan de comptes'!A:B,2,FALSE),"")</f>
        <v/>
      </c>
      <c r="K1495" s="21">
        <f t="shared" si="69"/>
        <v>0</v>
      </c>
      <c r="L1495" t="str">
        <f t="shared" si="70"/>
        <v/>
      </c>
      <c r="M1495" t="str">
        <f t="shared" si="71"/>
        <v/>
      </c>
    </row>
    <row r="1496" spans="3:13" x14ac:dyDescent="0.2">
      <c r="C1496" s="8" t="str">
        <f>IFERROR(VLOOKUP(B1496,'Plan de comptes'!A:B,2,FALSE),"")</f>
        <v/>
      </c>
      <c r="K1496" s="21">
        <f t="shared" si="69"/>
        <v>0</v>
      </c>
      <c r="L1496" t="str">
        <f t="shared" si="70"/>
        <v/>
      </c>
      <c r="M1496" t="str">
        <f t="shared" si="71"/>
        <v/>
      </c>
    </row>
    <row r="1497" spans="3:13" x14ac:dyDescent="0.2">
      <c r="C1497" s="8" t="str">
        <f>IFERROR(VLOOKUP(B1497,'Plan de comptes'!A:B,2,FALSE),"")</f>
        <v/>
      </c>
      <c r="K1497" s="21">
        <f t="shared" si="69"/>
        <v>0</v>
      </c>
      <c r="L1497" t="str">
        <f t="shared" si="70"/>
        <v/>
      </c>
      <c r="M1497" t="str">
        <f t="shared" si="71"/>
        <v/>
      </c>
    </row>
    <row r="1498" spans="3:13" x14ac:dyDescent="0.2">
      <c r="C1498" s="8" t="str">
        <f>IFERROR(VLOOKUP(B1498,'Plan de comptes'!A:B,2,FALSE),"")</f>
        <v/>
      </c>
      <c r="K1498" s="21">
        <f t="shared" si="69"/>
        <v>0</v>
      </c>
      <c r="L1498" t="str">
        <f t="shared" si="70"/>
        <v/>
      </c>
      <c r="M1498" t="str">
        <f t="shared" si="71"/>
        <v/>
      </c>
    </row>
    <row r="1499" spans="3:13" x14ac:dyDescent="0.2">
      <c r="C1499" s="8" t="str">
        <f>IFERROR(VLOOKUP(B1499,'Plan de comptes'!A:B,2,FALSE),"")</f>
        <v/>
      </c>
      <c r="K1499" s="21">
        <f t="shared" si="69"/>
        <v>0</v>
      </c>
      <c r="L1499" t="str">
        <f t="shared" si="70"/>
        <v/>
      </c>
      <c r="M1499" t="str">
        <f t="shared" si="71"/>
        <v/>
      </c>
    </row>
    <row r="1500" spans="3:13" x14ac:dyDescent="0.2">
      <c r="C1500" s="8" t="str">
        <f>IFERROR(VLOOKUP(B1500,'Plan de comptes'!A:B,2,FALSE),"")</f>
        <v/>
      </c>
      <c r="K1500" s="21">
        <f t="shared" si="69"/>
        <v>0</v>
      </c>
      <c r="L1500" t="str">
        <f t="shared" si="70"/>
        <v/>
      </c>
      <c r="M1500" t="str">
        <f t="shared" si="71"/>
        <v/>
      </c>
    </row>
    <row r="1501" spans="3:13" x14ac:dyDescent="0.2">
      <c r="C1501" s="8" t="str">
        <f>IFERROR(VLOOKUP(B1501,'Plan de comptes'!A:B,2,FALSE),"")</f>
        <v/>
      </c>
      <c r="K1501" s="21">
        <f t="shared" si="69"/>
        <v>0</v>
      </c>
      <c r="L1501" t="str">
        <f t="shared" si="70"/>
        <v/>
      </c>
      <c r="M1501" t="str">
        <f t="shared" si="71"/>
        <v/>
      </c>
    </row>
    <row r="1502" spans="3:13" x14ac:dyDescent="0.2">
      <c r="C1502" s="8" t="str">
        <f>IFERROR(VLOOKUP(B1502,'Plan de comptes'!A:B,2,FALSE),"")</f>
        <v/>
      </c>
      <c r="K1502" s="21">
        <f t="shared" si="69"/>
        <v>0</v>
      </c>
      <c r="L1502" t="str">
        <f t="shared" si="70"/>
        <v/>
      </c>
      <c r="M1502" t="str">
        <f t="shared" si="71"/>
        <v/>
      </c>
    </row>
    <row r="1503" spans="3:13" x14ac:dyDescent="0.2">
      <c r="C1503" s="8" t="str">
        <f>IFERROR(VLOOKUP(B1503,'Plan de comptes'!A:B,2,FALSE),"")</f>
        <v/>
      </c>
      <c r="K1503" s="21">
        <f t="shared" si="69"/>
        <v>0</v>
      </c>
      <c r="L1503" t="str">
        <f t="shared" si="70"/>
        <v/>
      </c>
      <c r="M1503" t="str">
        <f t="shared" si="71"/>
        <v/>
      </c>
    </row>
    <row r="1504" spans="3:13" x14ac:dyDescent="0.2">
      <c r="C1504" s="8" t="str">
        <f>IFERROR(VLOOKUP(B1504,'Plan de comptes'!A:B,2,FALSE),"")</f>
        <v/>
      </c>
      <c r="K1504" s="21">
        <f t="shared" si="69"/>
        <v>0</v>
      </c>
      <c r="L1504" t="str">
        <f t="shared" si="70"/>
        <v/>
      </c>
      <c r="M1504" t="str">
        <f t="shared" si="71"/>
        <v/>
      </c>
    </row>
    <row r="1505" spans="3:13" x14ac:dyDescent="0.2">
      <c r="C1505" s="8" t="str">
        <f>IFERROR(VLOOKUP(B1505,'Plan de comptes'!A:B,2,FALSE),"")</f>
        <v/>
      </c>
      <c r="K1505" s="21">
        <f t="shared" si="69"/>
        <v>0</v>
      </c>
      <c r="L1505" t="str">
        <f t="shared" si="70"/>
        <v/>
      </c>
      <c r="M1505" t="str">
        <f t="shared" si="71"/>
        <v/>
      </c>
    </row>
    <row r="1506" spans="3:13" x14ac:dyDescent="0.2">
      <c r="C1506" s="8" t="str">
        <f>IFERROR(VLOOKUP(B1506,'Plan de comptes'!A:B,2,FALSE),"")</f>
        <v/>
      </c>
      <c r="K1506" s="21">
        <f t="shared" si="69"/>
        <v>0</v>
      </c>
      <c r="L1506" t="str">
        <f t="shared" si="70"/>
        <v/>
      </c>
      <c r="M1506" t="str">
        <f t="shared" si="71"/>
        <v/>
      </c>
    </row>
    <row r="1507" spans="3:13" x14ac:dyDescent="0.2">
      <c r="C1507" s="8" t="str">
        <f>IFERROR(VLOOKUP(B1507,'Plan de comptes'!A:B,2,FALSE),"")</f>
        <v/>
      </c>
      <c r="K1507" s="21">
        <f t="shared" si="69"/>
        <v>0</v>
      </c>
      <c r="L1507" t="str">
        <f t="shared" si="70"/>
        <v/>
      </c>
      <c r="M1507" t="str">
        <f t="shared" si="71"/>
        <v/>
      </c>
    </row>
    <row r="1508" spans="3:13" x14ac:dyDescent="0.2">
      <c r="C1508" s="8" t="str">
        <f>IFERROR(VLOOKUP(B1508,'Plan de comptes'!A:B,2,FALSE),"")</f>
        <v/>
      </c>
      <c r="K1508" s="21">
        <f t="shared" si="69"/>
        <v>0</v>
      </c>
      <c r="L1508" t="str">
        <f t="shared" si="70"/>
        <v/>
      </c>
      <c r="M1508" t="str">
        <f t="shared" si="71"/>
        <v/>
      </c>
    </row>
    <row r="1509" spans="3:13" x14ac:dyDescent="0.2">
      <c r="C1509" s="8" t="str">
        <f>IFERROR(VLOOKUP(B1509,'Plan de comptes'!A:B,2,FALSE),"")</f>
        <v/>
      </c>
      <c r="K1509" s="21">
        <f t="shared" si="69"/>
        <v>0</v>
      </c>
      <c r="L1509" t="str">
        <f t="shared" si="70"/>
        <v/>
      </c>
      <c r="M1509" t="str">
        <f t="shared" si="71"/>
        <v/>
      </c>
    </row>
    <row r="1510" spans="3:13" x14ac:dyDescent="0.2">
      <c r="C1510" s="8" t="str">
        <f>IFERROR(VLOOKUP(B1510,'Plan de comptes'!A:B,2,FALSE),"")</f>
        <v/>
      </c>
      <c r="K1510" s="21">
        <f t="shared" si="69"/>
        <v>0</v>
      </c>
      <c r="L1510" t="str">
        <f t="shared" si="70"/>
        <v/>
      </c>
      <c r="M1510" t="str">
        <f t="shared" si="71"/>
        <v/>
      </c>
    </row>
    <row r="1511" spans="3:13" x14ac:dyDescent="0.2">
      <c r="C1511" s="8" t="str">
        <f>IFERROR(VLOOKUP(B1511,'Plan de comptes'!A:B,2,FALSE),"")</f>
        <v/>
      </c>
      <c r="K1511" s="21">
        <f t="shared" si="69"/>
        <v>0</v>
      </c>
      <c r="L1511" t="str">
        <f t="shared" si="70"/>
        <v/>
      </c>
      <c r="M1511" t="str">
        <f t="shared" si="71"/>
        <v/>
      </c>
    </row>
    <row r="1512" spans="3:13" x14ac:dyDescent="0.2">
      <c r="C1512" s="8" t="str">
        <f>IFERROR(VLOOKUP(B1512,'Plan de comptes'!A:B,2,FALSE),"")</f>
        <v/>
      </c>
      <c r="K1512" s="21">
        <f t="shared" si="69"/>
        <v>0</v>
      </c>
      <c r="L1512" t="str">
        <f t="shared" si="70"/>
        <v/>
      </c>
      <c r="M1512" t="str">
        <f t="shared" si="71"/>
        <v/>
      </c>
    </row>
    <row r="1513" spans="3:13" x14ac:dyDescent="0.2">
      <c r="C1513" s="8" t="str">
        <f>IFERROR(VLOOKUP(B1513,'Plan de comptes'!A:B,2,FALSE),"")</f>
        <v/>
      </c>
      <c r="K1513" s="21">
        <f t="shared" si="69"/>
        <v>0</v>
      </c>
      <c r="L1513" t="str">
        <f t="shared" si="70"/>
        <v/>
      </c>
      <c r="M1513" t="str">
        <f t="shared" si="71"/>
        <v/>
      </c>
    </row>
    <row r="1514" spans="3:13" x14ac:dyDescent="0.2">
      <c r="C1514" s="8" t="str">
        <f>IFERROR(VLOOKUP(B1514,'Plan de comptes'!A:B,2,FALSE),"")</f>
        <v/>
      </c>
      <c r="K1514" s="21">
        <f t="shared" si="69"/>
        <v>0</v>
      </c>
      <c r="L1514" t="str">
        <f t="shared" si="70"/>
        <v/>
      </c>
      <c r="M1514" t="str">
        <f t="shared" si="71"/>
        <v/>
      </c>
    </row>
    <row r="1515" spans="3:13" x14ac:dyDescent="0.2">
      <c r="C1515" s="8" t="str">
        <f>IFERROR(VLOOKUP(B1515,'Plan de comptes'!A:B,2,FALSE),"")</f>
        <v/>
      </c>
      <c r="K1515" s="21">
        <f t="shared" si="69"/>
        <v>0</v>
      </c>
      <c r="L1515" t="str">
        <f t="shared" si="70"/>
        <v/>
      </c>
      <c r="M1515" t="str">
        <f t="shared" si="71"/>
        <v/>
      </c>
    </row>
    <row r="1516" spans="3:13" x14ac:dyDescent="0.2">
      <c r="C1516" s="8" t="str">
        <f>IFERROR(VLOOKUP(B1516,'Plan de comptes'!A:B,2,FALSE),"")</f>
        <v/>
      </c>
      <c r="K1516" s="21">
        <f t="shared" si="69"/>
        <v>0</v>
      </c>
      <c r="L1516" t="str">
        <f t="shared" si="70"/>
        <v/>
      </c>
      <c r="M1516" t="str">
        <f t="shared" si="71"/>
        <v/>
      </c>
    </row>
    <row r="1517" spans="3:13" x14ac:dyDescent="0.2">
      <c r="C1517" s="8" t="str">
        <f>IFERROR(VLOOKUP(B1517,'Plan de comptes'!A:B,2,FALSE),"")</f>
        <v/>
      </c>
      <c r="K1517" s="21">
        <f t="shared" si="69"/>
        <v>0</v>
      </c>
      <c r="L1517" t="str">
        <f t="shared" si="70"/>
        <v/>
      </c>
      <c r="M1517" t="str">
        <f t="shared" si="71"/>
        <v/>
      </c>
    </row>
    <row r="1518" spans="3:13" x14ac:dyDescent="0.2">
      <c r="C1518" s="8" t="str">
        <f>IFERROR(VLOOKUP(B1518,'Plan de comptes'!A:B,2,FALSE),"")</f>
        <v/>
      </c>
      <c r="K1518" s="21">
        <f t="shared" si="69"/>
        <v>0</v>
      </c>
      <c r="L1518" t="str">
        <f t="shared" si="70"/>
        <v/>
      </c>
      <c r="M1518" t="str">
        <f t="shared" si="71"/>
        <v/>
      </c>
    </row>
    <row r="1519" spans="3:13" x14ac:dyDescent="0.2">
      <c r="C1519" s="8" t="str">
        <f>IFERROR(VLOOKUP(B1519,'Plan de comptes'!A:B,2,FALSE),"")</f>
        <v/>
      </c>
      <c r="K1519" s="21">
        <f t="shared" si="69"/>
        <v>0</v>
      </c>
      <c r="L1519" t="str">
        <f t="shared" si="70"/>
        <v/>
      </c>
      <c r="M1519" t="str">
        <f t="shared" si="71"/>
        <v/>
      </c>
    </row>
    <row r="1520" spans="3:13" x14ac:dyDescent="0.2">
      <c r="C1520" s="8" t="str">
        <f>IFERROR(VLOOKUP(B1520,'Plan de comptes'!A:B,2,FALSE),"")</f>
        <v/>
      </c>
      <c r="K1520" s="21">
        <f t="shared" si="69"/>
        <v>0</v>
      </c>
      <c r="L1520" t="str">
        <f t="shared" si="70"/>
        <v/>
      </c>
      <c r="M1520" t="str">
        <f t="shared" si="71"/>
        <v/>
      </c>
    </row>
    <row r="1521" spans="3:13" x14ac:dyDescent="0.2">
      <c r="C1521" s="8" t="str">
        <f>IFERROR(VLOOKUP(B1521,'Plan de comptes'!A:B,2,FALSE),"")</f>
        <v/>
      </c>
      <c r="K1521" s="21">
        <f t="shared" si="69"/>
        <v>0</v>
      </c>
      <c r="L1521" t="str">
        <f t="shared" si="70"/>
        <v/>
      </c>
      <c r="M1521" t="str">
        <f t="shared" si="71"/>
        <v/>
      </c>
    </row>
    <row r="1522" spans="3:13" x14ac:dyDescent="0.2">
      <c r="C1522" s="8" t="str">
        <f>IFERROR(VLOOKUP(B1522,'Plan de comptes'!A:B,2,FALSE),"")</f>
        <v/>
      </c>
      <c r="K1522" s="21">
        <f t="shared" si="69"/>
        <v>0</v>
      </c>
      <c r="L1522" t="str">
        <f t="shared" si="70"/>
        <v/>
      </c>
      <c r="M1522" t="str">
        <f t="shared" si="71"/>
        <v/>
      </c>
    </row>
    <row r="1523" spans="3:13" x14ac:dyDescent="0.2">
      <c r="C1523" s="8" t="str">
        <f>IFERROR(VLOOKUP(B1523,'Plan de comptes'!A:B,2,FALSE),"")</f>
        <v/>
      </c>
      <c r="K1523" s="21">
        <f t="shared" si="69"/>
        <v>0</v>
      </c>
      <c r="L1523" t="str">
        <f t="shared" si="70"/>
        <v/>
      </c>
      <c r="M1523" t="str">
        <f t="shared" si="71"/>
        <v/>
      </c>
    </row>
    <row r="1524" spans="3:13" x14ac:dyDescent="0.2">
      <c r="C1524" s="8" t="str">
        <f>IFERROR(VLOOKUP(B1524,'Plan de comptes'!A:B,2,FALSE),"")</f>
        <v/>
      </c>
      <c r="K1524" s="21">
        <f t="shared" si="69"/>
        <v>0</v>
      </c>
      <c r="L1524" t="str">
        <f t="shared" si="70"/>
        <v/>
      </c>
      <c r="M1524" t="str">
        <f t="shared" si="71"/>
        <v/>
      </c>
    </row>
    <row r="1525" spans="3:13" x14ac:dyDescent="0.2">
      <c r="C1525" s="8" t="str">
        <f>IFERROR(VLOOKUP(B1525,'Plan de comptes'!A:B,2,FALSE),"")</f>
        <v/>
      </c>
      <c r="K1525" s="21">
        <f t="shared" si="69"/>
        <v>0</v>
      </c>
      <c r="L1525" t="str">
        <f t="shared" si="70"/>
        <v/>
      </c>
      <c r="M1525" t="str">
        <f t="shared" si="71"/>
        <v/>
      </c>
    </row>
    <row r="1526" spans="3:13" x14ac:dyDescent="0.2">
      <c r="C1526" s="8" t="str">
        <f>IFERROR(VLOOKUP(B1526,'Plan de comptes'!A:B,2,FALSE),"")</f>
        <v/>
      </c>
      <c r="K1526" s="21">
        <f t="shared" si="69"/>
        <v>0</v>
      </c>
      <c r="L1526" t="str">
        <f t="shared" si="70"/>
        <v/>
      </c>
      <c r="M1526" t="str">
        <f t="shared" si="71"/>
        <v/>
      </c>
    </row>
    <row r="1527" spans="3:13" x14ac:dyDescent="0.2">
      <c r="C1527" s="8" t="str">
        <f>IFERROR(VLOOKUP(B1527,'Plan de comptes'!A:B,2,FALSE),"")</f>
        <v/>
      </c>
      <c r="K1527" s="21">
        <f t="shared" si="69"/>
        <v>0</v>
      </c>
      <c r="L1527" t="str">
        <f t="shared" si="70"/>
        <v/>
      </c>
      <c r="M1527" t="str">
        <f t="shared" si="71"/>
        <v/>
      </c>
    </row>
    <row r="1528" spans="3:13" x14ac:dyDescent="0.2">
      <c r="C1528" s="8" t="str">
        <f>IFERROR(VLOOKUP(B1528,'Plan de comptes'!A:B,2,FALSE),"")</f>
        <v/>
      </c>
      <c r="K1528" s="21">
        <f t="shared" si="69"/>
        <v>0</v>
      </c>
      <c r="L1528" t="str">
        <f t="shared" si="70"/>
        <v/>
      </c>
      <c r="M1528" t="str">
        <f t="shared" si="71"/>
        <v/>
      </c>
    </row>
    <row r="1529" spans="3:13" x14ac:dyDescent="0.2">
      <c r="C1529" s="8" t="str">
        <f>IFERROR(VLOOKUP(B1529,'Plan de comptes'!A:B,2,FALSE),"")</f>
        <v/>
      </c>
      <c r="K1529" s="21">
        <f t="shared" si="69"/>
        <v>0</v>
      </c>
      <c r="L1529" t="str">
        <f t="shared" si="70"/>
        <v/>
      </c>
      <c r="M1529" t="str">
        <f t="shared" si="71"/>
        <v/>
      </c>
    </row>
    <row r="1530" spans="3:13" x14ac:dyDescent="0.2">
      <c r="C1530" s="8" t="str">
        <f>IFERROR(VLOOKUP(B1530,'Plan de comptes'!A:B,2,FALSE),"")</f>
        <v/>
      </c>
      <c r="K1530" s="21">
        <f t="shared" si="69"/>
        <v>0</v>
      </c>
      <c r="L1530" t="str">
        <f t="shared" si="70"/>
        <v/>
      </c>
      <c r="M1530" t="str">
        <f t="shared" si="71"/>
        <v/>
      </c>
    </row>
    <row r="1531" spans="3:13" x14ac:dyDescent="0.2">
      <c r="C1531" s="8" t="str">
        <f>IFERROR(VLOOKUP(B1531,'Plan de comptes'!A:B,2,FALSE),"")</f>
        <v/>
      </c>
      <c r="K1531" s="21">
        <f t="shared" si="69"/>
        <v>0</v>
      </c>
      <c r="L1531" t="str">
        <f t="shared" si="70"/>
        <v/>
      </c>
      <c r="M1531" t="str">
        <f t="shared" si="71"/>
        <v/>
      </c>
    </row>
    <row r="1532" spans="3:13" x14ac:dyDescent="0.2">
      <c r="C1532" s="8" t="str">
        <f>IFERROR(VLOOKUP(B1532,'Plan de comptes'!A:B,2,FALSE),"")</f>
        <v/>
      </c>
      <c r="K1532" s="21">
        <f t="shared" si="69"/>
        <v>0</v>
      </c>
      <c r="L1532" t="str">
        <f t="shared" si="70"/>
        <v/>
      </c>
      <c r="M1532" t="str">
        <f t="shared" si="71"/>
        <v/>
      </c>
    </row>
    <row r="1533" spans="3:13" x14ac:dyDescent="0.2">
      <c r="C1533" s="8" t="str">
        <f>IFERROR(VLOOKUP(B1533,'Plan de comptes'!A:B,2,FALSE),"")</f>
        <v/>
      </c>
      <c r="K1533" s="21">
        <f t="shared" si="69"/>
        <v>0</v>
      </c>
      <c r="L1533" t="str">
        <f t="shared" si="70"/>
        <v/>
      </c>
      <c r="M1533" t="str">
        <f t="shared" si="71"/>
        <v/>
      </c>
    </row>
    <row r="1534" spans="3:13" x14ac:dyDescent="0.2">
      <c r="C1534" s="8" t="str">
        <f>IFERROR(VLOOKUP(B1534,'Plan de comptes'!A:B,2,FALSE),"")</f>
        <v/>
      </c>
      <c r="K1534" s="21">
        <f t="shared" si="69"/>
        <v>0</v>
      </c>
      <c r="L1534" t="str">
        <f t="shared" si="70"/>
        <v/>
      </c>
      <c r="M1534" t="str">
        <f t="shared" si="71"/>
        <v/>
      </c>
    </row>
    <row r="1535" spans="3:13" x14ac:dyDescent="0.2">
      <c r="C1535" s="8" t="str">
        <f>IFERROR(VLOOKUP(B1535,'Plan de comptes'!A:B,2,FALSE),"")</f>
        <v/>
      </c>
      <c r="K1535" s="21">
        <f t="shared" si="69"/>
        <v>0</v>
      </c>
      <c r="L1535" t="str">
        <f t="shared" si="70"/>
        <v/>
      </c>
      <c r="M1535" t="str">
        <f t="shared" si="71"/>
        <v/>
      </c>
    </row>
    <row r="1536" spans="3:13" x14ac:dyDescent="0.2">
      <c r="C1536" s="8" t="str">
        <f>IFERROR(VLOOKUP(B1536,'Plan de comptes'!A:B,2,FALSE),"")</f>
        <v/>
      </c>
      <c r="K1536" s="21">
        <f t="shared" si="69"/>
        <v>0</v>
      </c>
      <c r="L1536" t="str">
        <f t="shared" si="70"/>
        <v/>
      </c>
      <c r="M1536" t="str">
        <f t="shared" si="71"/>
        <v/>
      </c>
    </row>
    <row r="1537" spans="3:13" x14ac:dyDescent="0.2">
      <c r="C1537" s="8" t="str">
        <f>IFERROR(VLOOKUP(B1537,'Plan de comptes'!A:B,2,FALSE),"")</f>
        <v/>
      </c>
      <c r="K1537" s="21">
        <f t="shared" si="69"/>
        <v>0</v>
      </c>
      <c r="L1537" t="str">
        <f t="shared" si="70"/>
        <v/>
      </c>
      <c r="M1537" t="str">
        <f t="shared" si="71"/>
        <v/>
      </c>
    </row>
    <row r="1538" spans="3:13" x14ac:dyDescent="0.2">
      <c r="C1538" s="8" t="str">
        <f>IFERROR(VLOOKUP(B1538,'Plan de comptes'!A:B,2,FALSE),"")</f>
        <v/>
      </c>
      <c r="K1538" s="21">
        <f t="shared" si="69"/>
        <v>0</v>
      </c>
      <c r="L1538" t="str">
        <f t="shared" si="70"/>
        <v/>
      </c>
      <c r="M1538" t="str">
        <f t="shared" si="71"/>
        <v/>
      </c>
    </row>
    <row r="1539" spans="3:13" x14ac:dyDescent="0.2">
      <c r="C1539" s="8" t="str">
        <f>IFERROR(VLOOKUP(B1539,'Plan de comptes'!A:B,2,FALSE),"")</f>
        <v/>
      </c>
      <c r="K1539" s="21">
        <f t="shared" ref="K1539:K1602" si="72">E1539-F1539</f>
        <v>0</v>
      </c>
      <c r="L1539" t="str">
        <f t="shared" ref="L1539:L1602" si="73">LEFT($B1539,2)</f>
        <v/>
      </c>
      <c r="M1539" t="str">
        <f t="shared" ref="M1539:M1602" si="74">LEFT($B1539,3)</f>
        <v/>
      </c>
    </row>
    <row r="1540" spans="3:13" x14ac:dyDescent="0.2">
      <c r="C1540" s="8" t="str">
        <f>IFERROR(VLOOKUP(B1540,'Plan de comptes'!A:B,2,FALSE),"")</f>
        <v/>
      </c>
      <c r="K1540" s="21">
        <f t="shared" si="72"/>
        <v>0</v>
      </c>
      <c r="L1540" t="str">
        <f t="shared" si="73"/>
        <v/>
      </c>
      <c r="M1540" t="str">
        <f t="shared" si="74"/>
        <v/>
      </c>
    </row>
    <row r="1541" spans="3:13" x14ac:dyDescent="0.2">
      <c r="C1541" s="8" t="str">
        <f>IFERROR(VLOOKUP(B1541,'Plan de comptes'!A:B,2,FALSE),"")</f>
        <v/>
      </c>
      <c r="K1541" s="21">
        <f t="shared" si="72"/>
        <v>0</v>
      </c>
      <c r="L1541" t="str">
        <f t="shared" si="73"/>
        <v/>
      </c>
      <c r="M1541" t="str">
        <f t="shared" si="74"/>
        <v/>
      </c>
    </row>
    <row r="1542" spans="3:13" x14ac:dyDescent="0.2">
      <c r="C1542" s="8" t="str">
        <f>IFERROR(VLOOKUP(B1542,'Plan de comptes'!A:B,2,FALSE),"")</f>
        <v/>
      </c>
      <c r="K1542" s="21">
        <f t="shared" si="72"/>
        <v>0</v>
      </c>
      <c r="L1542" t="str">
        <f t="shared" si="73"/>
        <v/>
      </c>
      <c r="M1542" t="str">
        <f t="shared" si="74"/>
        <v/>
      </c>
    </row>
    <row r="1543" spans="3:13" x14ac:dyDescent="0.2">
      <c r="C1543" s="8" t="str">
        <f>IFERROR(VLOOKUP(B1543,'Plan de comptes'!A:B,2,FALSE),"")</f>
        <v/>
      </c>
      <c r="K1543" s="21">
        <f t="shared" si="72"/>
        <v>0</v>
      </c>
      <c r="L1543" t="str">
        <f t="shared" si="73"/>
        <v/>
      </c>
      <c r="M1543" t="str">
        <f t="shared" si="74"/>
        <v/>
      </c>
    </row>
    <row r="1544" spans="3:13" x14ac:dyDescent="0.2">
      <c r="C1544" s="8" t="str">
        <f>IFERROR(VLOOKUP(B1544,'Plan de comptes'!A:B,2,FALSE),"")</f>
        <v/>
      </c>
      <c r="K1544" s="21">
        <f t="shared" si="72"/>
        <v>0</v>
      </c>
      <c r="L1544" t="str">
        <f t="shared" si="73"/>
        <v/>
      </c>
      <c r="M1544" t="str">
        <f t="shared" si="74"/>
        <v/>
      </c>
    </row>
    <row r="1545" spans="3:13" x14ac:dyDescent="0.2">
      <c r="C1545" s="8" t="str">
        <f>IFERROR(VLOOKUP(B1545,'Plan de comptes'!A:B,2,FALSE),"")</f>
        <v/>
      </c>
      <c r="K1545" s="21">
        <f t="shared" si="72"/>
        <v>0</v>
      </c>
      <c r="L1545" t="str">
        <f t="shared" si="73"/>
        <v/>
      </c>
      <c r="M1545" t="str">
        <f t="shared" si="74"/>
        <v/>
      </c>
    </row>
    <row r="1546" spans="3:13" x14ac:dyDescent="0.2">
      <c r="C1546" s="8" t="str">
        <f>IFERROR(VLOOKUP(B1546,'Plan de comptes'!A:B,2,FALSE),"")</f>
        <v/>
      </c>
      <c r="K1546" s="21">
        <f t="shared" si="72"/>
        <v>0</v>
      </c>
      <c r="L1546" t="str">
        <f t="shared" si="73"/>
        <v/>
      </c>
      <c r="M1546" t="str">
        <f t="shared" si="74"/>
        <v/>
      </c>
    </row>
    <row r="1547" spans="3:13" x14ac:dyDescent="0.2">
      <c r="C1547" s="8" t="str">
        <f>IFERROR(VLOOKUP(B1547,'Plan de comptes'!A:B,2,FALSE),"")</f>
        <v/>
      </c>
      <c r="K1547" s="21">
        <f t="shared" si="72"/>
        <v>0</v>
      </c>
      <c r="L1547" t="str">
        <f t="shared" si="73"/>
        <v/>
      </c>
      <c r="M1547" t="str">
        <f t="shared" si="74"/>
        <v/>
      </c>
    </row>
    <row r="1548" spans="3:13" x14ac:dyDescent="0.2">
      <c r="C1548" s="8" t="str">
        <f>IFERROR(VLOOKUP(B1548,'Plan de comptes'!A:B,2,FALSE),"")</f>
        <v/>
      </c>
      <c r="K1548" s="21">
        <f t="shared" si="72"/>
        <v>0</v>
      </c>
      <c r="L1548" t="str">
        <f t="shared" si="73"/>
        <v/>
      </c>
      <c r="M1548" t="str">
        <f t="shared" si="74"/>
        <v/>
      </c>
    </row>
    <row r="1549" spans="3:13" x14ac:dyDescent="0.2">
      <c r="C1549" s="8" t="str">
        <f>IFERROR(VLOOKUP(B1549,'Plan de comptes'!A:B,2,FALSE),"")</f>
        <v/>
      </c>
      <c r="K1549" s="21">
        <f t="shared" si="72"/>
        <v>0</v>
      </c>
      <c r="L1549" t="str">
        <f t="shared" si="73"/>
        <v/>
      </c>
      <c r="M1549" t="str">
        <f t="shared" si="74"/>
        <v/>
      </c>
    </row>
    <row r="1550" spans="3:13" x14ac:dyDescent="0.2">
      <c r="C1550" s="8" t="str">
        <f>IFERROR(VLOOKUP(B1550,'Plan de comptes'!A:B,2,FALSE),"")</f>
        <v/>
      </c>
      <c r="K1550" s="21">
        <f t="shared" si="72"/>
        <v>0</v>
      </c>
      <c r="L1550" t="str">
        <f t="shared" si="73"/>
        <v/>
      </c>
      <c r="M1550" t="str">
        <f t="shared" si="74"/>
        <v/>
      </c>
    </row>
    <row r="1551" spans="3:13" x14ac:dyDescent="0.2">
      <c r="C1551" s="8" t="str">
        <f>IFERROR(VLOOKUP(B1551,'Plan de comptes'!A:B,2,FALSE),"")</f>
        <v/>
      </c>
      <c r="K1551" s="21">
        <f t="shared" si="72"/>
        <v>0</v>
      </c>
      <c r="L1551" t="str">
        <f t="shared" si="73"/>
        <v/>
      </c>
      <c r="M1551" t="str">
        <f t="shared" si="74"/>
        <v/>
      </c>
    </row>
    <row r="1552" spans="3:13" x14ac:dyDescent="0.2">
      <c r="C1552" s="8" t="str">
        <f>IFERROR(VLOOKUP(B1552,'Plan de comptes'!A:B,2,FALSE),"")</f>
        <v/>
      </c>
      <c r="K1552" s="21">
        <f t="shared" si="72"/>
        <v>0</v>
      </c>
      <c r="L1552" t="str">
        <f t="shared" si="73"/>
        <v/>
      </c>
      <c r="M1552" t="str">
        <f t="shared" si="74"/>
        <v/>
      </c>
    </row>
    <row r="1553" spans="3:13" x14ac:dyDescent="0.2">
      <c r="C1553" s="8" t="str">
        <f>IFERROR(VLOOKUP(B1553,'Plan de comptes'!A:B,2,FALSE),"")</f>
        <v/>
      </c>
      <c r="K1553" s="21">
        <f t="shared" si="72"/>
        <v>0</v>
      </c>
      <c r="L1553" t="str">
        <f t="shared" si="73"/>
        <v/>
      </c>
      <c r="M1553" t="str">
        <f t="shared" si="74"/>
        <v/>
      </c>
    </row>
    <row r="1554" spans="3:13" x14ac:dyDescent="0.2">
      <c r="C1554" s="8" t="str">
        <f>IFERROR(VLOOKUP(B1554,'Plan de comptes'!A:B,2,FALSE),"")</f>
        <v/>
      </c>
      <c r="K1554" s="21">
        <f t="shared" si="72"/>
        <v>0</v>
      </c>
      <c r="L1554" t="str">
        <f t="shared" si="73"/>
        <v/>
      </c>
      <c r="M1554" t="str">
        <f t="shared" si="74"/>
        <v/>
      </c>
    </row>
    <row r="1555" spans="3:13" x14ac:dyDescent="0.2">
      <c r="C1555" s="8" t="str">
        <f>IFERROR(VLOOKUP(B1555,'Plan de comptes'!A:B,2,FALSE),"")</f>
        <v/>
      </c>
      <c r="K1555" s="21">
        <f t="shared" si="72"/>
        <v>0</v>
      </c>
      <c r="L1555" t="str">
        <f t="shared" si="73"/>
        <v/>
      </c>
      <c r="M1555" t="str">
        <f t="shared" si="74"/>
        <v/>
      </c>
    </row>
    <row r="1556" spans="3:13" x14ac:dyDescent="0.2">
      <c r="C1556" s="8" t="str">
        <f>IFERROR(VLOOKUP(B1556,'Plan de comptes'!A:B,2,FALSE),"")</f>
        <v/>
      </c>
      <c r="K1556" s="21">
        <f t="shared" si="72"/>
        <v>0</v>
      </c>
      <c r="L1556" t="str">
        <f t="shared" si="73"/>
        <v/>
      </c>
      <c r="M1556" t="str">
        <f t="shared" si="74"/>
        <v/>
      </c>
    </row>
    <row r="1557" spans="3:13" x14ac:dyDescent="0.2">
      <c r="C1557" s="8" t="str">
        <f>IFERROR(VLOOKUP(B1557,'Plan de comptes'!A:B,2,FALSE),"")</f>
        <v/>
      </c>
      <c r="K1557" s="21">
        <f t="shared" si="72"/>
        <v>0</v>
      </c>
      <c r="L1557" t="str">
        <f t="shared" si="73"/>
        <v/>
      </c>
      <c r="M1557" t="str">
        <f t="shared" si="74"/>
        <v/>
      </c>
    </row>
    <row r="1558" spans="3:13" x14ac:dyDescent="0.2">
      <c r="C1558" s="8" t="str">
        <f>IFERROR(VLOOKUP(B1558,'Plan de comptes'!A:B,2,FALSE),"")</f>
        <v/>
      </c>
      <c r="K1558" s="21">
        <f t="shared" si="72"/>
        <v>0</v>
      </c>
      <c r="L1558" t="str">
        <f t="shared" si="73"/>
        <v/>
      </c>
      <c r="M1558" t="str">
        <f t="shared" si="74"/>
        <v/>
      </c>
    </row>
    <row r="1559" spans="3:13" x14ac:dyDescent="0.2">
      <c r="C1559" s="8" t="str">
        <f>IFERROR(VLOOKUP(B1559,'Plan de comptes'!A:B,2,FALSE),"")</f>
        <v/>
      </c>
      <c r="K1559" s="21">
        <f t="shared" si="72"/>
        <v>0</v>
      </c>
      <c r="L1559" t="str">
        <f t="shared" si="73"/>
        <v/>
      </c>
      <c r="M1559" t="str">
        <f t="shared" si="74"/>
        <v/>
      </c>
    </row>
    <row r="1560" spans="3:13" x14ac:dyDescent="0.2">
      <c r="C1560" s="8" t="str">
        <f>IFERROR(VLOOKUP(B1560,'Plan de comptes'!A:B,2,FALSE),"")</f>
        <v/>
      </c>
      <c r="K1560" s="21">
        <f t="shared" si="72"/>
        <v>0</v>
      </c>
      <c r="L1560" t="str">
        <f t="shared" si="73"/>
        <v/>
      </c>
      <c r="M1560" t="str">
        <f t="shared" si="74"/>
        <v/>
      </c>
    </row>
    <row r="1561" spans="3:13" x14ac:dyDescent="0.2">
      <c r="C1561" s="8" t="str">
        <f>IFERROR(VLOOKUP(B1561,'Plan de comptes'!A:B,2,FALSE),"")</f>
        <v/>
      </c>
      <c r="K1561" s="21">
        <f t="shared" si="72"/>
        <v>0</v>
      </c>
      <c r="L1561" t="str">
        <f t="shared" si="73"/>
        <v/>
      </c>
      <c r="M1561" t="str">
        <f t="shared" si="74"/>
        <v/>
      </c>
    </row>
    <row r="1562" spans="3:13" x14ac:dyDescent="0.2">
      <c r="C1562" s="8" t="str">
        <f>IFERROR(VLOOKUP(B1562,'Plan de comptes'!A:B,2,FALSE),"")</f>
        <v/>
      </c>
      <c r="K1562" s="21">
        <f t="shared" si="72"/>
        <v>0</v>
      </c>
      <c r="L1562" t="str">
        <f t="shared" si="73"/>
        <v/>
      </c>
      <c r="M1562" t="str">
        <f t="shared" si="74"/>
        <v/>
      </c>
    </row>
    <row r="1563" spans="3:13" x14ac:dyDescent="0.2">
      <c r="C1563" s="8" t="str">
        <f>IFERROR(VLOOKUP(B1563,'Plan de comptes'!A:B,2,FALSE),"")</f>
        <v/>
      </c>
      <c r="K1563" s="21">
        <f t="shared" si="72"/>
        <v>0</v>
      </c>
      <c r="L1563" t="str">
        <f t="shared" si="73"/>
        <v/>
      </c>
      <c r="M1563" t="str">
        <f t="shared" si="74"/>
        <v/>
      </c>
    </row>
    <row r="1564" spans="3:13" x14ac:dyDescent="0.2">
      <c r="C1564" s="8" t="str">
        <f>IFERROR(VLOOKUP(B1564,'Plan de comptes'!A:B,2,FALSE),"")</f>
        <v/>
      </c>
      <c r="K1564" s="21">
        <f t="shared" si="72"/>
        <v>0</v>
      </c>
      <c r="L1564" t="str">
        <f t="shared" si="73"/>
        <v/>
      </c>
      <c r="M1564" t="str">
        <f t="shared" si="74"/>
        <v/>
      </c>
    </row>
    <row r="1565" spans="3:13" x14ac:dyDescent="0.2">
      <c r="C1565" s="8" t="str">
        <f>IFERROR(VLOOKUP(B1565,'Plan de comptes'!A:B,2,FALSE),"")</f>
        <v/>
      </c>
      <c r="K1565" s="21">
        <f t="shared" si="72"/>
        <v>0</v>
      </c>
      <c r="L1565" t="str">
        <f t="shared" si="73"/>
        <v/>
      </c>
      <c r="M1565" t="str">
        <f t="shared" si="74"/>
        <v/>
      </c>
    </row>
    <row r="1566" spans="3:13" x14ac:dyDescent="0.2">
      <c r="C1566" s="8" t="str">
        <f>IFERROR(VLOOKUP(B1566,'Plan de comptes'!A:B,2,FALSE),"")</f>
        <v/>
      </c>
      <c r="K1566" s="21">
        <f t="shared" si="72"/>
        <v>0</v>
      </c>
      <c r="L1566" t="str">
        <f t="shared" si="73"/>
        <v/>
      </c>
      <c r="M1566" t="str">
        <f t="shared" si="74"/>
        <v/>
      </c>
    </row>
    <row r="1567" spans="3:13" x14ac:dyDescent="0.2">
      <c r="C1567" s="8" t="str">
        <f>IFERROR(VLOOKUP(B1567,'Plan de comptes'!A:B,2,FALSE),"")</f>
        <v/>
      </c>
      <c r="K1567" s="21">
        <f t="shared" si="72"/>
        <v>0</v>
      </c>
      <c r="L1567" t="str">
        <f t="shared" si="73"/>
        <v/>
      </c>
      <c r="M1567" t="str">
        <f t="shared" si="74"/>
        <v/>
      </c>
    </row>
    <row r="1568" spans="3:13" x14ac:dyDescent="0.2">
      <c r="C1568" s="8" t="str">
        <f>IFERROR(VLOOKUP(B1568,'Plan de comptes'!A:B,2,FALSE),"")</f>
        <v/>
      </c>
      <c r="K1568" s="21">
        <f t="shared" si="72"/>
        <v>0</v>
      </c>
      <c r="L1568" t="str">
        <f t="shared" si="73"/>
        <v/>
      </c>
      <c r="M1568" t="str">
        <f t="shared" si="74"/>
        <v/>
      </c>
    </row>
    <row r="1569" spans="3:13" x14ac:dyDescent="0.2">
      <c r="C1569" s="8" t="str">
        <f>IFERROR(VLOOKUP(B1569,'Plan de comptes'!A:B,2,FALSE),"")</f>
        <v/>
      </c>
      <c r="K1569" s="21">
        <f t="shared" si="72"/>
        <v>0</v>
      </c>
      <c r="L1569" t="str">
        <f t="shared" si="73"/>
        <v/>
      </c>
      <c r="M1569" t="str">
        <f t="shared" si="74"/>
        <v/>
      </c>
    </row>
    <row r="1570" spans="3:13" x14ac:dyDescent="0.2">
      <c r="C1570" s="8" t="str">
        <f>IFERROR(VLOOKUP(B1570,'Plan de comptes'!A:B,2,FALSE),"")</f>
        <v/>
      </c>
      <c r="K1570" s="21">
        <f t="shared" si="72"/>
        <v>0</v>
      </c>
      <c r="L1570" t="str">
        <f t="shared" si="73"/>
        <v/>
      </c>
      <c r="M1570" t="str">
        <f t="shared" si="74"/>
        <v/>
      </c>
    </row>
    <row r="1571" spans="3:13" x14ac:dyDescent="0.2">
      <c r="C1571" s="8" t="str">
        <f>IFERROR(VLOOKUP(B1571,'Plan de comptes'!A:B,2,FALSE),"")</f>
        <v/>
      </c>
      <c r="K1571" s="21">
        <f t="shared" si="72"/>
        <v>0</v>
      </c>
      <c r="L1571" t="str">
        <f t="shared" si="73"/>
        <v/>
      </c>
      <c r="M1571" t="str">
        <f t="shared" si="74"/>
        <v/>
      </c>
    </row>
    <row r="1572" spans="3:13" x14ac:dyDescent="0.2">
      <c r="C1572" s="8" t="str">
        <f>IFERROR(VLOOKUP(B1572,'Plan de comptes'!A:B,2,FALSE),"")</f>
        <v/>
      </c>
      <c r="K1572" s="21">
        <f t="shared" si="72"/>
        <v>0</v>
      </c>
      <c r="L1572" t="str">
        <f t="shared" si="73"/>
        <v/>
      </c>
      <c r="M1572" t="str">
        <f t="shared" si="74"/>
        <v/>
      </c>
    </row>
    <row r="1573" spans="3:13" x14ac:dyDescent="0.2">
      <c r="C1573" s="8" t="str">
        <f>IFERROR(VLOOKUP(B1573,'Plan de comptes'!A:B,2,FALSE),"")</f>
        <v/>
      </c>
      <c r="K1573" s="21">
        <f t="shared" si="72"/>
        <v>0</v>
      </c>
      <c r="L1573" t="str">
        <f t="shared" si="73"/>
        <v/>
      </c>
      <c r="M1573" t="str">
        <f t="shared" si="74"/>
        <v/>
      </c>
    </row>
    <row r="1574" spans="3:13" x14ac:dyDescent="0.2">
      <c r="C1574" s="8" t="str">
        <f>IFERROR(VLOOKUP(B1574,'Plan de comptes'!A:B,2,FALSE),"")</f>
        <v/>
      </c>
      <c r="K1574" s="21">
        <f t="shared" si="72"/>
        <v>0</v>
      </c>
      <c r="L1574" t="str">
        <f t="shared" si="73"/>
        <v/>
      </c>
      <c r="M1574" t="str">
        <f t="shared" si="74"/>
        <v/>
      </c>
    </row>
    <row r="1575" spans="3:13" x14ac:dyDescent="0.2">
      <c r="C1575" s="8" t="str">
        <f>IFERROR(VLOOKUP(B1575,'Plan de comptes'!A:B,2,FALSE),"")</f>
        <v/>
      </c>
      <c r="K1575" s="21">
        <f t="shared" si="72"/>
        <v>0</v>
      </c>
      <c r="L1575" t="str">
        <f t="shared" si="73"/>
        <v/>
      </c>
      <c r="M1575" t="str">
        <f t="shared" si="74"/>
        <v/>
      </c>
    </row>
    <row r="1576" spans="3:13" x14ac:dyDescent="0.2">
      <c r="C1576" s="8" t="str">
        <f>IFERROR(VLOOKUP(B1576,'Plan de comptes'!A:B,2,FALSE),"")</f>
        <v/>
      </c>
      <c r="K1576" s="21">
        <f t="shared" si="72"/>
        <v>0</v>
      </c>
      <c r="L1576" t="str">
        <f t="shared" si="73"/>
        <v/>
      </c>
      <c r="M1576" t="str">
        <f t="shared" si="74"/>
        <v/>
      </c>
    </row>
    <row r="1577" spans="3:13" x14ac:dyDescent="0.2">
      <c r="C1577" s="8" t="str">
        <f>IFERROR(VLOOKUP(B1577,'Plan de comptes'!A:B,2,FALSE),"")</f>
        <v/>
      </c>
      <c r="K1577" s="21">
        <f t="shared" si="72"/>
        <v>0</v>
      </c>
      <c r="L1577" t="str">
        <f t="shared" si="73"/>
        <v/>
      </c>
      <c r="M1577" t="str">
        <f t="shared" si="74"/>
        <v/>
      </c>
    </row>
    <row r="1578" spans="3:13" x14ac:dyDescent="0.2">
      <c r="C1578" s="8" t="str">
        <f>IFERROR(VLOOKUP(B1578,'Plan de comptes'!A:B,2,FALSE),"")</f>
        <v/>
      </c>
      <c r="K1578" s="21">
        <f t="shared" si="72"/>
        <v>0</v>
      </c>
      <c r="L1578" t="str">
        <f t="shared" si="73"/>
        <v/>
      </c>
      <c r="M1578" t="str">
        <f t="shared" si="74"/>
        <v/>
      </c>
    </row>
    <row r="1579" spans="3:13" x14ac:dyDescent="0.2">
      <c r="C1579" s="8" t="str">
        <f>IFERROR(VLOOKUP(B1579,'Plan de comptes'!A:B,2,FALSE),"")</f>
        <v/>
      </c>
      <c r="K1579" s="21">
        <f t="shared" si="72"/>
        <v>0</v>
      </c>
      <c r="L1579" t="str">
        <f t="shared" si="73"/>
        <v/>
      </c>
      <c r="M1579" t="str">
        <f t="shared" si="74"/>
        <v/>
      </c>
    </row>
    <row r="1580" spans="3:13" x14ac:dyDescent="0.2">
      <c r="C1580" s="8" t="str">
        <f>IFERROR(VLOOKUP(B1580,'Plan de comptes'!A:B,2,FALSE),"")</f>
        <v/>
      </c>
      <c r="K1580" s="21">
        <f t="shared" si="72"/>
        <v>0</v>
      </c>
      <c r="L1580" t="str">
        <f t="shared" si="73"/>
        <v/>
      </c>
      <c r="M1580" t="str">
        <f t="shared" si="74"/>
        <v/>
      </c>
    </row>
    <row r="1581" spans="3:13" x14ac:dyDescent="0.2">
      <c r="C1581" s="8" t="str">
        <f>IFERROR(VLOOKUP(B1581,'Plan de comptes'!A:B,2,FALSE),"")</f>
        <v/>
      </c>
      <c r="K1581" s="21">
        <f t="shared" si="72"/>
        <v>0</v>
      </c>
      <c r="L1581" t="str">
        <f t="shared" si="73"/>
        <v/>
      </c>
      <c r="M1581" t="str">
        <f t="shared" si="74"/>
        <v/>
      </c>
    </row>
    <row r="1582" spans="3:13" x14ac:dyDescent="0.2">
      <c r="C1582" s="8" t="str">
        <f>IFERROR(VLOOKUP(B1582,'Plan de comptes'!A:B,2,FALSE),"")</f>
        <v/>
      </c>
      <c r="K1582" s="21">
        <f t="shared" si="72"/>
        <v>0</v>
      </c>
      <c r="L1582" t="str">
        <f t="shared" si="73"/>
        <v/>
      </c>
      <c r="M1582" t="str">
        <f t="shared" si="74"/>
        <v/>
      </c>
    </row>
    <row r="1583" spans="3:13" x14ac:dyDescent="0.2">
      <c r="C1583" s="8" t="str">
        <f>IFERROR(VLOOKUP(B1583,'Plan de comptes'!A:B,2,FALSE),"")</f>
        <v/>
      </c>
      <c r="K1583" s="21">
        <f t="shared" si="72"/>
        <v>0</v>
      </c>
      <c r="L1583" t="str">
        <f t="shared" si="73"/>
        <v/>
      </c>
      <c r="M1583" t="str">
        <f t="shared" si="74"/>
        <v/>
      </c>
    </row>
    <row r="1584" spans="3:13" x14ac:dyDescent="0.2">
      <c r="C1584" s="8" t="str">
        <f>IFERROR(VLOOKUP(B1584,'Plan de comptes'!A:B,2,FALSE),"")</f>
        <v/>
      </c>
      <c r="K1584" s="21">
        <f t="shared" si="72"/>
        <v>0</v>
      </c>
      <c r="L1584" t="str">
        <f t="shared" si="73"/>
        <v/>
      </c>
      <c r="M1584" t="str">
        <f t="shared" si="74"/>
        <v/>
      </c>
    </row>
    <row r="1585" spans="3:13" x14ac:dyDescent="0.2">
      <c r="C1585" s="8" t="str">
        <f>IFERROR(VLOOKUP(B1585,'Plan de comptes'!A:B,2,FALSE),"")</f>
        <v/>
      </c>
      <c r="K1585" s="21">
        <f t="shared" si="72"/>
        <v>0</v>
      </c>
      <c r="L1585" t="str">
        <f t="shared" si="73"/>
        <v/>
      </c>
      <c r="M1585" t="str">
        <f t="shared" si="74"/>
        <v/>
      </c>
    </row>
    <row r="1586" spans="3:13" x14ac:dyDescent="0.2">
      <c r="C1586" s="8" t="str">
        <f>IFERROR(VLOOKUP(B1586,'Plan de comptes'!A:B,2,FALSE),"")</f>
        <v/>
      </c>
      <c r="K1586" s="21">
        <f t="shared" si="72"/>
        <v>0</v>
      </c>
      <c r="L1586" t="str">
        <f t="shared" si="73"/>
        <v/>
      </c>
      <c r="M1586" t="str">
        <f t="shared" si="74"/>
        <v/>
      </c>
    </row>
    <row r="1587" spans="3:13" x14ac:dyDescent="0.2">
      <c r="C1587" s="8" t="str">
        <f>IFERROR(VLOOKUP(B1587,'Plan de comptes'!A:B,2,FALSE),"")</f>
        <v/>
      </c>
      <c r="K1587" s="21">
        <f t="shared" si="72"/>
        <v>0</v>
      </c>
      <c r="L1587" t="str">
        <f t="shared" si="73"/>
        <v/>
      </c>
      <c r="M1587" t="str">
        <f t="shared" si="74"/>
        <v/>
      </c>
    </row>
    <row r="1588" spans="3:13" x14ac:dyDescent="0.2">
      <c r="C1588" s="8" t="str">
        <f>IFERROR(VLOOKUP(B1588,'Plan de comptes'!A:B,2,FALSE),"")</f>
        <v/>
      </c>
      <c r="K1588" s="21">
        <f t="shared" si="72"/>
        <v>0</v>
      </c>
      <c r="L1588" t="str">
        <f t="shared" si="73"/>
        <v/>
      </c>
      <c r="M1588" t="str">
        <f t="shared" si="74"/>
        <v/>
      </c>
    </row>
    <row r="1589" spans="3:13" x14ac:dyDescent="0.2">
      <c r="C1589" s="8" t="str">
        <f>IFERROR(VLOOKUP(B1589,'Plan de comptes'!A:B,2,FALSE),"")</f>
        <v/>
      </c>
      <c r="K1589" s="21">
        <f t="shared" si="72"/>
        <v>0</v>
      </c>
      <c r="L1589" t="str">
        <f t="shared" si="73"/>
        <v/>
      </c>
      <c r="M1589" t="str">
        <f t="shared" si="74"/>
        <v/>
      </c>
    </row>
    <row r="1590" spans="3:13" x14ac:dyDescent="0.2">
      <c r="C1590" s="8" t="str">
        <f>IFERROR(VLOOKUP(B1590,'Plan de comptes'!A:B,2,FALSE),"")</f>
        <v/>
      </c>
      <c r="K1590" s="21">
        <f t="shared" si="72"/>
        <v>0</v>
      </c>
      <c r="L1590" t="str">
        <f t="shared" si="73"/>
        <v/>
      </c>
      <c r="M1590" t="str">
        <f t="shared" si="74"/>
        <v/>
      </c>
    </row>
    <row r="1591" spans="3:13" x14ac:dyDescent="0.2">
      <c r="C1591" s="8" t="str">
        <f>IFERROR(VLOOKUP(B1591,'Plan de comptes'!A:B,2,FALSE),"")</f>
        <v/>
      </c>
      <c r="K1591" s="21">
        <f t="shared" si="72"/>
        <v>0</v>
      </c>
      <c r="L1591" t="str">
        <f t="shared" si="73"/>
        <v/>
      </c>
      <c r="M1591" t="str">
        <f t="shared" si="74"/>
        <v/>
      </c>
    </row>
    <row r="1592" spans="3:13" x14ac:dyDescent="0.2">
      <c r="C1592" s="8" t="str">
        <f>IFERROR(VLOOKUP(B1592,'Plan de comptes'!A:B,2,FALSE),"")</f>
        <v/>
      </c>
      <c r="K1592" s="21">
        <f t="shared" si="72"/>
        <v>0</v>
      </c>
      <c r="L1592" t="str">
        <f t="shared" si="73"/>
        <v/>
      </c>
      <c r="M1592" t="str">
        <f t="shared" si="74"/>
        <v/>
      </c>
    </row>
    <row r="1593" spans="3:13" x14ac:dyDescent="0.2">
      <c r="C1593" s="8" t="str">
        <f>IFERROR(VLOOKUP(B1593,'Plan de comptes'!A:B,2,FALSE),"")</f>
        <v/>
      </c>
      <c r="K1593" s="21">
        <f t="shared" si="72"/>
        <v>0</v>
      </c>
      <c r="L1593" t="str">
        <f t="shared" si="73"/>
        <v/>
      </c>
      <c r="M1593" t="str">
        <f t="shared" si="74"/>
        <v/>
      </c>
    </row>
    <row r="1594" spans="3:13" x14ac:dyDescent="0.2">
      <c r="C1594" s="8" t="str">
        <f>IFERROR(VLOOKUP(B1594,'Plan de comptes'!A:B,2,FALSE),"")</f>
        <v/>
      </c>
      <c r="K1594" s="21">
        <f t="shared" si="72"/>
        <v>0</v>
      </c>
      <c r="L1594" t="str">
        <f t="shared" si="73"/>
        <v/>
      </c>
      <c r="M1594" t="str">
        <f t="shared" si="74"/>
        <v/>
      </c>
    </row>
    <row r="1595" spans="3:13" x14ac:dyDescent="0.2">
      <c r="C1595" s="8" t="str">
        <f>IFERROR(VLOOKUP(B1595,'Plan de comptes'!A:B,2,FALSE),"")</f>
        <v/>
      </c>
      <c r="K1595" s="21">
        <f t="shared" si="72"/>
        <v>0</v>
      </c>
      <c r="L1595" t="str">
        <f t="shared" si="73"/>
        <v/>
      </c>
      <c r="M1595" t="str">
        <f t="shared" si="74"/>
        <v/>
      </c>
    </row>
    <row r="1596" spans="3:13" x14ac:dyDescent="0.2">
      <c r="C1596" s="8" t="str">
        <f>IFERROR(VLOOKUP(B1596,'Plan de comptes'!A:B,2,FALSE),"")</f>
        <v/>
      </c>
      <c r="K1596" s="21">
        <f t="shared" si="72"/>
        <v>0</v>
      </c>
      <c r="L1596" t="str">
        <f t="shared" si="73"/>
        <v/>
      </c>
      <c r="M1596" t="str">
        <f t="shared" si="74"/>
        <v/>
      </c>
    </row>
    <row r="1597" spans="3:13" x14ac:dyDescent="0.2">
      <c r="C1597" s="8" t="str">
        <f>IFERROR(VLOOKUP(B1597,'Plan de comptes'!A:B,2,FALSE),"")</f>
        <v/>
      </c>
      <c r="K1597" s="21">
        <f t="shared" si="72"/>
        <v>0</v>
      </c>
      <c r="L1597" t="str">
        <f t="shared" si="73"/>
        <v/>
      </c>
      <c r="M1597" t="str">
        <f t="shared" si="74"/>
        <v/>
      </c>
    </row>
    <row r="1598" spans="3:13" x14ac:dyDescent="0.2">
      <c r="C1598" s="8" t="str">
        <f>IFERROR(VLOOKUP(B1598,'Plan de comptes'!A:B,2,FALSE),"")</f>
        <v/>
      </c>
      <c r="K1598" s="21">
        <f t="shared" si="72"/>
        <v>0</v>
      </c>
      <c r="L1598" t="str">
        <f t="shared" si="73"/>
        <v/>
      </c>
      <c r="M1598" t="str">
        <f t="shared" si="74"/>
        <v/>
      </c>
    </row>
    <row r="1599" spans="3:13" x14ac:dyDescent="0.2">
      <c r="C1599" s="8" t="str">
        <f>IFERROR(VLOOKUP(B1599,'Plan de comptes'!A:B,2,FALSE),"")</f>
        <v/>
      </c>
      <c r="K1599" s="21">
        <f t="shared" si="72"/>
        <v>0</v>
      </c>
      <c r="L1599" t="str">
        <f t="shared" si="73"/>
        <v/>
      </c>
      <c r="M1599" t="str">
        <f t="shared" si="74"/>
        <v/>
      </c>
    </row>
    <row r="1600" spans="3:13" x14ac:dyDescent="0.2">
      <c r="C1600" s="8" t="str">
        <f>IFERROR(VLOOKUP(B1600,'Plan de comptes'!A:B,2,FALSE),"")</f>
        <v/>
      </c>
      <c r="K1600" s="21">
        <f t="shared" si="72"/>
        <v>0</v>
      </c>
      <c r="L1600" t="str">
        <f t="shared" si="73"/>
        <v/>
      </c>
      <c r="M1600" t="str">
        <f t="shared" si="74"/>
        <v/>
      </c>
    </row>
    <row r="1601" spans="3:13" x14ac:dyDescent="0.2">
      <c r="C1601" s="8" t="str">
        <f>IFERROR(VLOOKUP(B1601,'Plan de comptes'!A:B,2,FALSE),"")</f>
        <v/>
      </c>
      <c r="K1601" s="21">
        <f t="shared" si="72"/>
        <v>0</v>
      </c>
      <c r="L1601" t="str">
        <f t="shared" si="73"/>
        <v/>
      </c>
      <c r="M1601" t="str">
        <f t="shared" si="74"/>
        <v/>
      </c>
    </row>
    <row r="1602" spans="3:13" x14ac:dyDescent="0.2">
      <c r="C1602" s="8" t="str">
        <f>IFERROR(VLOOKUP(B1602,'Plan de comptes'!A:B,2,FALSE),"")</f>
        <v/>
      </c>
      <c r="K1602" s="21">
        <f t="shared" si="72"/>
        <v>0</v>
      </c>
      <c r="L1602" t="str">
        <f t="shared" si="73"/>
        <v/>
      </c>
      <c r="M1602" t="str">
        <f t="shared" si="74"/>
        <v/>
      </c>
    </row>
    <row r="1603" spans="3:13" x14ac:dyDescent="0.2">
      <c r="C1603" s="8" t="str">
        <f>IFERROR(VLOOKUP(B1603,'Plan de comptes'!A:B,2,FALSE),"")</f>
        <v/>
      </c>
      <c r="K1603" s="21">
        <f t="shared" ref="K1603:K1666" si="75">E1603-F1603</f>
        <v>0</v>
      </c>
      <c r="L1603" t="str">
        <f t="shared" ref="L1603:L1666" si="76">LEFT($B1603,2)</f>
        <v/>
      </c>
      <c r="M1603" t="str">
        <f t="shared" ref="M1603:M1666" si="77">LEFT($B1603,3)</f>
        <v/>
      </c>
    </row>
    <row r="1604" spans="3:13" x14ac:dyDescent="0.2">
      <c r="C1604" s="8" t="str">
        <f>IFERROR(VLOOKUP(B1604,'Plan de comptes'!A:B,2,FALSE),"")</f>
        <v/>
      </c>
      <c r="K1604" s="21">
        <f t="shared" si="75"/>
        <v>0</v>
      </c>
      <c r="L1604" t="str">
        <f t="shared" si="76"/>
        <v/>
      </c>
      <c r="M1604" t="str">
        <f t="shared" si="77"/>
        <v/>
      </c>
    </row>
    <row r="1605" spans="3:13" x14ac:dyDescent="0.2">
      <c r="C1605" s="8" t="str">
        <f>IFERROR(VLOOKUP(B1605,'Plan de comptes'!A:B,2,FALSE),"")</f>
        <v/>
      </c>
      <c r="K1605" s="21">
        <f t="shared" si="75"/>
        <v>0</v>
      </c>
      <c r="L1605" t="str">
        <f t="shared" si="76"/>
        <v/>
      </c>
      <c r="M1605" t="str">
        <f t="shared" si="77"/>
        <v/>
      </c>
    </row>
    <row r="1606" spans="3:13" x14ac:dyDescent="0.2">
      <c r="C1606" s="8" t="str">
        <f>IFERROR(VLOOKUP(B1606,'Plan de comptes'!A:B,2,FALSE),"")</f>
        <v/>
      </c>
      <c r="K1606" s="21">
        <f t="shared" si="75"/>
        <v>0</v>
      </c>
      <c r="L1606" t="str">
        <f t="shared" si="76"/>
        <v/>
      </c>
      <c r="M1606" t="str">
        <f t="shared" si="77"/>
        <v/>
      </c>
    </row>
    <row r="1607" spans="3:13" x14ac:dyDescent="0.2">
      <c r="C1607" s="8" t="str">
        <f>IFERROR(VLOOKUP(B1607,'Plan de comptes'!A:B,2,FALSE),"")</f>
        <v/>
      </c>
      <c r="K1607" s="21">
        <f t="shared" si="75"/>
        <v>0</v>
      </c>
      <c r="L1607" t="str">
        <f t="shared" si="76"/>
        <v/>
      </c>
      <c r="M1607" t="str">
        <f t="shared" si="77"/>
        <v/>
      </c>
    </row>
    <row r="1608" spans="3:13" x14ac:dyDescent="0.2">
      <c r="C1608" s="8" t="str">
        <f>IFERROR(VLOOKUP(B1608,'Plan de comptes'!A:B,2,FALSE),"")</f>
        <v/>
      </c>
      <c r="K1608" s="21">
        <f t="shared" si="75"/>
        <v>0</v>
      </c>
      <c r="L1608" t="str">
        <f t="shared" si="76"/>
        <v/>
      </c>
      <c r="M1608" t="str">
        <f t="shared" si="77"/>
        <v/>
      </c>
    </row>
    <row r="1609" spans="3:13" x14ac:dyDescent="0.2">
      <c r="C1609" s="8" t="str">
        <f>IFERROR(VLOOKUP(B1609,'Plan de comptes'!A:B,2,FALSE),"")</f>
        <v/>
      </c>
      <c r="K1609" s="21">
        <f t="shared" si="75"/>
        <v>0</v>
      </c>
      <c r="L1609" t="str">
        <f t="shared" si="76"/>
        <v/>
      </c>
      <c r="M1609" t="str">
        <f t="shared" si="77"/>
        <v/>
      </c>
    </row>
    <row r="1610" spans="3:13" x14ac:dyDescent="0.2">
      <c r="C1610" s="8" t="str">
        <f>IFERROR(VLOOKUP(B1610,'Plan de comptes'!A:B,2,FALSE),"")</f>
        <v/>
      </c>
      <c r="K1610" s="21">
        <f t="shared" si="75"/>
        <v>0</v>
      </c>
      <c r="L1610" t="str">
        <f t="shared" si="76"/>
        <v/>
      </c>
      <c r="M1610" t="str">
        <f t="shared" si="77"/>
        <v/>
      </c>
    </row>
    <row r="1611" spans="3:13" x14ac:dyDescent="0.2">
      <c r="C1611" s="8" t="str">
        <f>IFERROR(VLOOKUP(B1611,'Plan de comptes'!A:B,2,FALSE),"")</f>
        <v/>
      </c>
      <c r="K1611" s="21">
        <f t="shared" si="75"/>
        <v>0</v>
      </c>
      <c r="L1611" t="str">
        <f t="shared" si="76"/>
        <v/>
      </c>
      <c r="M1611" t="str">
        <f t="shared" si="77"/>
        <v/>
      </c>
    </row>
    <row r="1612" spans="3:13" x14ac:dyDescent="0.2">
      <c r="C1612" s="8" t="str">
        <f>IFERROR(VLOOKUP(B1612,'Plan de comptes'!A:B,2,FALSE),"")</f>
        <v/>
      </c>
      <c r="K1612" s="21">
        <f t="shared" si="75"/>
        <v>0</v>
      </c>
      <c r="L1612" t="str">
        <f t="shared" si="76"/>
        <v/>
      </c>
      <c r="M1612" t="str">
        <f t="shared" si="77"/>
        <v/>
      </c>
    </row>
    <row r="1613" spans="3:13" x14ac:dyDescent="0.2">
      <c r="C1613" s="8" t="str">
        <f>IFERROR(VLOOKUP(B1613,'Plan de comptes'!A:B,2,FALSE),"")</f>
        <v/>
      </c>
      <c r="K1613" s="21">
        <f t="shared" si="75"/>
        <v>0</v>
      </c>
      <c r="L1613" t="str">
        <f t="shared" si="76"/>
        <v/>
      </c>
      <c r="M1613" t="str">
        <f t="shared" si="77"/>
        <v/>
      </c>
    </row>
    <row r="1614" spans="3:13" x14ac:dyDescent="0.2">
      <c r="C1614" s="8" t="str">
        <f>IFERROR(VLOOKUP(B1614,'Plan de comptes'!A:B,2,FALSE),"")</f>
        <v/>
      </c>
      <c r="K1614" s="21">
        <f t="shared" si="75"/>
        <v>0</v>
      </c>
      <c r="L1614" t="str">
        <f t="shared" si="76"/>
        <v/>
      </c>
      <c r="M1614" t="str">
        <f t="shared" si="77"/>
        <v/>
      </c>
    </row>
    <row r="1615" spans="3:13" x14ac:dyDescent="0.2">
      <c r="C1615" s="8" t="str">
        <f>IFERROR(VLOOKUP(B1615,'Plan de comptes'!A:B,2,FALSE),"")</f>
        <v/>
      </c>
      <c r="K1615" s="21">
        <f t="shared" si="75"/>
        <v>0</v>
      </c>
      <c r="L1615" t="str">
        <f t="shared" si="76"/>
        <v/>
      </c>
      <c r="M1615" t="str">
        <f t="shared" si="77"/>
        <v/>
      </c>
    </row>
    <row r="1616" spans="3:13" x14ac:dyDescent="0.2">
      <c r="C1616" s="8" t="str">
        <f>IFERROR(VLOOKUP(B1616,'Plan de comptes'!A:B,2,FALSE),"")</f>
        <v/>
      </c>
      <c r="K1616" s="21">
        <f t="shared" si="75"/>
        <v>0</v>
      </c>
      <c r="L1616" t="str">
        <f t="shared" si="76"/>
        <v/>
      </c>
      <c r="M1616" t="str">
        <f t="shared" si="77"/>
        <v/>
      </c>
    </row>
    <row r="1617" spans="3:13" x14ac:dyDescent="0.2">
      <c r="C1617" s="8" t="str">
        <f>IFERROR(VLOOKUP(B1617,'Plan de comptes'!A:B,2,FALSE),"")</f>
        <v/>
      </c>
      <c r="K1617" s="21">
        <f t="shared" si="75"/>
        <v>0</v>
      </c>
      <c r="L1617" t="str">
        <f t="shared" si="76"/>
        <v/>
      </c>
      <c r="M1617" t="str">
        <f t="shared" si="77"/>
        <v/>
      </c>
    </row>
    <row r="1618" spans="3:13" x14ac:dyDescent="0.2">
      <c r="C1618" s="8" t="str">
        <f>IFERROR(VLOOKUP(B1618,'Plan de comptes'!A:B,2,FALSE),"")</f>
        <v/>
      </c>
      <c r="K1618" s="21">
        <f t="shared" si="75"/>
        <v>0</v>
      </c>
      <c r="L1618" t="str">
        <f t="shared" si="76"/>
        <v/>
      </c>
      <c r="M1618" t="str">
        <f t="shared" si="77"/>
        <v/>
      </c>
    </row>
    <row r="1619" spans="3:13" x14ac:dyDescent="0.2">
      <c r="C1619" s="8" t="str">
        <f>IFERROR(VLOOKUP(B1619,'Plan de comptes'!A:B,2,FALSE),"")</f>
        <v/>
      </c>
      <c r="K1619" s="21">
        <f t="shared" si="75"/>
        <v>0</v>
      </c>
      <c r="L1619" t="str">
        <f t="shared" si="76"/>
        <v/>
      </c>
      <c r="M1619" t="str">
        <f t="shared" si="77"/>
        <v/>
      </c>
    </row>
    <row r="1620" spans="3:13" x14ac:dyDescent="0.2">
      <c r="C1620" s="8" t="str">
        <f>IFERROR(VLOOKUP(B1620,'Plan de comptes'!A:B,2,FALSE),"")</f>
        <v/>
      </c>
      <c r="K1620" s="21">
        <f t="shared" si="75"/>
        <v>0</v>
      </c>
      <c r="L1620" t="str">
        <f t="shared" si="76"/>
        <v/>
      </c>
      <c r="M1620" t="str">
        <f t="shared" si="77"/>
        <v/>
      </c>
    </row>
    <row r="1621" spans="3:13" x14ac:dyDescent="0.2">
      <c r="C1621" s="8" t="str">
        <f>IFERROR(VLOOKUP(B1621,'Plan de comptes'!A:B,2,FALSE),"")</f>
        <v/>
      </c>
      <c r="K1621" s="21">
        <f t="shared" si="75"/>
        <v>0</v>
      </c>
      <c r="L1621" t="str">
        <f t="shared" si="76"/>
        <v/>
      </c>
      <c r="M1621" t="str">
        <f t="shared" si="77"/>
        <v/>
      </c>
    </row>
    <row r="1622" spans="3:13" x14ac:dyDescent="0.2">
      <c r="C1622" s="8" t="str">
        <f>IFERROR(VLOOKUP(B1622,'Plan de comptes'!A:B,2,FALSE),"")</f>
        <v/>
      </c>
      <c r="K1622" s="21">
        <f t="shared" si="75"/>
        <v>0</v>
      </c>
      <c r="L1622" t="str">
        <f t="shared" si="76"/>
        <v/>
      </c>
      <c r="M1622" t="str">
        <f t="shared" si="77"/>
        <v/>
      </c>
    </row>
    <row r="1623" spans="3:13" x14ac:dyDescent="0.2">
      <c r="C1623" s="8" t="str">
        <f>IFERROR(VLOOKUP(B1623,'Plan de comptes'!A:B,2,FALSE),"")</f>
        <v/>
      </c>
      <c r="K1623" s="21">
        <f t="shared" si="75"/>
        <v>0</v>
      </c>
      <c r="L1623" t="str">
        <f t="shared" si="76"/>
        <v/>
      </c>
      <c r="M1623" t="str">
        <f t="shared" si="77"/>
        <v/>
      </c>
    </row>
    <row r="1624" spans="3:13" x14ac:dyDescent="0.2">
      <c r="C1624" s="8" t="str">
        <f>IFERROR(VLOOKUP(B1624,'Plan de comptes'!A:B,2,FALSE),"")</f>
        <v/>
      </c>
      <c r="K1624" s="21">
        <f t="shared" si="75"/>
        <v>0</v>
      </c>
      <c r="L1624" t="str">
        <f t="shared" si="76"/>
        <v/>
      </c>
      <c r="M1624" t="str">
        <f t="shared" si="77"/>
        <v/>
      </c>
    </row>
    <row r="1625" spans="3:13" x14ac:dyDescent="0.2">
      <c r="C1625" s="8" t="str">
        <f>IFERROR(VLOOKUP(B1625,'Plan de comptes'!A:B,2,FALSE),"")</f>
        <v/>
      </c>
      <c r="K1625" s="21">
        <f t="shared" si="75"/>
        <v>0</v>
      </c>
      <c r="L1625" t="str">
        <f t="shared" si="76"/>
        <v/>
      </c>
      <c r="M1625" t="str">
        <f t="shared" si="77"/>
        <v/>
      </c>
    </row>
    <row r="1626" spans="3:13" x14ac:dyDescent="0.2">
      <c r="C1626" s="8" t="str">
        <f>IFERROR(VLOOKUP(B1626,'Plan de comptes'!A:B,2,FALSE),"")</f>
        <v/>
      </c>
      <c r="K1626" s="21">
        <f t="shared" si="75"/>
        <v>0</v>
      </c>
      <c r="L1626" t="str">
        <f t="shared" si="76"/>
        <v/>
      </c>
      <c r="M1626" t="str">
        <f t="shared" si="77"/>
        <v/>
      </c>
    </row>
    <row r="1627" spans="3:13" x14ac:dyDescent="0.2">
      <c r="C1627" s="8" t="str">
        <f>IFERROR(VLOOKUP(B1627,'Plan de comptes'!A:B,2,FALSE),"")</f>
        <v/>
      </c>
      <c r="K1627" s="21">
        <f t="shared" si="75"/>
        <v>0</v>
      </c>
      <c r="L1627" t="str">
        <f t="shared" si="76"/>
        <v/>
      </c>
      <c r="M1627" t="str">
        <f t="shared" si="77"/>
        <v/>
      </c>
    </row>
    <row r="1628" spans="3:13" x14ac:dyDescent="0.2">
      <c r="C1628" s="8" t="str">
        <f>IFERROR(VLOOKUP(B1628,'Plan de comptes'!A:B,2,FALSE),"")</f>
        <v/>
      </c>
      <c r="K1628" s="21">
        <f t="shared" si="75"/>
        <v>0</v>
      </c>
      <c r="L1628" t="str">
        <f t="shared" si="76"/>
        <v/>
      </c>
      <c r="M1628" t="str">
        <f t="shared" si="77"/>
        <v/>
      </c>
    </row>
    <row r="1629" spans="3:13" x14ac:dyDescent="0.2">
      <c r="C1629" s="8" t="str">
        <f>IFERROR(VLOOKUP(B1629,'Plan de comptes'!A:B,2,FALSE),"")</f>
        <v/>
      </c>
      <c r="K1629" s="21">
        <f t="shared" si="75"/>
        <v>0</v>
      </c>
      <c r="L1629" t="str">
        <f t="shared" si="76"/>
        <v/>
      </c>
      <c r="M1629" t="str">
        <f t="shared" si="77"/>
        <v/>
      </c>
    </row>
    <row r="1630" spans="3:13" x14ac:dyDescent="0.2">
      <c r="C1630" s="8" t="str">
        <f>IFERROR(VLOOKUP(B1630,'Plan de comptes'!A:B,2,FALSE),"")</f>
        <v/>
      </c>
      <c r="K1630" s="21">
        <f t="shared" si="75"/>
        <v>0</v>
      </c>
      <c r="L1630" t="str">
        <f t="shared" si="76"/>
        <v/>
      </c>
      <c r="M1630" t="str">
        <f t="shared" si="77"/>
        <v/>
      </c>
    </row>
    <row r="1631" spans="3:13" x14ac:dyDescent="0.2">
      <c r="C1631" s="8" t="str">
        <f>IFERROR(VLOOKUP(B1631,'Plan de comptes'!A:B,2,FALSE),"")</f>
        <v/>
      </c>
      <c r="K1631" s="21">
        <f t="shared" si="75"/>
        <v>0</v>
      </c>
      <c r="L1631" t="str">
        <f t="shared" si="76"/>
        <v/>
      </c>
      <c r="M1631" t="str">
        <f t="shared" si="77"/>
        <v/>
      </c>
    </row>
    <row r="1632" spans="3:13" x14ac:dyDescent="0.2">
      <c r="C1632" s="8" t="str">
        <f>IFERROR(VLOOKUP(B1632,'Plan de comptes'!A:B,2,FALSE),"")</f>
        <v/>
      </c>
      <c r="K1632" s="21">
        <f t="shared" si="75"/>
        <v>0</v>
      </c>
      <c r="L1632" t="str">
        <f t="shared" si="76"/>
        <v/>
      </c>
      <c r="M1632" t="str">
        <f t="shared" si="77"/>
        <v/>
      </c>
    </row>
    <row r="1633" spans="3:13" x14ac:dyDescent="0.2">
      <c r="C1633" s="8" t="str">
        <f>IFERROR(VLOOKUP(B1633,'Plan de comptes'!A:B,2,FALSE),"")</f>
        <v/>
      </c>
      <c r="K1633" s="21">
        <f t="shared" si="75"/>
        <v>0</v>
      </c>
      <c r="L1633" t="str">
        <f t="shared" si="76"/>
        <v/>
      </c>
      <c r="M1633" t="str">
        <f t="shared" si="77"/>
        <v/>
      </c>
    </row>
    <row r="1634" spans="3:13" x14ac:dyDescent="0.2">
      <c r="C1634" s="8" t="str">
        <f>IFERROR(VLOOKUP(B1634,'Plan de comptes'!A:B,2,FALSE),"")</f>
        <v/>
      </c>
      <c r="K1634" s="21">
        <f t="shared" si="75"/>
        <v>0</v>
      </c>
      <c r="L1634" t="str">
        <f t="shared" si="76"/>
        <v/>
      </c>
      <c r="M1634" t="str">
        <f t="shared" si="77"/>
        <v/>
      </c>
    </row>
    <row r="1635" spans="3:13" x14ac:dyDescent="0.2">
      <c r="C1635" s="8" t="str">
        <f>IFERROR(VLOOKUP(B1635,'Plan de comptes'!A:B,2,FALSE),"")</f>
        <v/>
      </c>
      <c r="K1635" s="21">
        <f t="shared" si="75"/>
        <v>0</v>
      </c>
      <c r="L1635" t="str">
        <f t="shared" si="76"/>
        <v/>
      </c>
      <c r="M1635" t="str">
        <f t="shared" si="77"/>
        <v/>
      </c>
    </row>
    <row r="1636" spans="3:13" x14ac:dyDescent="0.2">
      <c r="C1636" s="8" t="str">
        <f>IFERROR(VLOOKUP(B1636,'Plan de comptes'!A:B,2,FALSE),"")</f>
        <v/>
      </c>
      <c r="K1636" s="21">
        <f t="shared" si="75"/>
        <v>0</v>
      </c>
      <c r="L1636" t="str">
        <f t="shared" si="76"/>
        <v/>
      </c>
      <c r="M1636" t="str">
        <f t="shared" si="77"/>
        <v/>
      </c>
    </row>
    <row r="1637" spans="3:13" x14ac:dyDescent="0.2">
      <c r="C1637" s="8" t="str">
        <f>IFERROR(VLOOKUP(B1637,'Plan de comptes'!A:B,2,FALSE),"")</f>
        <v/>
      </c>
      <c r="K1637" s="21">
        <f t="shared" si="75"/>
        <v>0</v>
      </c>
      <c r="L1637" t="str">
        <f t="shared" si="76"/>
        <v/>
      </c>
      <c r="M1637" t="str">
        <f t="shared" si="77"/>
        <v/>
      </c>
    </row>
    <row r="1638" spans="3:13" x14ac:dyDescent="0.2">
      <c r="C1638" s="8" t="str">
        <f>IFERROR(VLOOKUP(B1638,'Plan de comptes'!A:B,2,FALSE),"")</f>
        <v/>
      </c>
      <c r="K1638" s="21">
        <f t="shared" si="75"/>
        <v>0</v>
      </c>
      <c r="L1638" t="str">
        <f t="shared" si="76"/>
        <v/>
      </c>
      <c r="M1638" t="str">
        <f t="shared" si="77"/>
        <v/>
      </c>
    </row>
    <row r="1639" spans="3:13" x14ac:dyDescent="0.2">
      <c r="C1639" s="8" t="str">
        <f>IFERROR(VLOOKUP(B1639,'Plan de comptes'!A:B,2,FALSE),"")</f>
        <v/>
      </c>
      <c r="K1639" s="21">
        <f t="shared" si="75"/>
        <v>0</v>
      </c>
      <c r="L1639" t="str">
        <f t="shared" si="76"/>
        <v/>
      </c>
      <c r="M1639" t="str">
        <f t="shared" si="77"/>
        <v/>
      </c>
    </row>
    <row r="1640" spans="3:13" x14ac:dyDescent="0.2">
      <c r="C1640" s="8" t="str">
        <f>IFERROR(VLOOKUP(B1640,'Plan de comptes'!A:B,2,FALSE),"")</f>
        <v/>
      </c>
      <c r="K1640" s="21">
        <f t="shared" si="75"/>
        <v>0</v>
      </c>
      <c r="L1640" t="str">
        <f t="shared" si="76"/>
        <v/>
      </c>
      <c r="M1640" t="str">
        <f t="shared" si="77"/>
        <v/>
      </c>
    </row>
    <row r="1641" spans="3:13" x14ac:dyDescent="0.2">
      <c r="C1641" s="8" t="str">
        <f>IFERROR(VLOOKUP(B1641,'Plan de comptes'!A:B,2,FALSE),"")</f>
        <v/>
      </c>
      <c r="K1641" s="21">
        <f t="shared" si="75"/>
        <v>0</v>
      </c>
      <c r="L1641" t="str">
        <f t="shared" si="76"/>
        <v/>
      </c>
      <c r="M1641" t="str">
        <f t="shared" si="77"/>
        <v/>
      </c>
    </row>
    <row r="1642" spans="3:13" x14ac:dyDescent="0.2">
      <c r="C1642" s="8" t="str">
        <f>IFERROR(VLOOKUP(B1642,'Plan de comptes'!A:B,2,FALSE),"")</f>
        <v/>
      </c>
      <c r="K1642" s="21">
        <f t="shared" si="75"/>
        <v>0</v>
      </c>
      <c r="L1642" t="str">
        <f t="shared" si="76"/>
        <v/>
      </c>
      <c r="M1642" t="str">
        <f t="shared" si="77"/>
        <v/>
      </c>
    </row>
    <row r="1643" spans="3:13" x14ac:dyDescent="0.2">
      <c r="C1643" s="8" t="str">
        <f>IFERROR(VLOOKUP(B1643,'Plan de comptes'!A:B,2,FALSE),"")</f>
        <v/>
      </c>
      <c r="K1643" s="21">
        <f t="shared" si="75"/>
        <v>0</v>
      </c>
      <c r="L1643" t="str">
        <f t="shared" si="76"/>
        <v/>
      </c>
      <c r="M1643" t="str">
        <f t="shared" si="77"/>
        <v/>
      </c>
    </row>
    <row r="1644" spans="3:13" x14ac:dyDescent="0.2">
      <c r="C1644" s="8" t="str">
        <f>IFERROR(VLOOKUP(B1644,'Plan de comptes'!A:B,2,FALSE),"")</f>
        <v/>
      </c>
      <c r="K1644" s="21">
        <f t="shared" si="75"/>
        <v>0</v>
      </c>
      <c r="L1644" t="str">
        <f t="shared" si="76"/>
        <v/>
      </c>
      <c r="M1644" t="str">
        <f t="shared" si="77"/>
        <v/>
      </c>
    </row>
    <row r="1645" spans="3:13" x14ac:dyDescent="0.2">
      <c r="C1645" s="8" t="str">
        <f>IFERROR(VLOOKUP(B1645,'Plan de comptes'!A:B,2,FALSE),"")</f>
        <v/>
      </c>
      <c r="K1645" s="21">
        <f t="shared" si="75"/>
        <v>0</v>
      </c>
      <c r="L1645" t="str">
        <f t="shared" si="76"/>
        <v/>
      </c>
      <c r="M1645" t="str">
        <f t="shared" si="77"/>
        <v/>
      </c>
    </row>
    <row r="1646" spans="3:13" x14ac:dyDescent="0.2">
      <c r="C1646" s="8" t="str">
        <f>IFERROR(VLOOKUP(B1646,'Plan de comptes'!A:B,2,FALSE),"")</f>
        <v/>
      </c>
      <c r="K1646" s="21">
        <f t="shared" si="75"/>
        <v>0</v>
      </c>
      <c r="L1646" t="str">
        <f t="shared" si="76"/>
        <v/>
      </c>
      <c r="M1646" t="str">
        <f t="shared" si="77"/>
        <v/>
      </c>
    </row>
    <row r="1647" spans="3:13" x14ac:dyDescent="0.2">
      <c r="C1647" s="8" t="str">
        <f>IFERROR(VLOOKUP(B1647,'Plan de comptes'!A:B,2,FALSE),"")</f>
        <v/>
      </c>
      <c r="K1647" s="21">
        <f t="shared" si="75"/>
        <v>0</v>
      </c>
      <c r="L1647" t="str">
        <f t="shared" si="76"/>
        <v/>
      </c>
      <c r="M1647" t="str">
        <f t="shared" si="77"/>
        <v/>
      </c>
    </row>
    <row r="1648" spans="3:13" x14ac:dyDescent="0.2">
      <c r="C1648" s="8" t="str">
        <f>IFERROR(VLOOKUP(B1648,'Plan de comptes'!A:B,2,FALSE),"")</f>
        <v/>
      </c>
      <c r="K1648" s="21">
        <f t="shared" si="75"/>
        <v>0</v>
      </c>
      <c r="L1648" t="str">
        <f t="shared" si="76"/>
        <v/>
      </c>
      <c r="M1648" t="str">
        <f t="shared" si="77"/>
        <v/>
      </c>
    </row>
    <row r="1649" spans="3:13" x14ac:dyDescent="0.2">
      <c r="C1649" s="8" t="str">
        <f>IFERROR(VLOOKUP(B1649,'Plan de comptes'!A:B,2,FALSE),"")</f>
        <v/>
      </c>
      <c r="K1649" s="21">
        <f t="shared" si="75"/>
        <v>0</v>
      </c>
      <c r="L1649" t="str">
        <f t="shared" si="76"/>
        <v/>
      </c>
      <c r="M1649" t="str">
        <f t="shared" si="77"/>
        <v/>
      </c>
    </row>
    <row r="1650" spans="3:13" x14ac:dyDescent="0.2">
      <c r="C1650" s="8" t="str">
        <f>IFERROR(VLOOKUP(B1650,'Plan de comptes'!A:B,2,FALSE),"")</f>
        <v/>
      </c>
      <c r="K1650" s="21">
        <f t="shared" si="75"/>
        <v>0</v>
      </c>
      <c r="L1650" t="str">
        <f t="shared" si="76"/>
        <v/>
      </c>
      <c r="M1650" t="str">
        <f t="shared" si="77"/>
        <v/>
      </c>
    </row>
    <row r="1651" spans="3:13" x14ac:dyDescent="0.2">
      <c r="C1651" s="8" t="str">
        <f>IFERROR(VLOOKUP(B1651,'Plan de comptes'!A:B,2,FALSE),"")</f>
        <v/>
      </c>
      <c r="K1651" s="21">
        <f t="shared" si="75"/>
        <v>0</v>
      </c>
      <c r="L1651" t="str">
        <f t="shared" si="76"/>
        <v/>
      </c>
      <c r="M1651" t="str">
        <f t="shared" si="77"/>
        <v/>
      </c>
    </row>
    <row r="1652" spans="3:13" x14ac:dyDescent="0.2">
      <c r="C1652" s="8" t="str">
        <f>IFERROR(VLOOKUP(B1652,'Plan de comptes'!A:B,2,FALSE),"")</f>
        <v/>
      </c>
      <c r="K1652" s="21">
        <f t="shared" si="75"/>
        <v>0</v>
      </c>
      <c r="L1652" t="str">
        <f t="shared" si="76"/>
        <v/>
      </c>
      <c r="M1652" t="str">
        <f t="shared" si="77"/>
        <v/>
      </c>
    </row>
    <row r="1653" spans="3:13" x14ac:dyDescent="0.2">
      <c r="C1653" s="8" t="str">
        <f>IFERROR(VLOOKUP(B1653,'Plan de comptes'!A:B,2,FALSE),"")</f>
        <v/>
      </c>
      <c r="K1653" s="21">
        <f t="shared" si="75"/>
        <v>0</v>
      </c>
      <c r="L1653" t="str">
        <f t="shared" si="76"/>
        <v/>
      </c>
      <c r="M1653" t="str">
        <f t="shared" si="77"/>
        <v/>
      </c>
    </row>
    <row r="1654" spans="3:13" x14ac:dyDescent="0.2">
      <c r="C1654" s="8" t="str">
        <f>IFERROR(VLOOKUP(B1654,'Plan de comptes'!A:B,2,FALSE),"")</f>
        <v/>
      </c>
      <c r="K1654" s="21">
        <f t="shared" si="75"/>
        <v>0</v>
      </c>
      <c r="L1654" t="str">
        <f t="shared" si="76"/>
        <v/>
      </c>
      <c r="M1654" t="str">
        <f t="shared" si="77"/>
        <v/>
      </c>
    </row>
    <row r="1655" spans="3:13" x14ac:dyDescent="0.2">
      <c r="C1655" s="8" t="str">
        <f>IFERROR(VLOOKUP(B1655,'Plan de comptes'!A:B,2,FALSE),"")</f>
        <v/>
      </c>
      <c r="K1655" s="21">
        <f t="shared" si="75"/>
        <v>0</v>
      </c>
      <c r="L1655" t="str">
        <f t="shared" si="76"/>
        <v/>
      </c>
      <c r="M1655" t="str">
        <f t="shared" si="77"/>
        <v/>
      </c>
    </row>
    <row r="1656" spans="3:13" x14ac:dyDescent="0.2">
      <c r="C1656" s="8" t="str">
        <f>IFERROR(VLOOKUP(B1656,'Plan de comptes'!A:B,2,FALSE),"")</f>
        <v/>
      </c>
      <c r="K1656" s="21">
        <f t="shared" si="75"/>
        <v>0</v>
      </c>
      <c r="L1656" t="str">
        <f t="shared" si="76"/>
        <v/>
      </c>
      <c r="M1656" t="str">
        <f t="shared" si="77"/>
        <v/>
      </c>
    </row>
    <row r="1657" spans="3:13" x14ac:dyDescent="0.2">
      <c r="C1657" s="8" t="str">
        <f>IFERROR(VLOOKUP(B1657,'Plan de comptes'!A:B,2,FALSE),"")</f>
        <v/>
      </c>
      <c r="K1657" s="21">
        <f t="shared" si="75"/>
        <v>0</v>
      </c>
      <c r="L1657" t="str">
        <f t="shared" si="76"/>
        <v/>
      </c>
      <c r="M1657" t="str">
        <f t="shared" si="77"/>
        <v/>
      </c>
    </row>
    <row r="1658" spans="3:13" x14ac:dyDescent="0.2">
      <c r="C1658" s="8" t="str">
        <f>IFERROR(VLOOKUP(B1658,'Plan de comptes'!A:B,2,FALSE),"")</f>
        <v/>
      </c>
      <c r="K1658" s="21">
        <f t="shared" si="75"/>
        <v>0</v>
      </c>
      <c r="L1658" t="str">
        <f t="shared" si="76"/>
        <v/>
      </c>
      <c r="M1658" t="str">
        <f t="shared" si="77"/>
        <v/>
      </c>
    </row>
    <row r="1659" spans="3:13" x14ac:dyDescent="0.2">
      <c r="C1659" s="8" t="str">
        <f>IFERROR(VLOOKUP(B1659,'Plan de comptes'!A:B,2,FALSE),"")</f>
        <v/>
      </c>
      <c r="K1659" s="21">
        <f t="shared" si="75"/>
        <v>0</v>
      </c>
      <c r="L1659" t="str">
        <f t="shared" si="76"/>
        <v/>
      </c>
      <c r="M1659" t="str">
        <f t="shared" si="77"/>
        <v/>
      </c>
    </row>
    <row r="1660" spans="3:13" x14ac:dyDescent="0.2">
      <c r="C1660" s="8" t="str">
        <f>IFERROR(VLOOKUP(B1660,'Plan de comptes'!A:B,2,FALSE),"")</f>
        <v/>
      </c>
      <c r="K1660" s="21">
        <f t="shared" si="75"/>
        <v>0</v>
      </c>
      <c r="L1660" t="str">
        <f t="shared" si="76"/>
        <v/>
      </c>
      <c r="M1660" t="str">
        <f t="shared" si="77"/>
        <v/>
      </c>
    </row>
    <row r="1661" spans="3:13" x14ac:dyDescent="0.2">
      <c r="C1661" s="8" t="str">
        <f>IFERROR(VLOOKUP(B1661,'Plan de comptes'!A:B,2,FALSE),"")</f>
        <v/>
      </c>
      <c r="K1661" s="21">
        <f t="shared" si="75"/>
        <v>0</v>
      </c>
      <c r="L1661" t="str">
        <f t="shared" si="76"/>
        <v/>
      </c>
      <c r="M1661" t="str">
        <f t="shared" si="77"/>
        <v/>
      </c>
    </row>
    <row r="1662" spans="3:13" x14ac:dyDescent="0.2">
      <c r="C1662" s="8" t="str">
        <f>IFERROR(VLOOKUP(B1662,'Plan de comptes'!A:B,2,FALSE),"")</f>
        <v/>
      </c>
      <c r="K1662" s="21">
        <f t="shared" si="75"/>
        <v>0</v>
      </c>
      <c r="L1662" t="str">
        <f t="shared" si="76"/>
        <v/>
      </c>
      <c r="M1662" t="str">
        <f t="shared" si="77"/>
        <v/>
      </c>
    </row>
    <row r="1663" spans="3:13" x14ac:dyDescent="0.2">
      <c r="C1663" s="8" t="str">
        <f>IFERROR(VLOOKUP(B1663,'Plan de comptes'!A:B,2,FALSE),"")</f>
        <v/>
      </c>
      <c r="K1663" s="21">
        <f t="shared" si="75"/>
        <v>0</v>
      </c>
      <c r="L1663" t="str">
        <f t="shared" si="76"/>
        <v/>
      </c>
      <c r="M1663" t="str">
        <f t="shared" si="77"/>
        <v/>
      </c>
    </row>
    <row r="1664" spans="3:13" x14ac:dyDescent="0.2">
      <c r="C1664" s="8" t="str">
        <f>IFERROR(VLOOKUP(B1664,'Plan de comptes'!A:B,2,FALSE),"")</f>
        <v/>
      </c>
      <c r="K1664" s="21">
        <f t="shared" si="75"/>
        <v>0</v>
      </c>
      <c r="L1664" t="str">
        <f t="shared" si="76"/>
        <v/>
      </c>
      <c r="M1664" t="str">
        <f t="shared" si="77"/>
        <v/>
      </c>
    </row>
    <row r="1665" spans="3:13" x14ac:dyDescent="0.2">
      <c r="C1665" s="8" t="str">
        <f>IFERROR(VLOOKUP(B1665,'Plan de comptes'!A:B,2,FALSE),"")</f>
        <v/>
      </c>
      <c r="K1665" s="21">
        <f t="shared" si="75"/>
        <v>0</v>
      </c>
      <c r="L1665" t="str">
        <f t="shared" si="76"/>
        <v/>
      </c>
      <c r="M1665" t="str">
        <f t="shared" si="77"/>
        <v/>
      </c>
    </row>
    <row r="1666" spans="3:13" x14ac:dyDescent="0.2">
      <c r="C1666" s="8" t="str">
        <f>IFERROR(VLOOKUP(B1666,'Plan de comptes'!A:B,2,FALSE),"")</f>
        <v/>
      </c>
      <c r="K1666" s="21">
        <f t="shared" si="75"/>
        <v>0</v>
      </c>
      <c r="L1666" t="str">
        <f t="shared" si="76"/>
        <v/>
      </c>
      <c r="M1666" t="str">
        <f t="shared" si="77"/>
        <v/>
      </c>
    </row>
    <row r="1667" spans="3:13" x14ac:dyDescent="0.2">
      <c r="C1667" s="8" t="str">
        <f>IFERROR(VLOOKUP(B1667,'Plan de comptes'!A:B,2,FALSE),"")</f>
        <v/>
      </c>
      <c r="K1667" s="21">
        <f t="shared" ref="K1667:K1730" si="78">E1667-F1667</f>
        <v>0</v>
      </c>
      <c r="L1667" t="str">
        <f t="shared" ref="L1667:L1730" si="79">LEFT($B1667,2)</f>
        <v/>
      </c>
      <c r="M1667" t="str">
        <f t="shared" ref="M1667:M1730" si="80">LEFT($B1667,3)</f>
        <v/>
      </c>
    </row>
    <row r="1668" spans="3:13" x14ac:dyDescent="0.2">
      <c r="C1668" s="8" t="str">
        <f>IFERROR(VLOOKUP(B1668,'Plan de comptes'!A:B,2,FALSE),"")</f>
        <v/>
      </c>
      <c r="K1668" s="21">
        <f t="shared" si="78"/>
        <v>0</v>
      </c>
      <c r="L1668" t="str">
        <f t="shared" si="79"/>
        <v/>
      </c>
      <c r="M1668" t="str">
        <f t="shared" si="80"/>
        <v/>
      </c>
    </row>
    <row r="1669" spans="3:13" x14ac:dyDescent="0.2">
      <c r="C1669" s="8" t="str">
        <f>IFERROR(VLOOKUP(B1669,'Plan de comptes'!A:B,2,FALSE),"")</f>
        <v/>
      </c>
      <c r="K1669" s="21">
        <f t="shared" si="78"/>
        <v>0</v>
      </c>
      <c r="L1669" t="str">
        <f t="shared" si="79"/>
        <v/>
      </c>
      <c r="M1669" t="str">
        <f t="shared" si="80"/>
        <v/>
      </c>
    </row>
    <row r="1670" spans="3:13" x14ac:dyDescent="0.2">
      <c r="C1670" s="8" t="str">
        <f>IFERROR(VLOOKUP(B1670,'Plan de comptes'!A:B,2,FALSE),"")</f>
        <v/>
      </c>
      <c r="K1670" s="21">
        <f t="shared" si="78"/>
        <v>0</v>
      </c>
      <c r="L1670" t="str">
        <f t="shared" si="79"/>
        <v/>
      </c>
      <c r="M1670" t="str">
        <f t="shared" si="80"/>
        <v/>
      </c>
    </row>
    <row r="1671" spans="3:13" x14ac:dyDescent="0.2">
      <c r="C1671" s="8" t="str">
        <f>IFERROR(VLOOKUP(B1671,'Plan de comptes'!A:B,2,FALSE),"")</f>
        <v/>
      </c>
      <c r="K1671" s="21">
        <f t="shared" si="78"/>
        <v>0</v>
      </c>
      <c r="L1671" t="str">
        <f t="shared" si="79"/>
        <v/>
      </c>
      <c r="M1671" t="str">
        <f t="shared" si="80"/>
        <v/>
      </c>
    </row>
    <row r="1672" spans="3:13" x14ac:dyDescent="0.2">
      <c r="C1672" s="8" t="str">
        <f>IFERROR(VLOOKUP(B1672,'Plan de comptes'!A:B,2,FALSE),"")</f>
        <v/>
      </c>
      <c r="K1672" s="21">
        <f t="shared" si="78"/>
        <v>0</v>
      </c>
      <c r="L1672" t="str">
        <f t="shared" si="79"/>
        <v/>
      </c>
      <c r="M1672" t="str">
        <f t="shared" si="80"/>
        <v/>
      </c>
    </row>
    <row r="1673" spans="3:13" x14ac:dyDescent="0.2">
      <c r="C1673" s="8" t="str">
        <f>IFERROR(VLOOKUP(B1673,'Plan de comptes'!A:B,2,FALSE),"")</f>
        <v/>
      </c>
      <c r="K1673" s="21">
        <f t="shared" si="78"/>
        <v>0</v>
      </c>
      <c r="L1673" t="str">
        <f t="shared" si="79"/>
        <v/>
      </c>
      <c r="M1673" t="str">
        <f t="shared" si="80"/>
        <v/>
      </c>
    </row>
    <row r="1674" spans="3:13" x14ac:dyDescent="0.2">
      <c r="C1674" s="8" t="str">
        <f>IFERROR(VLOOKUP(B1674,'Plan de comptes'!A:B,2,FALSE),"")</f>
        <v/>
      </c>
      <c r="K1674" s="21">
        <f t="shared" si="78"/>
        <v>0</v>
      </c>
      <c r="L1674" t="str">
        <f t="shared" si="79"/>
        <v/>
      </c>
      <c r="M1674" t="str">
        <f t="shared" si="80"/>
        <v/>
      </c>
    </row>
    <row r="1675" spans="3:13" x14ac:dyDescent="0.2">
      <c r="C1675" s="8" t="str">
        <f>IFERROR(VLOOKUP(B1675,'Plan de comptes'!A:B,2,FALSE),"")</f>
        <v/>
      </c>
      <c r="K1675" s="21">
        <f t="shared" si="78"/>
        <v>0</v>
      </c>
      <c r="L1675" t="str">
        <f t="shared" si="79"/>
        <v/>
      </c>
      <c r="M1675" t="str">
        <f t="shared" si="80"/>
        <v/>
      </c>
    </row>
    <row r="1676" spans="3:13" x14ac:dyDescent="0.2">
      <c r="C1676" s="8" t="str">
        <f>IFERROR(VLOOKUP(B1676,'Plan de comptes'!A:B,2,FALSE),"")</f>
        <v/>
      </c>
      <c r="K1676" s="21">
        <f t="shared" si="78"/>
        <v>0</v>
      </c>
      <c r="L1676" t="str">
        <f t="shared" si="79"/>
        <v/>
      </c>
      <c r="M1676" t="str">
        <f t="shared" si="80"/>
        <v/>
      </c>
    </row>
    <row r="1677" spans="3:13" x14ac:dyDescent="0.2">
      <c r="C1677" s="8" t="str">
        <f>IFERROR(VLOOKUP(B1677,'Plan de comptes'!A:B,2,FALSE),"")</f>
        <v/>
      </c>
      <c r="K1677" s="21">
        <f t="shared" si="78"/>
        <v>0</v>
      </c>
      <c r="L1677" t="str">
        <f t="shared" si="79"/>
        <v/>
      </c>
      <c r="M1677" t="str">
        <f t="shared" si="80"/>
        <v/>
      </c>
    </row>
    <row r="1678" spans="3:13" x14ac:dyDescent="0.2">
      <c r="C1678" s="8" t="str">
        <f>IFERROR(VLOOKUP(B1678,'Plan de comptes'!A:B,2,FALSE),"")</f>
        <v/>
      </c>
      <c r="K1678" s="21">
        <f t="shared" si="78"/>
        <v>0</v>
      </c>
      <c r="L1678" t="str">
        <f t="shared" si="79"/>
        <v/>
      </c>
      <c r="M1678" t="str">
        <f t="shared" si="80"/>
        <v/>
      </c>
    </row>
    <row r="1679" spans="3:13" x14ac:dyDescent="0.2">
      <c r="C1679" s="8" t="str">
        <f>IFERROR(VLOOKUP(B1679,'Plan de comptes'!A:B,2,FALSE),"")</f>
        <v/>
      </c>
      <c r="K1679" s="21">
        <f t="shared" si="78"/>
        <v>0</v>
      </c>
      <c r="L1679" t="str">
        <f t="shared" si="79"/>
        <v/>
      </c>
      <c r="M1679" t="str">
        <f t="shared" si="80"/>
        <v/>
      </c>
    </row>
    <row r="1680" spans="3:13" x14ac:dyDescent="0.2">
      <c r="C1680" s="8" t="str">
        <f>IFERROR(VLOOKUP(B1680,'Plan de comptes'!A:B,2,FALSE),"")</f>
        <v/>
      </c>
      <c r="K1680" s="21">
        <f t="shared" si="78"/>
        <v>0</v>
      </c>
      <c r="L1680" t="str">
        <f t="shared" si="79"/>
        <v/>
      </c>
      <c r="M1680" t="str">
        <f t="shared" si="80"/>
        <v/>
      </c>
    </row>
    <row r="1681" spans="3:13" x14ac:dyDescent="0.2">
      <c r="C1681" s="8" t="str">
        <f>IFERROR(VLOOKUP(B1681,'Plan de comptes'!A:B,2,FALSE),"")</f>
        <v/>
      </c>
      <c r="K1681" s="21">
        <f t="shared" si="78"/>
        <v>0</v>
      </c>
      <c r="L1681" t="str">
        <f t="shared" si="79"/>
        <v/>
      </c>
      <c r="M1681" t="str">
        <f t="shared" si="80"/>
        <v/>
      </c>
    </row>
    <row r="1682" spans="3:13" x14ac:dyDescent="0.2">
      <c r="C1682" s="8" t="str">
        <f>IFERROR(VLOOKUP(B1682,'Plan de comptes'!A:B,2,FALSE),"")</f>
        <v/>
      </c>
      <c r="K1682" s="21">
        <f t="shared" si="78"/>
        <v>0</v>
      </c>
      <c r="L1682" t="str">
        <f t="shared" si="79"/>
        <v/>
      </c>
      <c r="M1682" t="str">
        <f t="shared" si="80"/>
        <v/>
      </c>
    </row>
    <row r="1683" spans="3:13" x14ac:dyDescent="0.2">
      <c r="C1683" s="8" t="str">
        <f>IFERROR(VLOOKUP(B1683,'Plan de comptes'!A:B,2,FALSE),"")</f>
        <v/>
      </c>
      <c r="K1683" s="21">
        <f t="shared" si="78"/>
        <v>0</v>
      </c>
      <c r="L1683" t="str">
        <f t="shared" si="79"/>
        <v/>
      </c>
      <c r="M1683" t="str">
        <f t="shared" si="80"/>
        <v/>
      </c>
    </row>
    <row r="1684" spans="3:13" x14ac:dyDescent="0.2">
      <c r="C1684" s="8" t="str">
        <f>IFERROR(VLOOKUP(B1684,'Plan de comptes'!A:B,2,FALSE),"")</f>
        <v/>
      </c>
      <c r="K1684" s="21">
        <f t="shared" si="78"/>
        <v>0</v>
      </c>
      <c r="L1684" t="str">
        <f t="shared" si="79"/>
        <v/>
      </c>
      <c r="M1684" t="str">
        <f t="shared" si="80"/>
        <v/>
      </c>
    </row>
    <row r="1685" spans="3:13" x14ac:dyDescent="0.2">
      <c r="C1685" s="8" t="str">
        <f>IFERROR(VLOOKUP(B1685,'Plan de comptes'!A:B,2,FALSE),"")</f>
        <v/>
      </c>
      <c r="K1685" s="21">
        <f t="shared" si="78"/>
        <v>0</v>
      </c>
      <c r="L1685" t="str">
        <f t="shared" si="79"/>
        <v/>
      </c>
      <c r="M1685" t="str">
        <f t="shared" si="80"/>
        <v/>
      </c>
    </row>
    <row r="1686" spans="3:13" x14ac:dyDescent="0.2">
      <c r="C1686" s="8" t="str">
        <f>IFERROR(VLOOKUP(B1686,'Plan de comptes'!A:B,2,FALSE),"")</f>
        <v/>
      </c>
      <c r="K1686" s="21">
        <f t="shared" si="78"/>
        <v>0</v>
      </c>
      <c r="L1686" t="str">
        <f t="shared" si="79"/>
        <v/>
      </c>
      <c r="M1686" t="str">
        <f t="shared" si="80"/>
        <v/>
      </c>
    </row>
    <row r="1687" spans="3:13" x14ac:dyDescent="0.2">
      <c r="C1687" s="8" t="str">
        <f>IFERROR(VLOOKUP(B1687,'Plan de comptes'!A:B,2,FALSE),"")</f>
        <v/>
      </c>
      <c r="K1687" s="21">
        <f t="shared" si="78"/>
        <v>0</v>
      </c>
      <c r="L1687" t="str">
        <f t="shared" si="79"/>
        <v/>
      </c>
      <c r="M1687" t="str">
        <f t="shared" si="80"/>
        <v/>
      </c>
    </row>
    <row r="1688" spans="3:13" x14ac:dyDescent="0.2">
      <c r="C1688" s="8" t="str">
        <f>IFERROR(VLOOKUP(B1688,'Plan de comptes'!A:B,2,FALSE),"")</f>
        <v/>
      </c>
      <c r="K1688" s="21">
        <f t="shared" si="78"/>
        <v>0</v>
      </c>
      <c r="L1688" t="str">
        <f t="shared" si="79"/>
        <v/>
      </c>
      <c r="M1688" t="str">
        <f t="shared" si="80"/>
        <v/>
      </c>
    </row>
    <row r="1689" spans="3:13" x14ac:dyDescent="0.2">
      <c r="C1689" s="8" t="str">
        <f>IFERROR(VLOOKUP(B1689,'Plan de comptes'!A:B,2,FALSE),"")</f>
        <v/>
      </c>
      <c r="K1689" s="21">
        <f t="shared" si="78"/>
        <v>0</v>
      </c>
      <c r="L1689" t="str">
        <f t="shared" si="79"/>
        <v/>
      </c>
      <c r="M1689" t="str">
        <f t="shared" si="80"/>
        <v/>
      </c>
    </row>
    <row r="1690" spans="3:13" x14ac:dyDescent="0.2">
      <c r="C1690" s="8" t="str">
        <f>IFERROR(VLOOKUP(B1690,'Plan de comptes'!A:B,2,FALSE),"")</f>
        <v/>
      </c>
      <c r="K1690" s="21">
        <f t="shared" si="78"/>
        <v>0</v>
      </c>
      <c r="L1690" t="str">
        <f t="shared" si="79"/>
        <v/>
      </c>
      <c r="M1690" t="str">
        <f t="shared" si="80"/>
        <v/>
      </c>
    </row>
    <row r="1691" spans="3:13" x14ac:dyDescent="0.2">
      <c r="C1691" s="8" t="str">
        <f>IFERROR(VLOOKUP(B1691,'Plan de comptes'!A:B,2,FALSE),"")</f>
        <v/>
      </c>
      <c r="K1691" s="21">
        <f t="shared" si="78"/>
        <v>0</v>
      </c>
      <c r="L1691" t="str">
        <f t="shared" si="79"/>
        <v/>
      </c>
      <c r="M1691" t="str">
        <f t="shared" si="80"/>
        <v/>
      </c>
    </row>
    <row r="1692" spans="3:13" x14ac:dyDescent="0.2">
      <c r="C1692" s="8" t="str">
        <f>IFERROR(VLOOKUP(B1692,'Plan de comptes'!A:B,2,FALSE),"")</f>
        <v/>
      </c>
      <c r="K1692" s="21">
        <f t="shared" si="78"/>
        <v>0</v>
      </c>
      <c r="L1692" t="str">
        <f t="shared" si="79"/>
        <v/>
      </c>
      <c r="M1692" t="str">
        <f t="shared" si="80"/>
        <v/>
      </c>
    </row>
    <row r="1693" spans="3:13" x14ac:dyDescent="0.2">
      <c r="C1693" s="8" t="str">
        <f>IFERROR(VLOOKUP(B1693,'Plan de comptes'!A:B,2,FALSE),"")</f>
        <v/>
      </c>
      <c r="K1693" s="21">
        <f t="shared" si="78"/>
        <v>0</v>
      </c>
      <c r="L1693" t="str">
        <f t="shared" si="79"/>
        <v/>
      </c>
      <c r="M1693" t="str">
        <f t="shared" si="80"/>
        <v/>
      </c>
    </row>
    <row r="1694" spans="3:13" x14ac:dyDescent="0.2">
      <c r="C1694" s="8" t="str">
        <f>IFERROR(VLOOKUP(B1694,'Plan de comptes'!A:B,2,FALSE),"")</f>
        <v/>
      </c>
      <c r="K1694" s="21">
        <f t="shared" si="78"/>
        <v>0</v>
      </c>
      <c r="L1694" t="str">
        <f t="shared" si="79"/>
        <v/>
      </c>
      <c r="M1694" t="str">
        <f t="shared" si="80"/>
        <v/>
      </c>
    </row>
    <row r="1695" spans="3:13" x14ac:dyDescent="0.2">
      <c r="C1695" s="8" t="str">
        <f>IFERROR(VLOOKUP(B1695,'Plan de comptes'!A:B,2,FALSE),"")</f>
        <v/>
      </c>
      <c r="K1695" s="21">
        <f t="shared" si="78"/>
        <v>0</v>
      </c>
      <c r="L1695" t="str">
        <f t="shared" si="79"/>
        <v/>
      </c>
      <c r="M1695" t="str">
        <f t="shared" si="80"/>
        <v/>
      </c>
    </row>
    <row r="1696" spans="3:13" x14ac:dyDescent="0.2">
      <c r="C1696" s="8" t="str">
        <f>IFERROR(VLOOKUP(B1696,'Plan de comptes'!A:B,2,FALSE),"")</f>
        <v/>
      </c>
      <c r="K1696" s="21">
        <f t="shared" si="78"/>
        <v>0</v>
      </c>
      <c r="L1696" t="str">
        <f t="shared" si="79"/>
        <v/>
      </c>
      <c r="M1696" t="str">
        <f t="shared" si="80"/>
        <v/>
      </c>
    </row>
    <row r="1697" spans="3:13" x14ac:dyDescent="0.2">
      <c r="C1697" s="8" t="str">
        <f>IFERROR(VLOOKUP(B1697,'Plan de comptes'!A:B,2,FALSE),"")</f>
        <v/>
      </c>
      <c r="K1697" s="21">
        <f t="shared" si="78"/>
        <v>0</v>
      </c>
      <c r="L1697" t="str">
        <f t="shared" si="79"/>
        <v/>
      </c>
      <c r="M1697" t="str">
        <f t="shared" si="80"/>
        <v/>
      </c>
    </row>
    <row r="1698" spans="3:13" x14ac:dyDescent="0.2">
      <c r="C1698" s="8" t="str">
        <f>IFERROR(VLOOKUP(B1698,'Plan de comptes'!A:B,2,FALSE),"")</f>
        <v/>
      </c>
      <c r="K1698" s="21">
        <f t="shared" si="78"/>
        <v>0</v>
      </c>
      <c r="L1698" t="str">
        <f t="shared" si="79"/>
        <v/>
      </c>
      <c r="M1698" t="str">
        <f t="shared" si="80"/>
        <v/>
      </c>
    </row>
    <row r="1699" spans="3:13" x14ac:dyDescent="0.2">
      <c r="C1699" s="8" t="str">
        <f>IFERROR(VLOOKUP(B1699,'Plan de comptes'!A:B,2,FALSE),"")</f>
        <v/>
      </c>
      <c r="K1699" s="21">
        <f t="shared" si="78"/>
        <v>0</v>
      </c>
      <c r="L1699" t="str">
        <f t="shared" si="79"/>
        <v/>
      </c>
      <c r="M1699" t="str">
        <f t="shared" si="80"/>
        <v/>
      </c>
    </row>
    <row r="1700" spans="3:13" x14ac:dyDescent="0.2">
      <c r="C1700" s="8" t="str">
        <f>IFERROR(VLOOKUP(B1700,'Plan de comptes'!A:B,2,FALSE),"")</f>
        <v/>
      </c>
      <c r="K1700" s="21">
        <f t="shared" si="78"/>
        <v>0</v>
      </c>
      <c r="L1700" t="str">
        <f t="shared" si="79"/>
        <v/>
      </c>
      <c r="M1700" t="str">
        <f t="shared" si="80"/>
        <v/>
      </c>
    </row>
    <row r="1701" spans="3:13" x14ac:dyDescent="0.2">
      <c r="C1701" s="8" t="str">
        <f>IFERROR(VLOOKUP(B1701,'Plan de comptes'!A:B,2,FALSE),"")</f>
        <v/>
      </c>
      <c r="K1701" s="21">
        <f t="shared" si="78"/>
        <v>0</v>
      </c>
      <c r="L1701" t="str">
        <f t="shared" si="79"/>
        <v/>
      </c>
      <c r="M1701" t="str">
        <f t="shared" si="80"/>
        <v/>
      </c>
    </row>
    <row r="1702" spans="3:13" x14ac:dyDescent="0.2">
      <c r="C1702" s="8" t="str">
        <f>IFERROR(VLOOKUP(B1702,'Plan de comptes'!A:B,2,FALSE),"")</f>
        <v/>
      </c>
      <c r="K1702" s="21">
        <f t="shared" si="78"/>
        <v>0</v>
      </c>
      <c r="L1702" t="str">
        <f t="shared" si="79"/>
        <v/>
      </c>
      <c r="M1702" t="str">
        <f t="shared" si="80"/>
        <v/>
      </c>
    </row>
    <row r="1703" spans="3:13" x14ac:dyDescent="0.2">
      <c r="C1703" s="8" t="str">
        <f>IFERROR(VLOOKUP(B1703,'Plan de comptes'!A:B,2,FALSE),"")</f>
        <v/>
      </c>
      <c r="K1703" s="21">
        <f t="shared" si="78"/>
        <v>0</v>
      </c>
      <c r="L1703" t="str">
        <f t="shared" si="79"/>
        <v/>
      </c>
      <c r="M1703" t="str">
        <f t="shared" si="80"/>
        <v/>
      </c>
    </row>
    <row r="1704" spans="3:13" x14ac:dyDescent="0.2">
      <c r="C1704" s="8" t="str">
        <f>IFERROR(VLOOKUP(B1704,'Plan de comptes'!A:B,2,FALSE),"")</f>
        <v/>
      </c>
      <c r="K1704" s="21">
        <f t="shared" si="78"/>
        <v>0</v>
      </c>
      <c r="L1704" t="str">
        <f t="shared" si="79"/>
        <v/>
      </c>
      <c r="M1704" t="str">
        <f t="shared" si="80"/>
        <v/>
      </c>
    </row>
    <row r="1705" spans="3:13" x14ac:dyDescent="0.2">
      <c r="C1705" s="8" t="str">
        <f>IFERROR(VLOOKUP(B1705,'Plan de comptes'!A:B,2,FALSE),"")</f>
        <v/>
      </c>
      <c r="K1705" s="21">
        <f t="shared" si="78"/>
        <v>0</v>
      </c>
      <c r="L1705" t="str">
        <f t="shared" si="79"/>
        <v/>
      </c>
      <c r="M1705" t="str">
        <f t="shared" si="80"/>
        <v/>
      </c>
    </row>
    <row r="1706" spans="3:13" x14ac:dyDescent="0.2">
      <c r="C1706" s="8" t="str">
        <f>IFERROR(VLOOKUP(B1706,'Plan de comptes'!A:B,2,FALSE),"")</f>
        <v/>
      </c>
      <c r="K1706" s="21">
        <f t="shared" si="78"/>
        <v>0</v>
      </c>
      <c r="L1706" t="str">
        <f t="shared" si="79"/>
        <v/>
      </c>
      <c r="M1706" t="str">
        <f t="shared" si="80"/>
        <v/>
      </c>
    </row>
    <row r="1707" spans="3:13" x14ac:dyDescent="0.2">
      <c r="C1707" s="8" t="str">
        <f>IFERROR(VLOOKUP(B1707,'Plan de comptes'!A:B,2,FALSE),"")</f>
        <v/>
      </c>
      <c r="K1707" s="21">
        <f t="shared" si="78"/>
        <v>0</v>
      </c>
      <c r="L1707" t="str">
        <f t="shared" si="79"/>
        <v/>
      </c>
      <c r="M1707" t="str">
        <f t="shared" si="80"/>
        <v/>
      </c>
    </row>
    <row r="1708" spans="3:13" x14ac:dyDescent="0.2">
      <c r="C1708" s="8" t="str">
        <f>IFERROR(VLOOKUP(B1708,'Plan de comptes'!A:B,2,FALSE),"")</f>
        <v/>
      </c>
      <c r="K1708" s="21">
        <f t="shared" si="78"/>
        <v>0</v>
      </c>
      <c r="L1708" t="str">
        <f t="shared" si="79"/>
        <v/>
      </c>
      <c r="M1708" t="str">
        <f t="shared" si="80"/>
        <v/>
      </c>
    </row>
    <row r="1709" spans="3:13" x14ac:dyDescent="0.2">
      <c r="C1709" s="8" t="str">
        <f>IFERROR(VLOOKUP(B1709,'Plan de comptes'!A:B,2,FALSE),"")</f>
        <v/>
      </c>
      <c r="K1709" s="21">
        <f t="shared" si="78"/>
        <v>0</v>
      </c>
      <c r="L1709" t="str">
        <f t="shared" si="79"/>
        <v/>
      </c>
      <c r="M1709" t="str">
        <f t="shared" si="80"/>
        <v/>
      </c>
    </row>
    <row r="1710" spans="3:13" x14ac:dyDescent="0.2">
      <c r="C1710" s="8" t="str">
        <f>IFERROR(VLOOKUP(B1710,'Plan de comptes'!A:B,2,FALSE),"")</f>
        <v/>
      </c>
      <c r="K1710" s="21">
        <f t="shared" si="78"/>
        <v>0</v>
      </c>
      <c r="L1710" t="str">
        <f t="shared" si="79"/>
        <v/>
      </c>
      <c r="M1710" t="str">
        <f t="shared" si="80"/>
        <v/>
      </c>
    </row>
    <row r="1711" spans="3:13" x14ac:dyDescent="0.2">
      <c r="C1711" s="8" t="str">
        <f>IFERROR(VLOOKUP(B1711,'Plan de comptes'!A:B,2,FALSE),"")</f>
        <v/>
      </c>
      <c r="K1711" s="21">
        <f t="shared" si="78"/>
        <v>0</v>
      </c>
      <c r="L1711" t="str">
        <f t="shared" si="79"/>
        <v/>
      </c>
      <c r="M1711" t="str">
        <f t="shared" si="80"/>
        <v/>
      </c>
    </row>
    <row r="1712" spans="3:13" x14ac:dyDescent="0.2">
      <c r="C1712" s="8" t="str">
        <f>IFERROR(VLOOKUP(B1712,'Plan de comptes'!A:B,2,FALSE),"")</f>
        <v/>
      </c>
      <c r="K1712" s="21">
        <f t="shared" si="78"/>
        <v>0</v>
      </c>
      <c r="L1712" t="str">
        <f t="shared" si="79"/>
        <v/>
      </c>
      <c r="M1712" t="str">
        <f t="shared" si="80"/>
        <v/>
      </c>
    </row>
    <row r="1713" spans="3:13" x14ac:dyDescent="0.2">
      <c r="C1713" s="8" t="str">
        <f>IFERROR(VLOOKUP(B1713,'Plan de comptes'!A:B,2,FALSE),"")</f>
        <v/>
      </c>
      <c r="K1713" s="21">
        <f t="shared" si="78"/>
        <v>0</v>
      </c>
      <c r="L1713" t="str">
        <f t="shared" si="79"/>
        <v/>
      </c>
      <c r="M1713" t="str">
        <f t="shared" si="80"/>
        <v/>
      </c>
    </row>
    <row r="1714" spans="3:13" x14ac:dyDescent="0.2">
      <c r="C1714" s="8" t="str">
        <f>IFERROR(VLOOKUP(B1714,'Plan de comptes'!A:B,2,FALSE),"")</f>
        <v/>
      </c>
      <c r="K1714" s="21">
        <f t="shared" si="78"/>
        <v>0</v>
      </c>
      <c r="L1714" t="str">
        <f t="shared" si="79"/>
        <v/>
      </c>
      <c r="M1714" t="str">
        <f t="shared" si="80"/>
        <v/>
      </c>
    </row>
    <row r="1715" spans="3:13" x14ac:dyDescent="0.2">
      <c r="C1715" s="8" t="str">
        <f>IFERROR(VLOOKUP(B1715,'Plan de comptes'!A:B,2,FALSE),"")</f>
        <v/>
      </c>
      <c r="K1715" s="21">
        <f t="shared" si="78"/>
        <v>0</v>
      </c>
      <c r="L1715" t="str">
        <f t="shared" si="79"/>
        <v/>
      </c>
      <c r="M1715" t="str">
        <f t="shared" si="80"/>
        <v/>
      </c>
    </row>
    <row r="1716" spans="3:13" x14ac:dyDescent="0.2">
      <c r="C1716" s="8" t="str">
        <f>IFERROR(VLOOKUP(B1716,'Plan de comptes'!A:B,2,FALSE),"")</f>
        <v/>
      </c>
      <c r="K1716" s="21">
        <f t="shared" si="78"/>
        <v>0</v>
      </c>
      <c r="L1716" t="str">
        <f t="shared" si="79"/>
        <v/>
      </c>
      <c r="M1716" t="str">
        <f t="shared" si="80"/>
        <v/>
      </c>
    </row>
    <row r="1717" spans="3:13" x14ac:dyDescent="0.2">
      <c r="C1717" s="8" t="str">
        <f>IFERROR(VLOOKUP(B1717,'Plan de comptes'!A:B,2,FALSE),"")</f>
        <v/>
      </c>
      <c r="K1717" s="21">
        <f t="shared" si="78"/>
        <v>0</v>
      </c>
      <c r="L1717" t="str">
        <f t="shared" si="79"/>
        <v/>
      </c>
      <c r="M1717" t="str">
        <f t="shared" si="80"/>
        <v/>
      </c>
    </row>
    <row r="1718" spans="3:13" x14ac:dyDescent="0.2">
      <c r="C1718" s="8" t="str">
        <f>IFERROR(VLOOKUP(B1718,'Plan de comptes'!A:B,2,FALSE),"")</f>
        <v/>
      </c>
      <c r="K1718" s="21">
        <f t="shared" si="78"/>
        <v>0</v>
      </c>
      <c r="L1718" t="str">
        <f t="shared" si="79"/>
        <v/>
      </c>
      <c r="M1718" t="str">
        <f t="shared" si="80"/>
        <v/>
      </c>
    </row>
    <row r="1719" spans="3:13" x14ac:dyDescent="0.2">
      <c r="C1719" s="8" t="str">
        <f>IFERROR(VLOOKUP(B1719,'Plan de comptes'!A:B,2,FALSE),"")</f>
        <v/>
      </c>
      <c r="K1719" s="21">
        <f t="shared" si="78"/>
        <v>0</v>
      </c>
      <c r="L1719" t="str">
        <f t="shared" si="79"/>
        <v/>
      </c>
      <c r="M1719" t="str">
        <f t="shared" si="80"/>
        <v/>
      </c>
    </row>
    <row r="1720" spans="3:13" x14ac:dyDescent="0.2">
      <c r="C1720" s="8" t="str">
        <f>IFERROR(VLOOKUP(B1720,'Plan de comptes'!A:B,2,FALSE),"")</f>
        <v/>
      </c>
      <c r="K1720" s="21">
        <f t="shared" si="78"/>
        <v>0</v>
      </c>
      <c r="L1720" t="str">
        <f t="shared" si="79"/>
        <v/>
      </c>
      <c r="M1720" t="str">
        <f t="shared" si="80"/>
        <v/>
      </c>
    </row>
    <row r="1721" spans="3:13" x14ac:dyDescent="0.2">
      <c r="C1721" s="8" t="str">
        <f>IFERROR(VLOOKUP(B1721,'Plan de comptes'!A:B,2,FALSE),"")</f>
        <v/>
      </c>
      <c r="K1721" s="21">
        <f t="shared" si="78"/>
        <v>0</v>
      </c>
      <c r="L1721" t="str">
        <f t="shared" si="79"/>
        <v/>
      </c>
      <c r="M1721" t="str">
        <f t="shared" si="80"/>
        <v/>
      </c>
    </row>
    <row r="1722" spans="3:13" x14ac:dyDescent="0.2">
      <c r="C1722" s="8" t="str">
        <f>IFERROR(VLOOKUP(B1722,'Plan de comptes'!A:B,2,FALSE),"")</f>
        <v/>
      </c>
      <c r="K1722" s="21">
        <f t="shared" si="78"/>
        <v>0</v>
      </c>
      <c r="L1722" t="str">
        <f t="shared" si="79"/>
        <v/>
      </c>
      <c r="M1722" t="str">
        <f t="shared" si="80"/>
        <v/>
      </c>
    </row>
    <row r="1723" spans="3:13" x14ac:dyDescent="0.2">
      <c r="C1723" s="8" t="str">
        <f>IFERROR(VLOOKUP(B1723,'Plan de comptes'!A:B,2,FALSE),"")</f>
        <v/>
      </c>
      <c r="K1723" s="21">
        <f t="shared" si="78"/>
        <v>0</v>
      </c>
      <c r="L1723" t="str">
        <f t="shared" si="79"/>
        <v/>
      </c>
      <c r="M1723" t="str">
        <f t="shared" si="80"/>
        <v/>
      </c>
    </row>
    <row r="1724" spans="3:13" x14ac:dyDescent="0.2">
      <c r="C1724" s="8" t="str">
        <f>IFERROR(VLOOKUP(B1724,'Plan de comptes'!A:B,2,FALSE),"")</f>
        <v/>
      </c>
      <c r="K1724" s="21">
        <f t="shared" si="78"/>
        <v>0</v>
      </c>
      <c r="L1724" t="str">
        <f t="shared" si="79"/>
        <v/>
      </c>
      <c r="M1724" t="str">
        <f t="shared" si="80"/>
        <v/>
      </c>
    </row>
    <row r="1725" spans="3:13" x14ac:dyDescent="0.2">
      <c r="C1725" s="8" t="str">
        <f>IFERROR(VLOOKUP(B1725,'Plan de comptes'!A:B,2,FALSE),"")</f>
        <v/>
      </c>
      <c r="K1725" s="21">
        <f t="shared" si="78"/>
        <v>0</v>
      </c>
      <c r="L1725" t="str">
        <f t="shared" si="79"/>
        <v/>
      </c>
      <c r="M1725" t="str">
        <f t="shared" si="80"/>
        <v/>
      </c>
    </row>
    <row r="1726" spans="3:13" x14ac:dyDescent="0.2">
      <c r="C1726" s="8" t="str">
        <f>IFERROR(VLOOKUP(B1726,'Plan de comptes'!A:B,2,FALSE),"")</f>
        <v/>
      </c>
      <c r="K1726" s="21">
        <f t="shared" si="78"/>
        <v>0</v>
      </c>
      <c r="L1726" t="str">
        <f t="shared" si="79"/>
        <v/>
      </c>
      <c r="M1726" t="str">
        <f t="shared" si="80"/>
        <v/>
      </c>
    </row>
    <row r="1727" spans="3:13" x14ac:dyDescent="0.2">
      <c r="C1727" s="8" t="str">
        <f>IFERROR(VLOOKUP(B1727,'Plan de comptes'!A:B,2,FALSE),"")</f>
        <v/>
      </c>
      <c r="K1727" s="21">
        <f t="shared" si="78"/>
        <v>0</v>
      </c>
      <c r="L1727" t="str">
        <f t="shared" si="79"/>
        <v/>
      </c>
      <c r="M1727" t="str">
        <f t="shared" si="80"/>
        <v/>
      </c>
    </row>
    <row r="1728" spans="3:13" x14ac:dyDescent="0.2">
      <c r="C1728" s="8" t="str">
        <f>IFERROR(VLOOKUP(B1728,'Plan de comptes'!A:B,2,FALSE),"")</f>
        <v/>
      </c>
      <c r="K1728" s="21">
        <f t="shared" si="78"/>
        <v>0</v>
      </c>
      <c r="L1728" t="str">
        <f t="shared" si="79"/>
        <v/>
      </c>
      <c r="M1728" t="str">
        <f t="shared" si="80"/>
        <v/>
      </c>
    </row>
    <row r="1729" spans="3:13" x14ac:dyDescent="0.2">
      <c r="C1729" s="8" t="str">
        <f>IFERROR(VLOOKUP(B1729,'Plan de comptes'!A:B,2,FALSE),"")</f>
        <v/>
      </c>
      <c r="K1729" s="21">
        <f t="shared" si="78"/>
        <v>0</v>
      </c>
      <c r="L1729" t="str">
        <f t="shared" si="79"/>
        <v/>
      </c>
      <c r="M1729" t="str">
        <f t="shared" si="80"/>
        <v/>
      </c>
    </row>
    <row r="1730" spans="3:13" x14ac:dyDescent="0.2">
      <c r="C1730" s="8" t="str">
        <f>IFERROR(VLOOKUP(B1730,'Plan de comptes'!A:B,2,FALSE),"")</f>
        <v/>
      </c>
      <c r="K1730" s="21">
        <f t="shared" si="78"/>
        <v>0</v>
      </c>
      <c r="L1730" t="str">
        <f t="shared" si="79"/>
        <v/>
      </c>
      <c r="M1730" t="str">
        <f t="shared" si="80"/>
        <v/>
      </c>
    </row>
    <row r="1731" spans="3:13" x14ac:dyDescent="0.2">
      <c r="C1731" s="8" t="str">
        <f>IFERROR(VLOOKUP(B1731,'Plan de comptes'!A:B,2,FALSE),"")</f>
        <v/>
      </c>
      <c r="K1731" s="21">
        <f t="shared" ref="K1731:K1794" si="81">E1731-F1731</f>
        <v>0</v>
      </c>
      <c r="L1731" t="str">
        <f t="shared" ref="L1731:L1794" si="82">LEFT($B1731,2)</f>
        <v/>
      </c>
      <c r="M1731" t="str">
        <f t="shared" ref="M1731:M1794" si="83">LEFT($B1731,3)</f>
        <v/>
      </c>
    </row>
    <row r="1732" spans="3:13" x14ac:dyDescent="0.2">
      <c r="C1732" s="8" t="str">
        <f>IFERROR(VLOOKUP(B1732,'Plan de comptes'!A:B,2,FALSE),"")</f>
        <v/>
      </c>
      <c r="K1732" s="21">
        <f t="shared" si="81"/>
        <v>0</v>
      </c>
      <c r="L1732" t="str">
        <f t="shared" si="82"/>
        <v/>
      </c>
      <c r="M1732" t="str">
        <f t="shared" si="83"/>
        <v/>
      </c>
    </row>
    <row r="1733" spans="3:13" x14ac:dyDescent="0.2">
      <c r="C1733" s="8" t="str">
        <f>IFERROR(VLOOKUP(B1733,'Plan de comptes'!A:B,2,FALSE),"")</f>
        <v/>
      </c>
      <c r="K1733" s="21">
        <f t="shared" si="81"/>
        <v>0</v>
      </c>
      <c r="L1733" t="str">
        <f t="shared" si="82"/>
        <v/>
      </c>
      <c r="M1733" t="str">
        <f t="shared" si="83"/>
        <v/>
      </c>
    </row>
    <row r="1734" spans="3:13" x14ac:dyDescent="0.2">
      <c r="C1734" s="8" t="str">
        <f>IFERROR(VLOOKUP(B1734,'Plan de comptes'!A:B,2,FALSE),"")</f>
        <v/>
      </c>
      <c r="K1734" s="21">
        <f t="shared" si="81"/>
        <v>0</v>
      </c>
      <c r="L1734" t="str">
        <f t="shared" si="82"/>
        <v/>
      </c>
      <c r="M1734" t="str">
        <f t="shared" si="83"/>
        <v/>
      </c>
    </row>
    <row r="1735" spans="3:13" x14ac:dyDescent="0.2">
      <c r="C1735" s="8" t="str">
        <f>IFERROR(VLOOKUP(B1735,'Plan de comptes'!A:B,2,FALSE),"")</f>
        <v/>
      </c>
      <c r="K1735" s="21">
        <f t="shared" si="81"/>
        <v>0</v>
      </c>
      <c r="L1735" t="str">
        <f t="shared" si="82"/>
        <v/>
      </c>
      <c r="M1735" t="str">
        <f t="shared" si="83"/>
        <v/>
      </c>
    </row>
    <row r="1736" spans="3:13" x14ac:dyDescent="0.2">
      <c r="C1736" s="8" t="str">
        <f>IFERROR(VLOOKUP(B1736,'Plan de comptes'!A:B,2,FALSE),"")</f>
        <v/>
      </c>
      <c r="K1736" s="21">
        <f t="shared" si="81"/>
        <v>0</v>
      </c>
      <c r="L1736" t="str">
        <f t="shared" si="82"/>
        <v/>
      </c>
      <c r="M1736" t="str">
        <f t="shared" si="83"/>
        <v/>
      </c>
    </row>
    <row r="1737" spans="3:13" x14ac:dyDescent="0.2">
      <c r="C1737" s="8" t="str">
        <f>IFERROR(VLOOKUP(B1737,'Plan de comptes'!A:B,2,FALSE),"")</f>
        <v/>
      </c>
      <c r="K1737" s="21">
        <f t="shared" si="81"/>
        <v>0</v>
      </c>
      <c r="L1737" t="str">
        <f t="shared" si="82"/>
        <v/>
      </c>
      <c r="M1737" t="str">
        <f t="shared" si="83"/>
        <v/>
      </c>
    </row>
    <row r="1738" spans="3:13" x14ac:dyDescent="0.2">
      <c r="C1738" s="8" t="str">
        <f>IFERROR(VLOOKUP(B1738,'Plan de comptes'!A:B,2,FALSE),"")</f>
        <v/>
      </c>
      <c r="K1738" s="21">
        <f t="shared" si="81"/>
        <v>0</v>
      </c>
      <c r="L1738" t="str">
        <f t="shared" si="82"/>
        <v/>
      </c>
      <c r="M1738" t="str">
        <f t="shared" si="83"/>
        <v/>
      </c>
    </row>
    <row r="1739" spans="3:13" x14ac:dyDescent="0.2">
      <c r="C1739" s="8" t="str">
        <f>IFERROR(VLOOKUP(B1739,'Plan de comptes'!A:B,2,FALSE),"")</f>
        <v/>
      </c>
      <c r="K1739" s="21">
        <f t="shared" si="81"/>
        <v>0</v>
      </c>
      <c r="L1739" t="str">
        <f t="shared" si="82"/>
        <v/>
      </c>
      <c r="M1739" t="str">
        <f t="shared" si="83"/>
        <v/>
      </c>
    </row>
    <row r="1740" spans="3:13" x14ac:dyDescent="0.2">
      <c r="C1740" s="8" t="str">
        <f>IFERROR(VLOOKUP(B1740,'Plan de comptes'!A:B,2,FALSE),"")</f>
        <v/>
      </c>
      <c r="K1740" s="21">
        <f t="shared" si="81"/>
        <v>0</v>
      </c>
      <c r="L1740" t="str">
        <f t="shared" si="82"/>
        <v/>
      </c>
      <c r="M1740" t="str">
        <f t="shared" si="83"/>
        <v/>
      </c>
    </row>
    <row r="1741" spans="3:13" x14ac:dyDescent="0.2">
      <c r="C1741" s="8" t="str">
        <f>IFERROR(VLOOKUP(B1741,'Plan de comptes'!A:B,2,FALSE),"")</f>
        <v/>
      </c>
      <c r="K1741" s="21">
        <f t="shared" si="81"/>
        <v>0</v>
      </c>
      <c r="L1741" t="str">
        <f t="shared" si="82"/>
        <v/>
      </c>
      <c r="M1741" t="str">
        <f t="shared" si="83"/>
        <v/>
      </c>
    </row>
    <row r="1742" spans="3:13" x14ac:dyDescent="0.2">
      <c r="C1742" s="8" t="str">
        <f>IFERROR(VLOOKUP(B1742,'Plan de comptes'!A:B,2,FALSE),"")</f>
        <v/>
      </c>
      <c r="K1742" s="21">
        <f t="shared" si="81"/>
        <v>0</v>
      </c>
      <c r="L1742" t="str">
        <f t="shared" si="82"/>
        <v/>
      </c>
      <c r="M1742" t="str">
        <f t="shared" si="83"/>
        <v/>
      </c>
    </row>
    <row r="1743" spans="3:13" x14ac:dyDescent="0.2">
      <c r="C1743" s="8" t="str">
        <f>IFERROR(VLOOKUP(B1743,'Plan de comptes'!A:B,2,FALSE),"")</f>
        <v/>
      </c>
      <c r="K1743" s="21">
        <f t="shared" si="81"/>
        <v>0</v>
      </c>
      <c r="L1743" t="str">
        <f t="shared" si="82"/>
        <v/>
      </c>
      <c r="M1743" t="str">
        <f t="shared" si="83"/>
        <v/>
      </c>
    </row>
    <row r="1744" spans="3:13" x14ac:dyDescent="0.2">
      <c r="C1744" s="8" t="str">
        <f>IFERROR(VLOOKUP(B1744,'Plan de comptes'!A:B,2,FALSE),"")</f>
        <v/>
      </c>
      <c r="K1744" s="21">
        <f t="shared" si="81"/>
        <v>0</v>
      </c>
      <c r="L1744" t="str">
        <f t="shared" si="82"/>
        <v/>
      </c>
      <c r="M1744" t="str">
        <f t="shared" si="83"/>
        <v/>
      </c>
    </row>
    <row r="1745" spans="3:13" x14ac:dyDescent="0.2">
      <c r="C1745" s="8" t="str">
        <f>IFERROR(VLOOKUP(B1745,'Plan de comptes'!A:B,2,FALSE),"")</f>
        <v/>
      </c>
      <c r="K1745" s="21">
        <f t="shared" si="81"/>
        <v>0</v>
      </c>
      <c r="L1745" t="str">
        <f t="shared" si="82"/>
        <v/>
      </c>
      <c r="M1745" t="str">
        <f t="shared" si="83"/>
        <v/>
      </c>
    </row>
    <row r="1746" spans="3:13" x14ac:dyDescent="0.2">
      <c r="C1746" s="8" t="str">
        <f>IFERROR(VLOOKUP(B1746,'Plan de comptes'!A:B,2,FALSE),"")</f>
        <v/>
      </c>
      <c r="K1746" s="21">
        <f t="shared" si="81"/>
        <v>0</v>
      </c>
      <c r="L1746" t="str">
        <f t="shared" si="82"/>
        <v/>
      </c>
      <c r="M1746" t="str">
        <f t="shared" si="83"/>
        <v/>
      </c>
    </row>
    <row r="1747" spans="3:13" x14ac:dyDescent="0.2">
      <c r="C1747" s="8" t="str">
        <f>IFERROR(VLOOKUP(B1747,'Plan de comptes'!A:B,2,FALSE),"")</f>
        <v/>
      </c>
      <c r="K1747" s="21">
        <f t="shared" si="81"/>
        <v>0</v>
      </c>
      <c r="L1747" t="str">
        <f t="shared" si="82"/>
        <v/>
      </c>
      <c r="M1747" t="str">
        <f t="shared" si="83"/>
        <v/>
      </c>
    </row>
    <row r="1748" spans="3:13" x14ac:dyDescent="0.2">
      <c r="C1748" s="8" t="str">
        <f>IFERROR(VLOOKUP(B1748,'Plan de comptes'!A:B,2,FALSE),"")</f>
        <v/>
      </c>
      <c r="K1748" s="21">
        <f t="shared" si="81"/>
        <v>0</v>
      </c>
      <c r="L1748" t="str">
        <f t="shared" si="82"/>
        <v/>
      </c>
      <c r="M1748" t="str">
        <f t="shared" si="83"/>
        <v/>
      </c>
    </row>
    <row r="1749" spans="3:13" x14ac:dyDescent="0.2">
      <c r="C1749" s="8" t="str">
        <f>IFERROR(VLOOKUP(B1749,'Plan de comptes'!A:B,2,FALSE),"")</f>
        <v/>
      </c>
      <c r="K1749" s="21">
        <f t="shared" si="81"/>
        <v>0</v>
      </c>
      <c r="L1749" t="str">
        <f t="shared" si="82"/>
        <v/>
      </c>
      <c r="M1749" t="str">
        <f t="shared" si="83"/>
        <v/>
      </c>
    </row>
    <row r="1750" spans="3:13" x14ac:dyDescent="0.2">
      <c r="C1750" s="8" t="str">
        <f>IFERROR(VLOOKUP(B1750,'Plan de comptes'!A:B,2,FALSE),"")</f>
        <v/>
      </c>
      <c r="K1750" s="21">
        <f t="shared" si="81"/>
        <v>0</v>
      </c>
      <c r="L1750" t="str">
        <f t="shared" si="82"/>
        <v/>
      </c>
      <c r="M1750" t="str">
        <f t="shared" si="83"/>
        <v/>
      </c>
    </row>
    <row r="1751" spans="3:13" x14ac:dyDescent="0.2">
      <c r="C1751" s="8" t="str">
        <f>IFERROR(VLOOKUP(B1751,'Plan de comptes'!A:B,2,FALSE),"")</f>
        <v/>
      </c>
      <c r="K1751" s="21">
        <f t="shared" si="81"/>
        <v>0</v>
      </c>
      <c r="L1751" t="str">
        <f t="shared" si="82"/>
        <v/>
      </c>
      <c r="M1751" t="str">
        <f t="shared" si="83"/>
        <v/>
      </c>
    </row>
    <row r="1752" spans="3:13" x14ac:dyDescent="0.2">
      <c r="C1752" s="8" t="str">
        <f>IFERROR(VLOOKUP(B1752,'Plan de comptes'!A:B,2,FALSE),"")</f>
        <v/>
      </c>
      <c r="K1752" s="21">
        <f t="shared" si="81"/>
        <v>0</v>
      </c>
      <c r="L1752" t="str">
        <f t="shared" si="82"/>
        <v/>
      </c>
      <c r="M1752" t="str">
        <f t="shared" si="83"/>
        <v/>
      </c>
    </row>
    <row r="1753" spans="3:13" x14ac:dyDescent="0.2">
      <c r="C1753" s="8" t="str">
        <f>IFERROR(VLOOKUP(B1753,'Plan de comptes'!A:B,2,FALSE),"")</f>
        <v/>
      </c>
      <c r="K1753" s="21">
        <f t="shared" si="81"/>
        <v>0</v>
      </c>
      <c r="L1753" t="str">
        <f t="shared" si="82"/>
        <v/>
      </c>
      <c r="M1753" t="str">
        <f t="shared" si="83"/>
        <v/>
      </c>
    </row>
    <row r="1754" spans="3:13" x14ac:dyDescent="0.2">
      <c r="C1754" s="8" t="str">
        <f>IFERROR(VLOOKUP(B1754,'Plan de comptes'!A:B,2,FALSE),"")</f>
        <v/>
      </c>
      <c r="K1754" s="21">
        <f t="shared" si="81"/>
        <v>0</v>
      </c>
      <c r="L1754" t="str">
        <f t="shared" si="82"/>
        <v/>
      </c>
      <c r="M1754" t="str">
        <f t="shared" si="83"/>
        <v/>
      </c>
    </row>
    <row r="1755" spans="3:13" x14ac:dyDescent="0.2">
      <c r="C1755" s="8" t="str">
        <f>IFERROR(VLOOKUP(B1755,'Plan de comptes'!A:B,2,FALSE),"")</f>
        <v/>
      </c>
      <c r="K1755" s="21">
        <f t="shared" si="81"/>
        <v>0</v>
      </c>
      <c r="L1755" t="str">
        <f t="shared" si="82"/>
        <v/>
      </c>
      <c r="M1755" t="str">
        <f t="shared" si="83"/>
        <v/>
      </c>
    </row>
    <row r="1756" spans="3:13" x14ac:dyDescent="0.2">
      <c r="C1756" s="8" t="str">
        <f>IFERROR(VLOOKUP(B1756,'Plan de comptes'!A:B,2,FALSE),"")</f>
        <v/>
      </c>
      <c r="K1756" s="21">
        <f t="shared" si="81"/>
        <v>0</v>
      </c>
      <c r="L1756" t="str">
        <f t="shared" si="82"/>
        <v/>
      </c>
      <c r="M1756" t="str">
        <f t="shared" si="83"/>
        <v/>
      </c>
    </row>
    <row r="1757" spans="3:13" x14ac:dyDescent="0.2">
      <c r="C1757" s="8" t="str">
        <f>IFERROR(VLOOKUP(B1757,'Plan de comptes'!A:B,2,FALSE),"")</f>
        <v/>
      </c>
      <c r="K1757" s="21">
        <f t="shared" si="81"/>
        <v>0</v>
      </c>
      <c r="L1757" t="str">
        <f t="shared" si="82"/>
        <v/>
      </c>
      <c r="M1757" t="str">
        <f t="shared" si="83"/>
        <v/>
      </c>
    </row>
    <row r="1758" spans="3:13" x14ac:dyDescent="0.2">
      <c r="C1758" s="8" t="str">
        <f>IFERROR(VLOOKUP(B1758,'Plan de comptes'!A:B,2,FALSE),"")</f>
        <v/>
      </c>
      <c r="K1758" s="21">
        <f t="shared" si="81"/>
        <v>0</v>
      </c>
      <c r="L1758" t="str">
        <f t="shared" si="82"/>
        <v/>
      </c>
      <c r="M1758" t="str">
        <f t="shared" si="83"/>
        <v/>
      </c>
    </row>
    <row r="1759" spans="3:13" x14ac:dyDescent="0.2">
      <c r="C1759" s="8" t="str">
        <f>IFERROR(VLOOKUP(B1759,'Plan de comptes'!A:B,2,FALSE),"")</f>
        <v/>
      </c>
      <c r="K1759" s="21">
        <f t="shared" si="81"/>
        <v>0</v>
      </c>
      <c r="L1759" t="str">
        <f t="shared" si="82"/>
        <v/>
      </c>
      <c r="M1759" t="str">
        <f t="shared" si="83"/>
        <v/>
      </c>
    </row>
    <row r="1760" spans="3:13" x14ac:dyDescent="0.2">
      <c r="C1760" s="8" t="str">
        <f>IFERROR(VLOOKUP(B1760,'Plan de comptes'!A:B,2,FALSE),"")</f>
        <v/>
      </c>
      <c r="K1760" s="21">
        <f t="shared" si="81"/>
        <v>0</v>
      </c>
      <c r="L1760" t="str">
        <f t="shared" si="82"/>
        <v/>
      </c>
      <c r="M1760" t="str">
        <f t="shared" si="83"/>
        <v/>
      </c>
    </row>
    <row r="1761" spans="3:13" x14ac:dyDescent="0.2">
      <c r="C1761" s="8" t="str">
        <f>IFERROR(VLOOKUP(B1761,'Plan de comptes'!A:B,2,FALSE),"")</f>
        <v/>
      </c>
      <c r="K1761" s="21">
        <f t="shared" si="81"/>
        <v>0</v>
      </c>
      <c r="L1761" t="str">
        <f t="shared" si="82"/>
        <v/>
      </c>
      <c r="M1761" t="str">
        <f t="shared" si="83"/>
        <v/>
      </c>
    </row>
    <row r="1762" spans="3:13" x14ac:dyDescent="0.2">
      <c r="C1762" s="8" t="str">
        <f>IFERROR(VLOOKUP(B1762,'Plan de comptes'!A:B,2,FALSE),"")</f>
        <v/>
      </c>
      <c r="K1762" s="21">
        <f t="shared" si="81"/>
        <v>0</v>
      </c>
      <c r="L1762" t="str">
        <f t="shared" si="82"/>
        <v/>
      </c>
      <c r="M1762" t="str">
        <f t="shared" si="83"/>
        <v/>
      </c>
    </row>
    <row r="1763" spans="3:13" x14ac:dyDescent="0.2">
      <c r="C1763" s="8" t="str">
        <f>IFERROR(VLOOKUP(B1763,'Plan de comptes'!A:B,2,FALSE),"")</f>
        <v/>
      </c>
      <c r="K1763" s="21">
        <f t="shared" si="81"/>
        <v>0</v>
      </c>
      <c r="L1763" t="str">
        <f t="shared" si="82"/>
        <v/>
      </c>
      <c r="M1763" t="str">
        <f t="shared" si="83"/>
        <v/>
      </c>
    </row>
    <row r="1764" spans="3:13" x14ac:dyDescent="0.2">
      <c r="C1764" s="8" t="str">
        <f>IFERROR(VLOOKUP(B1764,'Plan de comptes'!A:B,2,FALSE),"")</f>
        <v/>
      </c>
      <c r="K1764" s="21">
        <f t="shared" si="81"/>
        <v>0</v>
      </c>
      <c r="L1764" t="str">
        <f t="shared" si="82"/>
        <v/>
      </c>
      <c r="M1764" t="str">
        <f t="shared" si="83"/>
        <v/>
      </c>
    </row>
    <row r="1765" spans="3:13" x14ac:dyDescent="0.2">
      <c r="C1765" s="8" t="str">
        <f>IFERROR(VLOOKUP(B1765,'Plan de comptes'!A:B,2,FALSE),"")</f>
        <v/>
      </c>
      <c r="K1765" s="21">
        <f t="shared" si="81"/>
        <v>0</v>
      </c>
      <c r="L1765" t="str">
        <f t="shared" si="82"/>
        <v/>
      </c>
      <c r="M1765" t="str">
        <f t="shared" si="83"/>
        <v/>
      </c>
    </row>
    <row r="1766" spans="3:13" x14ac:dyDescent="0.2">
      <c r="C1766" s="8" t="str">
        <f>IFERROR(VLOOKUP(B1766,'Plan de comptes'!A:B,2,FALSE),"")</f>
        <v/>
      </c>
      <c r="K1766" s="21">
        <f t="shared" si="81"/>
        <v>0</v>
      </c>
      <c r="L1766" t="str">
        <f t="shared" si="82"/>
        <v/>
      </c>
      <c r="M1766" t="str">
        <f t="shared" si="83"/>
        <v/>
      </c>
    </row>
    <row r="1767" spans="3:13" x14ac:dyDescent="0.2">
      <c r="C1767" s="8" t="str">
        <f>IFERROR(VLOOKUP(B1767,'Plan de comptes'!A:B,2,FALSE),"")</f>
        <v/>
      </c>
      <c r="K1767" s="21">
        <f t="shared" si="81"/>
        <v>0</v>
      </c>
      <c r="L1767" t="str">
        <f t="shared" si="82"/>
        <v/>
      </c>
      <c r="M1767" t="str">
        <f t="shared" si="83"/>
        <v/>
      </c>
    </row>
    <row r="1768" spans="3:13" x14ac:dyDescent="0.2">
      <c r="C1768" s="8" t="str">
        <f>IFERROR(VLOOKUP(B1768,'Plan de comptes'!A:B,2,FALSE),"")</f>
        <v/>
      </c>
      <c r="K1768" s="21">
        <f t="shared" si="81"/>
        <v>0</v>
      </c>
      <c r="L1768" t="str">
        <f t="shared" si="82"/>
        <v/>
      </c>
      <c r="M1768" t="str">
        <f t="shared" si="83"/>
        <v/>
      </c>
    </row>
    <row r="1769" spans="3:13" x14ac:dyDescent="0.2">
      <c r="C1769" s="8" t="str">
        <f>IFERROR(VLOOKUP(B1769,'Plan de comptes'!A:B,2,FALSE),"")</f>
        <v/>
      </c>
      <c r="K1769" s="21">
        <f t="shared" si="81"/>
        <v>0</v>
      </c>
      <c r="L1769" t="str">
        <f t="shared" si="82"/>
        <v/>
      </c>
      <c r="M1769" t="str">
        <f t="shared" si="83"/>
        <v/>
      </c>
    </row>
    <row r="1770" spans="3:13" x14ac:dyDescent="0.2">
      <c r="C1770" s="8" t="str">
        <f>IFERROR(VLOOKUP(B1770,'Plan de comptes'!A:B,2,FALSE),"")</f>
        <v/>
      </c>
      <c r="K1770" s="21">
        <f t="shared" si="81"/>
        <v>0</v>
      </c>
      <c r="L1770" t="str">
        <f t="shared" si="82"/>
        <v/>
      </c>
      <c r="M1770" t="str">
        <f t="shared" si="83"/>
        <v/>
      </c>
    </row>
    <row r="1771" spans="3:13" x14ac:dyDescent="0.2">
      <c r="C1771" s="8" t="str">
        <f>IFERROR(VLOOKUP(B1771,'Plan de comptes'!A:B,2,FALSE),"")</f>
        <v/>
      </c>
      <c r="K1771" s="21">
        <f t="shared" si="81"/>
        <v>0</v>
      </c>
      <c r="L1771" t="str">
        <f t="shared" si="82"/>
        <v/>
      </c>
      <c r="M1771" t="str">
        <f t="shared" si="83"/>
        <v/>
      </c>
    </row>
    <row r="1772" spans="3:13" x14ac:dyDescent="0.2">
      <c r="C1772" s="8" t="str">
        <f>IFERROR(VLOOKUP(B1772,'Plan de comptes'!A:B,2,FALSE),"")</f>
        <v/>
      </c>
      <c r="K1772" s="21">
        <f t="shared" si="81"/>
        <v>0</v>
      </c>
      <c r="L1772" t="str">
        <f t="shared" si="82"/>
        <v/>
      </c>
      <c r="M1772" t="str">
        <f t="shared" si="83"/>
        <v/>
      </c>
    </row>
    <row r="1773" spans="3:13" x14ac:dyDescent="0.2">
      <c r="C1773" s="8" t="str">
        <f>IFERROR(VLOOKUP(B1773,'Plan de comptes'!A:B,2,FALSE),"")</f>
        <v/>
      </c>
      <c r="K1773" s="21">
        <f t="shared" si="81"/>
        <v>0</v>
      </c>
      <c r="L1773" t="str">
        <f t="shared" si="82"/>
        <v/>
      </c>
      <c r="M1773" t="str">
        <f t="shared" si="83"/>
        <v/>
      </c>
    </row>
    <row r="1774" spans="3:13" x14ac:dyDescent="0.2">
      <c r="C1774" s="8" t="str">
        <f>IFERROR(VLOOKUP(B1774,'Plan de comptes'!A:B,2,FALSE),"")</f>
        <v/>
      </c>
      <c r="K1774" s="21">
        <f t="shared" si="81"/>
        <v>0</v>
      </c>
      <c r="L1774" t="str">
        <f t="shared" si="82"/>
        <v/>
      </c>
      <c r="M1774" t="str">
        <f t="shared" si="83"/>
        <v/>
      </c>
    </row>
    <row r="1775" spans="3:13" x14ac:dyDescent="0.2">
      <c r="C1775" s="8" t="str">
        <f>IFERROR(VLOOKUP(B1775,'Plan de comptes'!A:B,2,FALSE),"")</f>
        <v/>
      </c>
      <c r="K1775" s="21">
        <f t="shared" si="81"/>
        <v>0</v>
      </c>
      <c r="L1775" t="str">
        <f t="shared" si="82"/>
        <v/>
      </c>
      <c r="M1775" t="str">
        <f t="shared" si="83"/>
        <v/>
      </c>
    </row>
    <row r="1776" spans="3:13" x14ac:dyDescent="0.2">
      <c r="C1776" s="8" t="str">
        <f>IFERROR(VLOOKUP(B1776,'Plan de comptes'!A:B,2,FALSE),"")</f>
        <v/>
      </c>
      <c r="K1776" s="21">
        <f t="shared" si="81"/>
        <v>0</v>
      </c>
      <c r="L1776" t="str">
        <f t="shared" si="82"/>
        <v/>
      </c>
      <c r="M1776" t="str">
        <f t="shared" si="83"/>
        <v/>
      </c>
    </row>
    <row r="1777" spans="3:13" x14ac:dyDescent="0.2">
      <c r="C1777" s="8" t="str">
        <f>IFERROR(VLOOKUP(B1777,'Plan de comptes'!A:B,2,FALSE),"")</f>
        <v/>
      </c>
      <c r="K1777" s="21">
        <f t="shared" si="81"/>
        <v>0</v>
      </c>
      <c r="L1777" t="str">
        <f t="shared" si="82"/>
        <v/>
      </c>
      <c r="M1777" t="str">
        <f t="shared" si="83"/>
        <v/>
      </c>
    </row>
    <row r="1778" spans="3:13" x14ac:dyDescent="0.2">
      <c r="C1778" s="8" t="str">
        <f>IFERROR(VLOOKUP(B1778,'Plan de comptes'!A:B,2,FALSE),"")</f>
        <v/>
      </c>
      <c r="K1778" s="21">
        <f t="shared" si="81"/>
        <v>0</v>
      </c>
      <c r="L1778" t="str">
        <f t="shared" si="82"/>
        <v/>
      </c>
      <c r="M1778" t="str">
        <f t="shared" si="83"/>
        <v/>
      </c>
    </row>
    <row r="1779" spans="3:13" x14ac:dyDescent="0.2">
      <c r="C1779" s="8" t="str">
        <f>IFERROR(VLOOKUP(B1779,'Plan de comptes'!A:B,2,FALSE),"")</f>
        <v/>
      </c>
      <c r="K1779" s="21">
        <f t="shared" si="81"/>
        <v>0</v>
      </c>
      <c r="L1779" t="str">
        <f t="shared" si="82"/>
        <v/>
      </c>
      <c r="M1779" t="str">
        <f t="shared" si="83"/>
        <v/>
      </c>
    </row>
    <row r="1780" spans="3:13" x14ac:dyDescent="0.2">
      <c r="C1780" s="8" t="str">
        <f>IFERROR(VLOOKUP(B1780,'Plan de comptes'!A:B,2,FALSE),"")</f>
        <v/>
      </c>
      <c r="K1780" s="21">
        <f t="shared" si="81"/>
        <v>0</v>
      </c>
      <c r="L1780" t="str">
        <f t="shared" si="82"/>
        <v/>
      </c>
      <c r="M1780" t="str">
        <f t="shared" si="83"/>
        <v/>
      </c>
    </row>
    <row r="1781" spans="3:13" x14ac:dyDescent="0.2">
      <c r="C1781" s="8" t="str">
        <f>IFERROR(VLOOKUP(B1781,'Plan de comptes'!A:B,2,FALSE),"")</f>
        <v/>
      </c>
      <c r="K1781" s="21">
        <f t="shared" si="81"/>
        <v>0</v>
      </c>
      <c r="L1781" t="str">
        <f t="shared" si="82"/>
        <v/>
      </c>
      <c r="M1781" t="str">
        <f t="shared" si="83"/>
        <v/>
      </c>
    </row>
    <row r="1782" spans="3:13" x14ac:dyDescent="0.2">
      <c r="C1782" s="8" t="str">
        <f>IFERROR(VLOOKUP(B1782,'Plan de comptes'!A:B,2,FALSE),"")</f>
        <v/>
      </c>
      <c r="K1782" s="21">
        <f t="shared" si="81"/>
        <v>0</v>
      </c>
      <c r="L1782" t="str">
        <f t="shared" si="82"/>
        <v/>
      </c>
      <c r="M1782" t="str">
        <f t="shared" si="83"/>
        <v/>
      </c>
    </row>
    <row r="1783" spans="3:13" x14ac:dyDescent="0.2">
      <c r="C1783" s="8" t="str">
        <f>IFERROR(VLOOKUP(B1783,'Plan de comptes'!A:B,2,FALSE),"")</f>
        <v/>
      </c>
      <c r="K1783" s="21">
        <f t="shared" si="81"/>
        <v>0</v>
      </c>
      <c r="L1783" t="str">
        <f t="shared" si="82"/>
        <v/>
      </c>
      <c r="M1783" t="str">
        <f t="shared" si="83"/>
        <v/>
      </c>
    </row>
    <row r="1784" spans="3:13" x14ac:dyDescent="0.2">
      <c r="C1784" s="8" t="str">
        <f>IFERROR(VLOOKUP(B1784,'Plan de comptes'!A:B,2,FALSE),"")</f>
        <v/>
      </c>
      <c r="K1784" s="21">
        <f t="shared" si="81"/>
        <v>0</v>
      </c>
      <c r="L1784" t="str">
        <f t="shared" si="82"/>
        <v/>
      </c>
      <c r="M1784" t="str">
        <f t="shared" si="83"/>
        <v/>
      </c>
    </row>
    <row r="1785" spans="3:13" x14ac:dyDescent="0.2">
      <c r="C1785" s="8" t="str">
        <f>IFERROR(VLOOKUP(B1785,'Plan de comptes'!A:B,2,FALSE),"")</f>
        <v/>
      </c>
      <c r="K1785" s="21">
        <f t="shared" si="81"/>
        <v>0</v>
      </c>
      <c r="L1785" t="str">
        <f t="shared" si="82"/>
        <v/>
      </c>
      <c r="M1785" t="str">
        <f t="shared" si="83"/>
        <v/>
      </c>
    </row>
    <row r="1786" spans="3:13" x14ac:dyDescent="0.2">
      <c r="C1786" s="8" t="str">
        <f>IFERROR(VLOOKUP(B1786,'Plan de comptes'!A:B,2,FALSE),"")</f>
        <v/>
      </c>
      <c r="K1786" s="21">
        <f t="shared" si="81"/>
        <v>0</v>
      </c>
      <c r="L1786" t="str">
        <f t="shared" si="82"/>
        <v/>
      </c>
      <c r="M1786" t="str">
        <f t="shared" si="83"/>
        <v/>
      </c>
    </row>
    <row r="1787" spans="3:13" x14ac:dyDescent="0.2">
      <c r="C1787" s="8" t="str">
        <f>IFERROR(VLOOKUP(B1787,'Plan de comptes'!A:B,2,FALSE),"")</f>
        <v/>
      </c>
      <c r="K1787" s="21">
        <f t="shared" si="81"/>
        <v>0</v>
      </c>
      <c r="L1787" t="str">
        <f t="shared" si="82"/>
        <v/>
      </c>
      <c r="M1787" t="str">
        <f t="shared" si="83"/>
        <v/>
      </c>
    </row>
    <row r="1788" spans="3:13" x14ac:dyDescent="0.2">
      <c r="C1788" s="8" t="str">
        <f>IFERROR(VLOOKUP(B1788,'Plan de comptes'!A:B,2,FALSE),"")</f>
        <v/>
      </c>
      <c r="K1788" s="21">
        <f t="shared" si="81"/>
        <v>0</v>
      </c>
      <c r="L1788" t="str">
        <f t="shared" si="82"/>
        <v/>
      </c>
      <c r="M1788" t="str">
        <f t="shared" si="83"/>
        <v/>
      </c>
    </row>
    <row r="1789" spans="3:13" x14ac:dyDescent="0.2">
      <c r="C1789" s="8" t="str">
        <f>IFERROR(VLOOKUP(B1789,'Plan de comptes'!A:B,2,FALSE),"")</f>
        <v/>
      </c>
      <c r="K1789" s="21">
        <f t="shared" si="81"/>
        <v>0</v>
      </c>
      <c r="L1789" t="str">
        <f t="shared" si="82"/>
        <v/>
      </c>
      <c r="M1789" t="str">
        <f t="shared" si="83"/>
        <v/>
      </c>
    </row>
    <row r="1790" spans="3:13" x14ac:dyDescent="0.2">
      <c r="C1790" s="8" t="str">
        <f>IFERROR(VLOOKUP(B1790,'Plan de comptes'!A:B,2,FALSE),"")</f>
        <v/>
      </c>
      <c r="K1790" s="21">
        <f t="shared" si="81"/>
        <v>0</v>
      </c>
      <c r="L1790" t="str">
        <f t="shared" si="82"/>
        <v/>
      </c>
      <c r="M1790" t="str">
        <f t="shared" si="83"/>
        <v/>
      </c>
    </row>
    <row r="1791" spans="3:13" x14ac:dyDescent="0.2">
      <c r="C1791" s="8" t="str">
        <f>IFERROR(VLOOKUP(B1791,'Plan de comptes'!A:B,2,FALSE),"")</f>
        <v/>
      </c>
      <c r="K1791" s="21">
        <f t="shared" si="81"/>
        <v>0</v>
      </c>
      <c r="L1791" t="str">
        <f t="shared" si="82"/>
        <v/>
      </c>
      <c r="M1791" t="str">
        <f t="shared" si="83"/>
        <v/>
      </c>
    </row>
    <row r="1792" spans="3:13" x14ac:dyDescent="0.2">
      <c r="C1792" s="8" t="str">
        <f>IFERROR(VLOOKUP(B1792,'Plan de comptes'!A:B,2,FALSE),"")</f>
        <v/>
      </c>
      <c r="K1792" s="21">
        <f t="shared" si="81"/>
        <v>0</v>
      </c>
      <c r="L1792" t="str">
        <f t="shared" si="82"/>
        <v/>
      </c>
      <c r="M1792" t="str">
        <f t="shared" si="83"/>
        <v/>
      </c>
    </row>
    <row r="1793" spans="3:13" x14ac:dyDescent="0.2">
      <c r="C1793" s="8" t="str">
        <f>IFERROR(VLOOKUP(B1793,'Plan de comptes'!A:B,2,FALSE),"")</f>
        <v/>
      </c>
      <c r="K1793" s="21">
        <f t="shared" si="81"/>
        <v>0</v>
      </c>
      <c r="L1793" t="str">
        <f t="shared" si="82"/>
        <v/>
      </c>
      <c r="M1793" t="str">
        <f t="shared" si="83"/>
        <v/>
      </c>
    </row>
    <row r="1794" spans="3:13" x14ac:dyDescent="0.2">
      <c r="C1794" s="8" t="str">
        <f>IFERROR(VLOOKUP(B1794,'Plan de comptes'!A:B,2,FALSE),"")</f>
        <v/>
      </c>
      <c r="K1794" s="21">
        <f t="shared" si="81"/>
        <v>0</v>
      </c>
      <c r="L1794" t="str">
        <f t="shared" si="82"/>
        <v/>
      </c>
      <c r="M1794" t="str">
        <f t="shared" si="83"/>
        <v/>
      </c>
    </row>
    <row r="1795" spans="3:13" x14ac:dyDescent="0.2">
      <c r="C1795" s="8" t="str">
        <f>IFERROR(VLOOKUP(B1795,'Plan de comptes'!A:B,2,FALSE),"")</f>
        <v/>
      </c>
      <c r="K1795" s="21">
        <f t="shared" ref="K1795:K1858" si="84">E1795-F1795</f>
        <v>0</v>
      </c>
      <c r="L1795" t="str">
        <f t="shared" ref="L1795:L1858" si="85">LEFT($B1795,2)</f>
        <v/>
      </c>
      <c r="M1795" t="str">
        <f t="shared" ref="M1795:M1858" si="86">LEFT($B1795,3)</f>
        <v/>
      </c>
    </row>
    <row r="1796" spans="3:13" x14ac:dyDescent="0.2">
      <c r="C1796" s="8" t="str">
        <f>IFERROR(VLOOKUP(B1796,'Plan de comptes'!A:B,2,FALSE),"")</f>
        <v/>
      </c>
      <c r="K1796" s="21">
        <f t="shared" si="84"/>
        <v>0</v>
      </c>
      <c r="L1796" t="str">
        <f t="shared" si="85"/>
        <v/>
      </c>
      <c r="M1796" t="str">
        <f t="shared" si="86"/>
        <v/>
      </c>
    </row>
    <row r="1797" spans="3:13" x14ac:dyDescent="0.2">
      <c r="C1797" s="8" t="str">
        <f>IFERROR(VLOOKUP(B1797,'Plan de comptes'!A:B,2,FALSE),"")</f>
        <v/>
      </c>
      <c r="K1797" s="21">
        <f t="shared" si="84"/>
        <v>0</v>
      </c>
      <c r="L1797" t="str">
        <f t="shared" si="85"/>
        <v/>
      </c>
      <c r="M1797" t="str">
        <f t="shared" si="86"/>
        <v/>
      </c>
    </row>
    <row r="1798" spans="3:13" x14ac:dyDescent="0.2">
      <c r="C1798" s="8" t="str">
        <f>IFERROR(VLOOKUP(B1798,'Plan de comptes'!A:B,2,FALSE),"")</f>
        <v/>
      </c>
      <c r="K1798" s="21">
        <f t="shared" si="84"/>
        <v>0</v>
      </c>
      <c r="L1798" t="str">
        <f t="shared" si="85"/>
        <v/>
      </c>
      <c r="M1798" t="str">
        <f t="shared" si="86"/>
        <v/>
      </c>
    </row>
    <row r="1799" spans="3:13" x14ac:dyDescent="0.2">
      <c r="C1799" s="8" t="str">
        <f>IFERROR(VLOOKUP(B1799,'Plan de comptes'!A:B,2,FALSE),"")</f>
        <v/>
      </c>
      <c r="K1799" s="21">
        <f t="shared" si="84"/>
        <v>0</v>
      </c>
      <c r="L1799" t="str">
        <f t="shared" si="85"/>
        <v/>
      </c>
      <c r="M1799" t="str">
        <f t="shared" si="86"/>
        <v/>
      </c>
    </row>
    <row r="1800" spans="3:13" x14ac:dyDescent="0.2">
      <c r="C1800" s="8" t="str">
        <f>IFERROR(VLOOKUP(B1800,'Plan de comptes'!A:B,2,FALSE),"")</f>
        <v/>
      </c>
      <c r="K1800" s="21">
        <f t="shared" si="84"/>
        <v>0</v>
      </c>
      <c r="L1800" t="str">
        <f t="shared" si="85"/>
        <v/>
      </c>
      <c r="M1800" t="str">
        <f t="shared" si="86"/>
        <v/>
      </c>
    </row>
    <row r="1801" spans="3:13" x14ac:dyDescent="0.2">
      <c r="C1801" s="8" t="str">
        <f>IFERROR(VLOOKUP(B1801,'Plan de comptes'!A:B,2,FALSE),"")</f>
        <v/>
      </c>
      <c r="K1801" s="21">
        <f t="shared" si="84"/>
        <v>0</v>
      </c>
      <c r="L1801" t="str">
        <f t="shared" si="85"/>
        <v/>
      </c>
      <c r="M1801" t="str">
        <f t="shared" si="86"/>
        <v/>
      </c>
    </row>
    <row r="1802" spans="3:13" x14ac:dyDescent="0.2">
      <c r="C1802" s="8" t="str">
        <f>IFERROR(VLOOKUP(B1802,'Plan de comptes'!A:B,2,FALSE),"")</f>
        <v/>
      </c>
      <c r="K1802" s="21">
        <f t="shared" si="84"/>
        <v>0</v>
      </c>
      <c r="L1802" t="str">
        <f t="shared" si="85"/>
        <v/>
      </c>
      <c r="M1802" t="str">
        <f t="shared" si="86"/>
        <v/>
      </c>
    </row>
    <row r="1803" spans="3:13" x14ac:dyDescent="0.2">
      <c r="C1803" s="8" t="str">
        <f>IFERROR(VLOOKUP(B1803,'Plan de comptes'!A:B,2,FALSE),"")</f>
        <v/>
      </c>
      <c r="K1803" s="21">
        <f t="shared" si="84"/>
        <v>0</v>
      </c>
      <c r="L1803" t="str">
        <f t="shared" si="85"/>
        <v/>
      </c>
      <c r="M1803" t="str">
        <f t="shared" si="86"/>
        <v/>
      </c>
    </row>
    <row r="1804" spans="3:13" x14ac:dyDescent="0.2">
      <c r="C1804" s="8" t="str">
        <f>IFERROR(VLOOKUP(B1804,'Plan de comptes'!A:B,2,FALSE),"")</f>
        <v/>
      </c>
      <c r="K1804" s="21">
        <f t="shared" si="84"/>
        <v>0</v>
      </c>
      <c r="L1804" t="str">
        <f t="shared" si="85"/>
        <v/>
      </c>
      <c r="M1804" t="str">
        <f t="shared" si="86"/>
        <v/>
      </c>
    </row>
    <row r="1805" spans="3:13" x14ac:dyDescent="0.2">
      <c r="C1805" s="8" t="str">
        <f>IFERROR(VLOOKUP(B1805,'Plan de comptes'!A:B,2,FALSE),"")</f>
        <v/>
      </c>
      <c r="K1805" s="21">
        <f t="shared" si="84"/>
        <v>0</v>
      </c>
      <c r="L1805" t="str">
        <f t="shared" si="85"/>
        <v/>
      </c>
      <c r="M1805" t="str">
        <f t="shared" si="86"/>
        <v/>
      </c>
    </row>
    <row r="1806" spans="3:13" x14ac:dyDescent="0.2">
      <c r="C1806" s="8" t="str">
        <f>IFERROR(VLOOKUP(B1806,'Plan de comptes'!A:B,2,FALSE),"")</f>
        <v/>
      </c>
      <c r="K1806" s="21">
        <f t="shared" si="84"/>
        <v>0</v>
      </c>
      <c r="L1806" t="str">
        <f t="shared" si="85"/>
        <v/>
      </c>
      <c r="M1806" t="str">
        <f t="shared" si="86"/>
        <v/>
      </c>
    </row>
    <row r="1807" spans="3:13" x14ac:dyDescent="0.2">
      <c r="C1807" s="8" t="str">
        <f>IFERROR(VLOOKUP(B1807,'Plan de comptes'!A:B,2,FALSE),"")</f>
        <v/>
      </c>
      <c r="K1807" s="21">
        <f t="shared" si="84"/>
        <v>0</v>
      </c>
      <c r="L1807" t="str">
        <f t="shared" si="85"/>
        <v/>
      </c>
      <c r="M1807" t="str">
        <f t="shared" si="86"/>
        <v/>
      </c>
    </row>
    <row r="1808" spans="3:13" x14ac:dyDescent="0.2">
      <c r="C1808" s="8" t="str">
        <f>IFERROR(VLOOKUP(B1808,'Plan de comptes'!A:B,2,FALSE),"")</f>
        <v/>
      </c>
      <c r="K1808" s="21">
        <f t="shared" si="84"/>
        <v>0</v>
      </c>
      <c r="L1808" t="str">
        <f t="shared" si="85"/>
        <v/>
      </c>
      <c r="M1808" t="str">
        <f t="shared" si="86"/>
        <v/>
      </c>
    </row>
    <row r="1809" spans="3:13" x14ac:dyDescent="0.2">
      <c r="C1809" s="8" t="str">
        <f>IFERROR(VLOOKUP(B1809,'Plan de comptes'!A:B,2,FALSE),"")</f>
        <v/>
      </c>
      <c r="K1809" s="21">
        <f t="shared" si="84"/>
        <v>0</v>
      </c>
      <c r="L1809" t="str">
        <f t="shared" si="85"/>
        <v/>
      </c>
      <c r="M1809" t="str">
        <f t="shared" si="86"/>
        <v/>
      </c>
    </row>
    <row r="1810" spans="3:13" x14ac:dyDescent="0.2">
      <c r="C1810" s="8" t="str">
        <f>IFERROR(VLOOKUP(B1810,'Plan de comptes'!A:B,2,FALSE),"")</f>
        <v/>
      </c>
      <c r="K1810" s="21">
        <f t="shared" si="84"/>
        <v>0</v>
      </c>
      <c r="L1810" t="str">
        <f t="shared" si="85"/>
        <v/>
      </c>
      <c r="M1810" t="str">
        <f t="shared" si="86"/>
        <v/>
      </c>
    </row>
    <row r="1811" spans="3:13" x14ac:dyDescent="0.2">
      <c r="C1811" s="8" t="str">
        <f>IFERROR(VLOOKUP(B1811,'Plan de comptes'!A:B,2,FALSE),"")</f>
        <v/>
      </c>
      <c r="K1811" s="21">
        <f t="shared" si="84"/>
        <v>0</v>
      </c>
      <c r="L1811" t="str">
        <f t="shared" si="85"/>
        <v/>
      </c>
      <c r="M1811" t="str">
        <f t="shared" si="86"/>
        <v/>
      </c>
    </row>
    <row r="1812" spans="3:13" x14ac:dyDescent="0.2">
      <c r="C1812" s="8" t="str">
        <f>IFERROR(VLOOKUP(B1812,'Plan de comptes'!A:B,2,FALSE),"")</f>
        <v/>
      </c>
      <c r="K1812" s="21">
        <f t="shared" si="84"/>
        <v>0</v>
      </c>
      <c r="L1812" t="str">
        <f t="shared" si="85"/>
        <v/>
      </c>
      <c r="M1812" t="str">
        <f t="shared" si="86"/>
        <v/>
      </c>
    </row>
    <row r="1813" spans="3:13" x14ac:dyDescent="0.2">
      <c r="C1813" s="8" t="str">
        <f>IFERROR(VLOOKUP(B1813,'Plan de comptes'!A:B,2,FALSE),"")</f>
        <v/>
      </c>
      <c r="K1813" s="21">
        <f t="shared" si="84"/>
        <v>0</v>
      </c>
      <c r="L1813" t="str">
        <f t="shared" si="85"/>
        <v/>
      </c>
      <c r="M1813" t="str">
        <f t="shared" si="86"/>
        <v/>
      </c>
    </row>
    <row r="1814" spans="3:13" x14ac:dyDescent="0.2">
      <c r="C1814" s="8" t="str">
        <f>IFERROR(VLOOKUP(B1814,'Plan de comptes'!A:B,2,FALSE),"")</f>
        <v/>
      </c>
      <c r="K1814" s="21">
        <f t="shared" si="84"/>
        <v>0</v>
      </c>
      <c r="L1814" t="str">
        <f t="shared" si="85"/>
        <v/>
      </c>
      <c r="M1814" t="str">
        <f t="shared" si="86"/>
        <v/>
      </c>
    </row>
    <row r="1815" spans="3:13" x14ac:dyDescent="0.2">
      <c r="C1815" s="8" t="str">
        <f>IFERROR(VLOOKUP(B1815,'Plan de comptes'!A:B,2,FALSE),"")</f>
        <v/>
      </c>
      <c r="K1815" s="21">
        <f t="shared" si="84"/>
        <v>0</v>
      </c>
      <c r="L1815" t="str">
        <f t="shared" si="85"/>
        <v/>
      </c>
      <c r="M1815" t="str">
        <f t="shared" si="86"/>
        <v/>
      </c>
    </row>
    <row r="1816" spans="3:13" x14ac:dyDescent="0.2">
      <c r="C1816" s="8" t="str">
        <f>IFERROR(VLOOKUP(B1816,'Plan de comptes'!A:B,2,FALSE),"")</f>
        <v/>
      </c>
      <c r="K1816" s="21">
        <f t="shared" si="84"/>
        <v>0</v>
      </c>
      <c r="L1816" t="str">
        <f t="shared" si="85"/>
        <v/>
      </c>
      <c r="M1816" t="str">
        <f t="shared" si="86"/>
        <v/>
      </c>
    </row>
    <row r="1817" spans="3:13" x14ac:dyDescent="0.2">
      <c r="C1817" s="8" t="str">
        <f>IFERROR(VLOOKUP(B1817,'Plan de comptes'!A:B,2,FALSE),"")</f>
        <v/>
      </c>
      <c r="K1817" s="21">
        <f t="shared" si="84"/>
        <v>0</v>
      </c>
      <c r="L1817" t="str">
        <f t="shared" si="85"/>
        <v/>
      </c>
      <c r="M1817" t="str">
        <f t="shared" si="86"/>
        <v/>
      </c>
    </row>
    <row r="1818" spans="3:13" x14ac:dyDescent="0.2">
      <c r="C1818" s="8" t="str">
        <f>IFERROR(VLOOKUP(B1818,'Plan de comptes'!A:B,2,FALSE),"")</f>
        <v/>
      </c>
      <c r="K1818" s="21">
        <f t="shared" si="84"/>
        <v>0</v>
      </c>
      <c r="L1818" t="str">
        <f t="shared" si="85"/>
        <v/>
      </c>
      <c r="M1818" t="str">
        <f t="shared" si="86"/>
        <v/>
      </c>
    </row>
    <row r="1819" spans="3:13" x14ac:dyDescent="0.2">
      <c r="C1819" s="8" t="str">
        <f>IFERROR(VLOOKUP(B1819,'Plan de comptes'!A:B,2,FALSE),"")</f>
        <v/>
      </c>
      <c r="K1819" s="21">
        <f t="shared" si="84"/>
        <v>0</v>
      </c>
      <c r="L1819" t="str">
        <f t="shared" si="85"/>
        <v/>
      </c>
      <c r="M1819" t="str">
        <f t="shared" si="86"/>
        <v/>
      </c>
    </row>
    <row r="1820" spans="3:13" x14ac:dyDescent="0.2">
      <c r="C1820" s="8" t="str">
        <f>IFERROR(VLOOKUP(B1820,'Plan de comptes'!A:B,2,FALSE),"")</f>
        <v/>
      </c>
      <c r="K1820" s="21">
        <f t="shared" si="84"/>
        <v>0</v>
      </c>
      <c r="L1820" t="str">
        <f t="shared" si="85"/>
        <v/>
      </c>
      <c r="M1820" t="str">
        <f t="shared" si="86"/>
        <v/>
      </c>
    </row>
    <row r="1821" spans="3:13" x14ac:dyDescent="0.2">
      <c r="C1821" s="8" t="str">
        <f>IFERROR(VLOOKUP(B1821,'Plan de comptes'!A:B,2,FALSE),"")</f>
        <v/>
      </c>
      <c r="K1821" s="21">
        <f t="shared" si="84"/>
        <v>0</v>
      </c>
      <c r="L1821" t="str">
        <f t="shared" si="85"/>
        <v/>
      </c>
      <c r="M1821" t="str">
        <f t="shared" si="86"/>
        <v/>
      </c>
    </row>
    <row r="1822" spans="3:13" x14ac:dyDescent="0.2">
      <c r="C1822" s="8" t="str">
        <f>IFERROR(VLOOKUP(B1822,'Plan de comptes'!A:B,2,FALSE),"")</f>
        <v/>
      </c>
      <c r="K1822" s="21">
        <f t="shared" si="84"/>
        <v>0</v>
      </c>
      <c r="L1822" t="str">
        <f t="shared" si="85"/>
        <v/>
      </c>
      <c r="M1822" t="str">
        <f t="shared" si="86"/>
        <v/>
      </c>
    </row>
    <row r="1823" spans="3:13" x14ac:dyDescent="0.2">
      <c r="C1823" s="8" t="str">
        <f>IFERROR(VLOOKUP(B1823,'Plan de comptes'!A:B,2,FALSE),"")</f>
        <v/>
      </c>
      <c r="K1823" s="21">
        <f t="shared" si="84"/>
        <v>0</v>
      </c>
      <c r="L1823" t="str">
        <f t="shared" si="85"/>
        <v/>
      </c>
      <c r="M1823" t="str">
        <f t="shared" si="86"/>
        <v/>
      </c>
    </row>
    <row r="1824" spans="3:13" x14ac:dyDescent="0.2">
      <c r="C1824" s="8" t="str">
        <f>IFERROR(VLOOKUP(B1824,'Plan de comptes'!A:B,2,FALSE),"")</f>
        <v/>
      </c>
      <c r="K1824" s="21">
        <f t="shared" si="84"/>
        <v>0</v>
      </c>
      <c r="L1824" t="str">
        <f t="shared" si="85"/>
        <v/>
      </c>
      <c r="M1824" t="str">
        <f t="shared" si="86"/>
        <v/>
      </c>
    </row>
    <row r="1825" spans="3:13" x14ac:dyDescent="0.2">
      <c r="C1825" s="8" t="str">
        <f>IFERROR(VLOOKUP(B1825,'Plan de comptes'!A:B,2,FALSE),"")</f>
        <v/>
      </c>
      <c r="K1825" s="21">
        <f t="shared" si="84"/>
        <v>0</v>
      </c>
      <c r="L1825" t="str">
        <f t="shared" si="85"/>
        <v/>
      </c>
      <c r="M1825" t="str">
        <f t="shared" si="86"/>
        <v/>
      </c>
    </row>
    <row r="1826" spans="3:13" x14ac:dyDescent="0.2">
      <c r="C1826" s="8" t="str">
        <f>IFERROR(VLOOKUP(B1826,'Plan de comptes'!A:B,2,FALSE),"")</f>
        <v/>
      </c>
      <c r="K1826" s="21">
        <f t="shared" si="84"/>
        <v>0</v>
      </c>
      <c r="L1826" t="str">
        <f t="shared" si="85"/>
        <v/>
      </c>
      <c r="M1826" t="str">
        <f t="shared" si="86"/>
        <v/>
      </c>
    </row>
    <row r="1827" spans="3:13" x14ac:dyDescent="0.2">
      <c r="C1827" s="8" t="str">
        <f>IFERROR(VLOOKUP(B1827,'Plan de comptes'!A:B,2,FALSE),"")</f>
        <v/>
      </c>
      <c r="K1827" s="21">
        <f t="shared" si="84"/>
        <v>0</v>
      </c>
      <c r="L1827" t="str">
        <f t="shared" si="85"/>
        <v/>
      </c>
      <c r="M1827" t="str">
        <f t="shared" si="86"/>
        <v/>
      </c>
    </row>
    <row r="1828" spans="3:13" x14ac:dyDescent="0.2">
      <c r="C1828" s="8" t="str">
        <f>IFERROR(VLOOKUP(B1828,'Plan de comptes'!A:B,2,FALSE),"")</f>
        <v/>
      </c>
      <c r="K1828" s="21">
        <f t="shared" si="84"/>
        <v>0</v>
      </c>
      <c r="L1828" t="str">
        <f t="shared" si="85"/>
        <v/>
      </c>
      <c r="M1828" t="str">
        <f t="shared" si="86"/>
        <v/>
      </c>
    </row>
    <row r="1829" spans="3:13" x14ac:dyDescent="0.2">
      <c r="C1829" s="8" t="str">
        <f>IFERROR(VLOOKUP(B1829,'Plan de comptes'!A:B,2,FALSE),"")</f>
        <v/>
      </c>
      <c r="K1829" s="21">
        <f t="shared" si="84"/>
        <v>0</v>
      </c>
      <c r="L1829" t="str">
        <f t="shared" si="85"/>
        <v/>
      </c>
      <c r="M1829" t="str">
        <f t="shared" si="86"/>
        <v/>
      </c>
    </row>
    <row r="1830" spans="3:13" x14ac:dyDescent="0.2">
      <c r="C1830" s="8" t="str">
        <f>IFERROR(VLOOKUP(B1830,'Plan de comptes'!A:B,2,FALSE),"")</f>
        <v/>
      </c>
      <c r="K1830" s="21">
        <f t="shared" si="84"/>
        <v>0</v>
      </c>
      <c r="L1830" t="str">
        <f t="shared" si="85"/>
        <v/>
      </c>
      <c r="M1830" t="str">
        <f t="shared" si="86"/>
        <v/>
      </c>
    </row>
    <row r="1831" spans="3:13" x14ac:dyDescent="0.2">
      <c r="C1831" s="8" t="str">
        <f>IFERROR(VLOOKUP(B1831,'Plan de comptes'!A:B,2,FALSE),"")</f>
        <v/>
      </c>
      <c r="K1831" s="21">
        <f t="shared" si="84"/>
        <v>0</v>
      </c>
      <c r="L1831" t="str">
        <f t="shared" si="85"/>
        <v/>
      </c>
      <c r="M1831" t="str">
        <f t="shared" si="86"/>
        <v/>
      </c>
    </row>
    <row r="1832" spans="3:13" x14ac:dyDescent="0.2">
      <c r="C1832" s="8" t="str">
        <f>IFERROR(VLOOKUP(B1832,'Plan de comptes'!A:B,2,FALSE),"")</f>
        <v/>
      </c>
      <c r="K1832" s="21">
        <f t="shared" si="84"/>
        <v>0</v>
      </c>
      <c r="L1832" t="str">
        <f t="shared" si="85"/>
        <v/>
      </c>
      <c r="M1832" t="str">
        <f t="shared" si="86"/>
        <v/>
      </c>
    </row>
    <row r="1833" spans="3:13" x14ac:dyDescent="0.2">
      <c r="C1833" s="8" t="str">
        <f>IFERROR(VLOOKUP(B1833,'Plan de comptes'!A:B,2,FALSE),"")</f>
        <v/>
      </c>
      <c r="K1833" s="21">
        <f t="shared" si="84"/>
        <v>0</v>
      </c>
      <c r="L1833" t="str">
        <f t="shared" si="85"/>
        <v/>
      </c>
      <c r="M1833" t="str">
        <f t="shared" si="86"/>
        <v/>
      </c>
    </row>
    <row r="1834" spans="3:13" x14ac:dyDescent="0.2">
      <c r="C1834" s="8" t="str">
        <f>IFERROR(VLOOKUP(B1834,'Plan de comptes'!A:B,2,FALSE),"")</f>
        <v/>
      </c>
      <c r="K1834" s="21">
        <f t="shared" si="84"/>
        <v>0</v>
      </c>
      <c r="L1834" t="str">
        <f t="shared" si="85"/>
        <v/>
      </c>
      <c r="M1834" t="str">
        <f t="shared" si="86"/>
        <v/>
      </c>
    </row>
    <row r="1835" spans="3:13" x14ac:dyDescent="0.2">
      <c r="C1835" s="8" t="str">
        <f>IFERROR(VLOOKUP(B1835,'Plan de comptes'!A:B,2,FALSE),"")</f>
        <v/>
      </c>
      <c r="K1835" s="21">
        <f t="shared" si="84"/>
        <v>0</v>
      </c>
      <c r="L1835" t="str">
        <f t="shared" si="85"/>
        <v/>
      </c>
      <c r="M1835" t="str">
        <f t="shared" si="86"/>
        <v/>
      </c>
    </row>
    <row r="1836" spans="3:13" x14ac:dyDescent="0.2">
      <c r="C1836" s="8" t="str">
        <f>IFERROR(VLOOKUP(B1836,'Plan de comptes'!A:B,2,FALSE),"")</f>
        <v/>
      </c>
      <c r="K1836" s="21">
        <f t="shared" si="84"/>
        <v>0</v>
      </c>
      <c r="L1836" t="str">
        <f t="shared" si="85"/>
        <v/>
      </c>
      <c r="M1836" t="str">
        <f t="shared" si="86"/>
        <v/>
      </c>
    </row>
    <row r="1837" spans="3:13" x14ac:dyDescent="0.2">
      <c r="C1837" s="8" t="str">
        <f>IFERROR(VLOOKUP(B1837,'Plan de comptes'!A:B,2,FALSE),"")</f>
        <v/>
      </c>
      <c r="K1837" s="21">
        <f t="shared" si="84"/>
        <v>0</v>
      </c>
      <c r="L1837" t="str">
        <f t="shared" si="85"/>
        <v/>
      </c>
      <c r="M1837" t="str">
        <f t="shared" si="86"/>
        <v/>
      </c>
    </row>
    <row r="1838" spans="3:13" x14ac:dyDescent="0.2">
      <c r="C1838" s="8" t="str">
        <f>IFERROR(VLOOKUP(B1838,'Plan de comptes'!A:B,2,FALSE),"")</f>
        <v/>
      </c>
      <c r="K1838" s="21">
        <f t="shared" si="84"/>
        <v>0</v>
      </c>
      <c r="L1838" t="str">
        <f t="shared" si="85"/>
        <v/>
      </c>
      <c r="M1838" t="str">
        <f t="shared" si="86"/>
        <v/>
      </c>
    </row>
    <row r="1839" spans="3:13" x14ac:dyDescent="0.2">
      <c r="C1839" s="8" t="str">
        <f>IFERROR(VLOOKUP(B1839,'Plan de comptes'!A:B,2,FALSE),"")</f>
        <v/>
      </c>
      <c r="K1839" s="21">
        <f t="shared" si="84"/>
        <v>0</v>
      </c>
      <c r="L1839" t="str">
        <f t="shared" si="85"/>
        <v/>
      </c>
      <c r="M1839" t="str">
        <f t="shared" si="86"/>
        <v/>
      </c>
    </row>
    <row r="1840" spans="3:13" x14ac:dyDescent="0.2">
      <c r="C1840" s="8" t="str">
        <f>IFERROR(VLOOKUP(B1840,'Plan de comptes'!A:B,2,FALSE),"")</f>
        <v/>
      </c>
      <c r="K1840" s="21">
        <f t="shared" si="84"/>
        <v>0</v>
      </c>
      <c r="L1840" t="str">
        <f t="shared" si="85"/>
        <v/>
      </c>
      <c r="M1840" t="str">
        <f t="shared" si="86"/>
        <v/>
      </c>
    </row>
    <row r="1841" spans="3:13" x14ac:dyDescent="0.2">
      <c r="C1841" s="8" t="str">
        <f>IFERROR(VLOOKUP(B1841,'Plan de comptes'!A:B,2,FALSE),"")</f>
        <v/>
      </c>
      <c r="K1841" s="21">
        <f t="shared" si="84"/>
        <v>0</v>
      </c>
      <c r="L1841" t="str">
        <f t="shared" si="85"/>
        <v/>
      </c>
      <c r="M1841" t="str">
        <f t="shared" si="86"/>
        <v/>
      </c>
    </row>
    <row r="1842" spans="3:13" x14ac:dyDescent="0.2">
      <c r="C1842" s="8" t="str">
        <f>IFERROR(VLOOKUP(B1842,'Plan de comptes'!A:B,2,FALSE),"")</f>
        <v/>
      </c>
      <c r="K1842" s="21">
        <f t="shared" si="84"/>
        <v>0</v>
      </c>
      <c r="L1842" t="str">
        <f t="shared" si="85"/>
        <v/>
      </c>
      <c r="M1842" t="str">
        <f t="shared" si="86"/>
        <v/>
      </c>
    </row>
    <row r="1843" spans="3:13" x14ac:dyDescent="0.2">
      <c r="C1843" s="8" t="str">
        <f>IFERROR(VLOOKUP(B1843,'Plan de comptes'!A:B,2,FALSE),"")</f>
        <v/>
      </c>
      <c r="K1843" s="21">
        <f t="shared" si="84"/>
        <v>0</v>
      </c>
      <c r="L1843" t="str">
        <f t="shared" si="85"/>
        <v/>
      </c>
      <c r="M1843" t="str">
        <f t="shared" si="86"/>
        <v/>
      </c>
    </row>
    <row r="1844" spans="3:13" x14ac:dyDescent="0.2">
      <c r="C1844" s="8" t="str">
        <f>IFERROR(VLOOKUP(B1844,'Plan de comptes'!A:B,2,FALSE),"")</f>
        <v/>
      </c>
      <c r="K1844" s="21">
        <f t="shared" si="84"/>
        <v>0</v>
      </c>
      <c r="L1844" t="str">
        <f t="shared" si="85"/>
        <v/>
      </c>
      <c r="M1844" t="str">
        <f t="shared" si="86"/>
        <v/>
      </c>
    </row>
    <row r="1845" spans="3:13" x14ac:dyDescent="0.2">
      <c r="C1845" s="8" t="str">
        <f>IFERROR(VLOOKUP(B1845,'Plan de comptes'!A:B,2,FALSE),"")</f>
        <v/>
      </c>
      <c r="K1845" s="21">
        <f t="shared" si="84"/>
        <v>0</v>
      </c>
      <c r="L1845" t="str">
        <f t="shared" si="85"/>
        <v/>
      </c>
      <c r="M1845" t="str">
        <f t="shared" si="86"/>
        <v/>
      </c>
    </row>
    <row r="1846" spans="3:13" x14ac:dyDescent="0.2">
      <c r="C1846" s="8" t="str">
        <f>IFERROR(VLOOKUP(B1846,'Plan de comptes'!A:B,2,FALSE),"")</f>
        <v/>
      </c>
      <c r="K1846" s="21">
        <f t="shared" si="84"/>
        <v>0</v>
      </c>
      <c r="L1846" t="str">
        <f t="shared" si="85"/>
        <v/>
      </c>
      <c r="M1846" t="str">
        <f t="shared" si="86"/>
        <v/>
      </c>
    </row>
    <row r="1847" spans="3:13" x14ac:dyDescent="0.2">
      <c r="C1847" s="8" t="str">
        <f>IFERROR(VLOOKUP(B1847,'Plan de comptes'!A:B,2,FALSE),"")</f>
        <v/>
      </c>
      <c r="K1847" s="21">
        <f t="shared" si="84"/>
        <v>0</v>
      </c>
      <c r="L1847" t="str">
        <f t="shared" si="85"/>
        <v/>
      </c>
      <c r="M1847" t="str">
        <f t="shared" si="86"/>
        <v/>
      </c>
    </row>
    <row r="1848" spans="3:13" x14ac:dyDescent="0.2">
      <c r="C1848" s="8" t="str">
        <f>IFERROR(VLOOKUP(B1848,'Plan de comptes'!A:B,2,FALSE),"")</f>
        <v/>
      </c>
      <c r="K1848" s="21">
        <f t="shared" si="84"/>
        <v>0</v>
      </c>
      <c r="L1848" t="str">
        <f t="shared" si="85"/>
        <v/>
      </c>
      <c r="M1848" t="str">
        <f t="shared" si="86"/>
        <v/>
      </c>
    </row>
    <row r="1849" spans="3:13" x14ac:dyDescent="0.2">
      <c r="C1849" s="8" t="str">
        <f>IFERROR(VLOOKUP(B1849,'Plan de comptes'!A:B,2,FALSE),"")</f>
        <v/>
      </c>
      <c r="K1849" s="21">
        <f t="shared" si="84"/>
        <v>0</v>
      </c>
      <c r="L1849" t="str">
        <f t="shared" si="85"/>
        <v/>
      </c>
      <c r="M1849" t="str">
        <f t="shared" si="86"/>
        <v/>
      </c>
    </row>
    <row r="1850" spans="3:13" x14ac:dyDescent="0.2">
      <c r="C1850" s="8" t="str">
        <f>IFERROR(VLOOKUP(B1850,'Plan de comptes'!A:B,2,FALSE),"")</f>
        <v/>
      </c>
      <c r="K1850" s="21">
        <f t="shared" si="84"/>
        <v>0</v>
      </c>
      <c r="L1850" t="str">
        <f t="shared" si="85"/>
        <v/>
      </c>
      <c r="M1850" t="str">
        <f t="shared" si="86"/>
        <v/>
      </c>
    </row>
    <row r="1851" spans="3:13" x14ac:dyDescent="0.2">
      <c r="C1851" s="8" t="str">
        <f>IFERROR(VLOOKUP(B1851,'Plan de comptes'!A:B,2,FALSE),"")</f>
        <v/>
      </c>
      <c r="K1851" s="21">
        <f t="shared" si="84"/>
        <v>0</v>
      </c>
      <c r="L1851" t="str">
        <f t="shared" si="85"/>
        <v/>
      </c>
      <c r="M1851" t="str">
        <f t="shared" si="86"/>
        <v/>
      </c>
    </row>
    <row r="1852" spans="3:13" x14ac:dyDescent="0.2">
      <c r="C1852" s="8" t="str">
        <f>IFERROR(VLOOKUP(B1852,'Plan de comptes'!A:B,2,FALSE),"")</f>
        <v/>
      </c>
      <c r="K1852" s="21">
        <f t="shared" si="84"/>
        <v>0</v>
      </c>
      <c r="L1852" t="str">
        <f t="shared" si="85"/>
        <v/>
      </c>
      <c r="M1852" t="str">
        <f t="shared" si="86"/>
        <v/>
      </c>
    </row>
    <row r="1853" spans="3:13" x14ac:dyDescent="0.2">
      <c r="C1853" s="8" t="str">
        <f>IFERROR(VLOOKUP(B1853,'Plan de comptes'!A:B,2,FALSE),"")</f>
        <v/>
      </c>
      <c r="K1853" s="21">
        <f t="shared" si="84"/>
        <v>0</v>
      </c>
      <c r="L1853" t="str">
        <f t="shared" si="85"/>
        <v/>
      </c>
      <c r="M1853" t="str">
        <f t="shared" si="86"/>
        <v/>
      </c>
    </row>
    <row r="1854" spans="3:13" x14ac:dyDescent="0.2">
      <c r="C1854" s="8" t="str">
        <f>IFERROR(VLOOKUP(B1854,'Plan de comptes'!A:B,2,FALSE),"")</f>
        <v/>
      </c>
      <c r="K1854" s="21">
        <f t="shared" si="84"/>
        <v>0</v>
      </c>
      <c r="L1854" t="str">
        <f t="shared" si="85"/>
        <v/>
      </c>
      <c r="M1854" t="str">
        <f t="shared" si="86"/>
        <v/>
      </c>
    </row>
    <row r="1855" spans="3:13" x14ac:dyDescent="0.2">
      <c r="C1855" s="8" t="str">
        <f>IFERROR(VLOOKUP(B1855,'Plan de comptes'!A:B,2,FALSE),"")</f>
        <v/>
      </c>
      <c r="K1855" s="21">
        <f t="shared" si="84"/>
        <v>0</v>
      </c>
      <c r="L1855" t="str">
        <f t="shared" si="85"/>
        <v/>
      </c>
      <c r="M1855" t="str">
        <f t="shared" si="86"/>
        <v/>
      </c>
    </row>
    <row r="1856" spans="3:13" x14ac:dyDescent="0.2">
      <c r="C1856" s="8" t="str">
        <f>IFERROR(VLOOKUP(B1856,'Plan de comptes'!A:B,2,FALSE),"")</f>
        <v/>
      </c>
      <c r="K1856" s="21">
        <f t="shared" si="84"/>
        <v>0</v>
      </c>
      <c r="L1856" t="str">
        <f t="shared" si="85"/>
        <v/>
      </c>
      <c r="M1856" t="str">
        <f t="shared" si="86"/>
        <v/>
      </c>
    </row>
    <row r="1857" spans="3:13" x14ac:dyDescent="0.2">
      <c r="C1857" s="8" t="str">
        <f>IFERROR(VLOOKUP(B1857,'Plan de comptes'!A:B,2,FALSE),"")</f>
        <v/>
      </c>
      <c r="K1857" s="21">
        <f t="shared" si="84"/>
        <v>0</v>
      </c>
      <c r="L1857" t="str">
        <f t="shared" si="85"/>
        <v/>
      </c>
      <c r="M1857" t="str">
        <f t="shared" si="86"/>
        <v/>
      </c>
    </row>
    <row r="1858" spans="3:13" x14ac:dyDescent="0.2">
      <c r="C1858" s="8" t="str">
        <f>IFERROR(VLOOKUP(B1858,'Plan de comptes'!A:B,2,FALSE),"")</f>
        <v/>
      </c>
      <c r="K1858" s="21">
        <f t="shared" si="84"/>
        <v>0</v>
      </c>
      <c r="L1858" t="str">
        <f t="shared" si="85"/>
        <v/>
      </c>
      <c r="M1858" t="str">
        <f t="shared" si="86"/>
        <v/>
      </c>
    </row>
    <row r="1859" spans="3:13" x14ac:dyDescent="0.2">
      <c r="C1859" s="8" t="str">
        <f>IFERROR(VLOOKUP(B1859,'Plan de comptes'!A:B,2,FALSE),"")</f>
        <v/>
      </c>
      <c r="K1859" s="21">
        <f t="shared" ref="K1859:K1922" si="87">E1859-F1859</f>
        <v>0</v>
      </c>
      <c r="L1859" t="str">
        <f t="shared" ref="L1859:L1922" si="88">LEFT($B1859,2)</f>
        <v/>
      </c>
      <c r="M1859" t="str">
        <f t="shared" ref="M1859:M1922" si="89">LEFT($B1859,3)</f>
        <v/>
      </c>
    </row>
    <row r="1860" spans="3:13" x14ac:dyDescent="0.2">
      <c r="C1860" s="8" t="str">
        <f>IFERROR(VLOOKUP(B1860,'Plan de comptes'!A:B,2,FALSE),"")</f>
        <v/>
      </c>
      <c r="K1860" s="21">
        <f t="shared" si="87"/>
        <v>0</v>
      </c>
      <c r="L1860" t="str">
        <f t="shared" si="88"/>
        <v/>
      </c>
      <c r="M1860" t="str">
        <f t="shared" si="89"/>
        <v/>
      </c>
    </row>
    <row r="1861" spans="3:13" x14ac:dyDescent="0.2">
      <c r="C1861" s="8" t="str">
        <f>IFERROR(VLOOKUP(B1861,'Plan de comptes'!A:B,2,FALSE),"")</f>
        <v/>
      </c>
      <c r="K1861" s="21">
        <f t="shared" si="87"/>
        <v>0</v>
      </c>
      <c r="L1861" t="str">
        <f t="shared" si="88"/>
        <v/>
      </c>
      <c r="M1861" t="str">
        <f t="shared" si="89"/>
        <v/>
      </c>
    </row>
    <row r="1862" spans="3:13" x14ac:dyDescent="0.2">
      <c r="C1862" s="8" t="str">
        <f>IFERROR(VLOOKUP(B1862,'Plan de comptes'!A:B,2,FALSE),"")</f>
        <v/>
      </c>
      <c r="K1862" s="21">
        <f t="shared" si="87"/>
        <v>0</v>
      </c>
      <c r="L1862" t="str">
        <f t="shared" si="88"/>
        <v/>
      </c>
      <c r="M1862" t="str">
        <f t="shared" si="89"/>
        <v/>
      </c>
    </row>
    <row r="1863" spans="3:13" x14ac:dyDescent="0.2">
      <c r="C1863" s="8" t="str">
        <f>IFERROR(VLOOKUP(B1863,'Plan de comptes'!A:B,2,FALSE),"")</f>
        <v/>
      </c>
      <c r="K1863" s="21">
        <f t="shared" si="87"/>
        <v>0</v>
      </c>
      <c r="L1863" t="str">
        <f t="shared" si="88"/>
        <v/>
      </c>
      <c r="M1863" t="str">
        <f t="shared" si="89"/>
        <v/>
      </c>
    </row>
    <row r="1864" spans="3:13" x14ac:dyDescent="0.2">
      <c r="C1864" s="8" t="str">
        <f>IFERROR(VLOOKUP(B1864,'Plan de comptes'!A:B,2,FALSE),"")</f>
        <v/>
      </c>
      <c r="K1864" s="21">
        <f t="shared" si="87"/>
        <v>0</v>
      </c>
      <c r="L1864" t="str">
        <f t="shared" si="88"/>
        <v/>
      </c>
      <c r="M1864" t="str">
        <f t="shared" si="89"/>
        <v/>
      </c>
    </row>
    <row r="1865" spans="3:13" x14ac:dyDescent="0.2">
      <c r="C1865" s="8" t="str">
        <f>IFERROR(VLOOKUP(B1865,'Plan de comptes'!A:B,2,FALSE),"")</f>
        <v/>
      </c>
      <c r="K1865" s="21">
        <f t="shared" si="87"/>
        <v>0</v>
      </c>
      <c r="L1865" t="str">
        <f t="shared" si="88"/>
        <v/>
      </c>
      <c r="M1865" t="str">
        <f t="shared" si="89"/>
        <v/>
      </c>
    </row>
    <row r="1866" spans="3:13" x14ac:dyDescent="0.2">
      <c r="C1866" s="8" t="str">
        <f>IFERROR(VLOOKUP(B1866,'Plan de comptes'!A:B,2,FALSE),"")</f>
        <v/>
      </c>
      <c r="K1866" s="21">
        <f t="shared" si="87"/>
        <v>0</v>
      </c>
      <c r="L1866" t="str">
        <f t="shared" si="88"/>
        <v/>
      </c>
      <c r="M1866" t="str">
        <f t="shared" si="89"/>
        <v/>
      </c>
    </row>
    <row r="1867" spans="3:13" x14ac:dyDescent="0.2">
      <c r="C1867" s="8" t="str">
        <f>IFERROR(VLOOKUP(B1867,'Plan de comptes'!A:B,2,FALSE),"")</f>
        <v/>
      </c>
      <c r="K1867" s="21">
        <f t="shared" si="87"/>
        <v>0</v>
      </c>
      <c r="L1867" t="str">
        <f t="shared" si="88"/>
        <v/>
      </c>
      <c r="M1867" t="str">
        <f t="shared" si="89"/>
        <v/>
      </c>
    </row>
    <row r="1868" spans="3:13" x14ac:dyDescent="0.2">
      <c r="C1868" s="8" t="str">
        <f>IFERROR(VLOOKUP(B1868,'Plan de comptes'!A:B,2,FALSE),"")</f>
        <v/>
      </c>
      <c r="K1868" s="21">
        <f t="shared" si="87"/>
        <v>0</v>
      </c>
      <c r="L1868" t="str">
        <f t="shared" si="88"/>
        <v/>
      </c>
      <c r="M1868" t="str">
        <f t="shared" si="89"/>
        <v/>
      </c>
    </row>
    <row r="1869" spans="3:13" x14ac:dyDescent="0.2">
      <c r="C1869" s="8" t="str">
        <f>IFERROR(VLOOKUP(B1869,'Plan de comptes'!A:B,2,FALSE),"")</f>
        <v/>
      </c>
      <c r="K1869" s="21">
        <f t="shared" si="87"/>
        <v>0</v>
      </c>
      <c r="L1869" t="str">
        <f t="shared" si="88"/>
        <v/>
      </c>
      <c r="M1869" t="str">
        <f t="shared" si="89"/>
        <v/>
      </c>
    </row>
    <row r="1870" spans="3:13" x14ac:dyDescent="0.2">
      <c r="C1870" s="8" t="str">
        <f>IFERROR(VLOOKUP(B1870,'Plan de comptes'!A:B,2,FALSE),"")</f>
        <v/>
      </c>
      <c r="K1870" s="21">
        <f t="shared" si="87"/>
        <v>0</v>
      </c>
      <c r="L1870" t="str">
        <f t="shared" si="88"/>
        <v/>
      </c>
      <c r="M1870" t="str">
        <f t="shared" si="89"/>
        <v/>
      </c>
    </row>
    <row r="1871" spans="3:13" x14ac:dyDescent="0.2">
      <c r="C1871" s="8" t="str">
        <f>IFERROR(VLOOKUP(B1871,'Plan de comptes'!A:B,2,FALSE),"")</f>
        <v/>
      </c>
      <c r="K1871" s="21">
        <f t="shared" si="87"/>
        <v>0</v>
      </c>
      <c r="L1871" t="str">
        <f t="shared" si="88"/>
        <v/>
      </c>
      <c r="M1871" t="str">
        <f t="shared" si="89"/>
        <v/>
      </c>
    </row>
    <row r="1872" spans="3:13" x14ac:dyDescent="0.2">
      <c r="C1872" s="8" t="str">
        <f>IFERROR(VLOOKUP(B1872,'Plan de comptes'!A:B,2,FALSE),"")</f>
        <v/>
      </c>
      <c r="K1872" s="21">
        <f t="shared" si="87"/>
        <v>0</v>
      </c>
      <c r="L1872" t="str">
        <f t="shared" si="88"/>
        <v/>
      </c>
      <c r="M1872" t="str">
        <f t="shared" si="89"/>
        <v/>
      </c>
    </row>
    <row r="1873" spans="3:13" x14ac:dyDescent="0.2">
      <c r="C1873" s="8" t="str">
        <f>IFERROR(VLOOKUP(B1873,'Plan de comptes'!A:B,2,FALSE),"")</f>
        <v/>
      </c>
      <c r="K1873" s="21">
        <f t="shared" si="87"/>
        <v>0</v>
      </c>
      <c r="L1873" t="str">
        <f t="shared" si="88"/>
        <v/>
      </c>
      <c r="M1873" t="str">
        <f t="shared" si="89"/>
        <v/>
      </c>
    </row>
    <row r="1874" spans="3:13" x14ac:dyDescent="0.2">
      <c r="C1874" s="8" t="str">
        <f>IFERROR(VLOOKUP(B1874,'Plan de comptes'!A:B,2,FALSE),"")</f>
        <v/>
      </c>
      <c r="K1874" s="21">
        <f t="shared" si="87"/>
        <v>0</v>
      </c>
      <c r="L1874" t="str">
        <f t="shared" si="88"/>
        <v/>
      </c>
      <c r="M1874" t="str">
        <f t="shared" si="89"/>
        <v/>
      </c>
    </row>
    <row r="1875" spans="3:13" x14ac:dyDescent="0.2">
      <c r="C1875" s="8" t="str">
        <f>IFERROR(VLOOKUP(B1875,'Plan de comptes'!A:B,2,FALSE),"")</f>
        <v/>
      </c>
      <c r="K1875" s="21">
        <f t="shared" si="87"/>
        <v>0</v>
      </c>
      <c r="L1875" t="str">
        <f t="shared" si="88"/>
        <v/>
      </c>
      <c r="M1875" t="str">
        <f t="shared" si="89"/>
        <v/>
      </c>
    </row>
    <row r="1876" spans="3:13" x14ac:dyDescent="0.2">
      <c r="C1876" s="8" t="str">
        <f>IFERROR(VLOOKUP(B1876,'Plan de comptes'!A:B,2,FALSE),"")</f>
        <v/>
      </c>
      <c r="K1876" s="21">
        <f t="shared" si="87"/>
        <v>0</v>
      </c>
      <c r="L1876" t="str">
        <f t="shared" si="88"/>
        <v/>
      </c>
      <c r="M1876" t="str">
        <f t="shared" si="89"/>
        <v/>
      </c>
    </row>
    <row r="1877" spans="3:13" x14ac:dyDescent="0.2">
      <c r="C1877" s="8" t="str">
        <f>IFERROR(VLOOKUP(B1877,'Plan de comptes'!A:B,2,FALSE),"")</f>
        <v/>
      </c>
      <c r="K1877" s="21">
        <f t="shared" si="87"/>
        <v>0</v>
      </c>
      <c r="L1877" t="str">
        <f t="shared" si="88"/>
        <v/>
      </c>
      <c r="M1877" t="str">
        <f t="shared" si="89"/>
        <v/>
      </c>
    </row>
    <row r="1878" spans="3:13" x14ac:dyDescent="0.2">
      <c r="C1878" s="8" t="str">
        <f>IFERROR(VLOOKUP(B1878,'Plan de comptes'!A:B,2,FALSE),"")</f>
        <v/>
      </c>
      <c r="K1878" s="21">
        <f t="shared" si="87"/>
        <v>0</v>
      </c>
      <c r="L1878" t="str">
        <f t="shared" si="88"/>
        <v/>
      </c>
      <c r="M1878" t="str">
        <f t="shared" si="89"/>
        <v/>
      </c>
    </row>
    <row r="1879" spans="3:13" x14ac:dyDescent="0.2">
      <c r="C1879" s="8" t="str">
        <f>IFERROR(VLOOKUP(B1879,'Plan de comptes'!A:B,2,FALSE),"")</f>
        <v/>
      </c>
      <c r="K1879" s="21">
        <f t="shared" si="87"/>
        <v>0</v>
      </c>
      <c r="L1879" t="str">
        <f t="shared" si="88"/>
        <v/>
      </c>
      <c r="M1879" t="str">
        <f t="shared" si="89"/>
        <v/>
      </c>
    </row>
    <row r="1880" spans="3:13" x14ac:dyDescent="0.2">
      <c r="C1880" s="8" t="str">
        <f>IFERROR(VLOOKUP(B1880,'Plan de comptes'!A:B,2,FALSE),"")</f>
        <v/>
      </c>
      <c r="K1880" s="21">
        <f t="shared" si="87"/>
        <v>0</v>
      </c>
      <c r="L1880" t="str">
        <f t="shared" si="88"/>
        <v/>
      </c>
      <c r="M1880" t="str">
        <f t="shared" si="89"/>
        <v/>
      </c>
    </row>
    <row r="1881" spans="3:13" x14ac:dyDescent="0.2">
      <c r="C1881" s="8" t="str">
        <f>IFERROR(VLOOKUP(B1881,'Plan de comptes'!A:B,2,FALSE),"")</f>
        <v/>
      </c>
      <c r="K1881" s="21">
        <f t="shared" si="87"/>
        <v>0</v>
      </c>
      <c r="L1881" t="str">
        <f t="shared" si="88"/>
        <v/>
      </c>
      <c r="M1881" t="str">
        <f t="shared" si="89"/>
        <v/>
      </c>
    </row>
    <row r="1882" spans="3:13" x14ac:dyDescent="0.2">
      <c r="C1882" s="8" t="str">
        <f>IFERROR(VLOOKUP(B1882,'Plan de comptes'!A:B,2,FALSE),"")</f>
        <v/>
      </c>
      <c r="K1882" s="21">
        <f t="shared" si="87"/>
        <v>0</v>
      </c>
      <c r="L1882" t="str">
        <f t="shared" si="88"/>
        <v/>
      </c>
      <c r="M1882" t="str">
        <f t="shared" si="89"/>
        <v/>
      </c>
    </row>
    <row r="1883" spans="3:13" x14ac:dyDescent="0.2">
      <c r="C1883" s="8" t="str">
        <f>IFERROR(VLOOKUP(B1883,'Plan de comptes'!A:B,2,FALSE),"")</f>
        <v/>
      </c>
      <c r="K1883" s="21">
        <f t="shared" si="87"/>
        <v>0</v>
      </c>
      <c r="L1883" t="str">
        <f t="shared" si="88"/>
        <v/>
      </c>
      <c r="M1883" t="str">
        <f t="shared" si="89"/>
        <v/>
      </c>
    </row>
    <row r="1884" spans="3:13" x14ac:dyDescent="0.2">
      <c r="C1884" s="8" t="str">
        <f>IFERROR(VLOOKUP(B1884,'Plan de comptes'!A:B,2,FALSE),"")</f>
        <v/>
      </c>
      <c r="K1884" s="21">
        <f t="shared" si="87"/>
        <v>0</v>
      </c>
      <c r="L1884" t="str">
        <f t="shared" si="88"/>
        <v/>
      </c>
      <c r="M1884" t="str">
        <f t="shared" si="89"/>
        <v/>
      </c>
    </row>
    <row r="1885" spans="3:13" x14ac:dyDescent="0.2">
      <c r="C1885" s="8" t="str">
        <f>IFERROR(VLOOKUP(B1885,'Plan de comptes'!A:B,2,FALSE),"")</f>
        <v/>
      </c>
      <c r="K1885" s="21">
        <f t="shared" si="87"/>
        <v>0</v>
      </c>
      <c r="L1885" t="str">
        <f t="shared" si="88"/>
        <v/>
      </c>
      <c r="M1885" t="str">
        <f t="shared" si="89"/>
        <v/>
      </c>
    </row>
    <row r="1886" spans="3:13" x14ac:dyDescent="0.2">
      <c r="C1886" s="8" t="str">
        <f>IFERROR(VLOOKUP(B1886,'Plan de comptes'!A:B,2,FALSE),"")</f>
        <v/>
      </c>
      <c r="K1886" s="21">
        <f t="shared" si="87"/>
        <v>0</v>
      </c>
      <c r="L1886" t="str">
        <f t="shared" si="88"/>
        <v/>
      </c>
      <c r="M1886" t="str">
        <f t="shared" si="89"/>
        <v/>
      </c>
    </row>
    <row r="1887" spans="3:13" x14ac:dyDescent="0.2">
      <c r="C1887" s="8" t="str">
        <f>IFERROR(VLOOKUP(B1887,'Plan de comptes'!A:B,2,FALSE),"")</f>
        <v/>
      </c>
      <c r="K1887" s="21">
        <f t="shared" si="87"/>
        <v>0</v>
      </c>
      <c r="L1887" t="str">
        <f t="shared" si="88"/>
        <v/>
      </c>
      <c r="M1887" t="str">
        <f t="shared" si="89"/>
        <v/>
      </c>
    </row>
    <row r="1888" spans="3:13" x14ac:dyDescent="0.2">
      <c r="C1888" s="8" t="str">
        <f>IFERROR(VLOOKUP(B1888,'Plan de comptes'!A:B,2,FALSE),"")</f>
        <v/>
      </c>
      <c r="K1888" s="21">
        <f t="shared" si="87"/>
        <v>0</v>
      </c>
      <c r="L1888" t="str">
        <f t="shared" si="88"/>
        <v/>
      </c>
      <c r="M1888" t="str">
        <f t="shared" si="89"/>
        <v/>
      </c>
    </row>
    <row r="1889" spans="3:13" x14ac:dyDescent="0.2">
      <c r="C1889" s="8" t="str">
        <f>IFERROR(VLOOKUP(B1889,'Plan de comptes'!A:B,2,FALSE),"")</f>
        <v/>
      </c>
      <c r="K1889" s="21">
        <f t="shared" si="87"/>
        <v>0</v>
      </c>
      <c r="L1889" t="str">
        <f t="shared" si="88"/>
        <v/>
      </c>
      <c r="M1889" t="str">
        <f t="shared" si="89"/>
        <v/>
      </c>
    </row>
    <row r="1890" spans="3:13" x14ac:dyDescent="0.2">
      <c r="C1890" s="8" t="str">
        <f>IFERROR(VLOOKUP(B1890,'Plan de comptes'!A:B,2,FALSE),"")</f>
        <v/>
      </c>
      <c r="K1890" s="21">
        <f t="shared" si="87"/>
        <v>0</v>
      </c>
      <c r="L1890" t="str">
        <f t="shared" si="88"/>
        <v/>
      </c>
      <c r="M1890" t="str">
        <f t="shared" si="89"/>
        <v/>
      </c>
    </row>
    <row r="1891" spans="3:13" x14ac:dyDescent="0.2">
      <c r="C1891" s="8" t="str">
        <f>IFERROR(VLOOKUP(B1891,'Plan de comptes'!A:B,2,FALSE),"")</f>
        <v/>
      </c>
      <c r="K1891" s="21">
        <f t="shared" si="87"/>
        <v>0</v>
      </c>
      <c r="L1891" t="str">
        <f t="shared" si="88"/>
        <v/>
      </c>
      <c r="M1891" t="str">
        <f t="shared" si="89"/>
        <v/>
      </c>
    </row>
    <row r="1892" spans="3:13" x14ac:dyDescent="0.2">
      <c r="C1892" s="8" t="str">
        <f>IFERROR(VLOOKUP(B1892,'Plan de comptes'!A:B,2,FALSE),"")</f>
        <v/>
      </c>
      <c r="K1892" s="21">
        <f t="shared" si="87"/>
        <v>0</v>
      </c>
      <c r="L1892" t="str">
        <f t="shared" si="88"/>
        <v/>
      </c>
      <c r="M1892" t="str">
        <f t="shared" si="89"/>
        <v/>
      </c>
    </row>
    <row r="1893" spans="3:13" x14ac:dyDescent="0.2">
      <c r="C1893" s="8" t="str">
        <f>IFERROR(VLOOKUP(B1893,'Plan de comptes'!A:B,2,FALSE),"")</f>
        <v/>
      </c>
      <c r="K1893" s="21">
        <f t="shared" si="87"/>
        <v>0</v>
      </c>
      <c r="L1893" t="str">
        <f t="shared" si="88"/>
        <v/>
      </c>
      <c r="M1893" t="str">
        <f t="shared" si="89"/>
        <v/>
      </c>
    </row>
    <row r="1894" spans="3:13" x14ac:dyDescent="0.2">
      <c r="C1894" s="8" t="str">
        <f>IFERROR(VLOOKUP(B1894,'Plan de comptes'!A:B,2,FALSE),"")</f>
        <v/>
      </c>
      <c r="K1894" s="21">
        <f t="shared" si="87"/>
        <v>0</v>
      </c>
      <c r="L1894" t="str">
        <f t="shared" si="88"/>
        <v/>
      </c>
      <c r="M1894" t="str">
        <f t="shared" si="89"/>
        <v/>
      </c>
    </row>
    <row r="1895" spans="3:13" x14ac:dyDescent="0.2">
      <c r="C1895" s="8" t="str">
        <f>IFERROR(VLOOKUP(B1895,'Plan de comptes'!A:B,2,FALSE),"")</f>
        <v/>
      </c>
      <c r="K1895" s="21">
        <f t="shared" si="87"/>
        <v>0</v>
      </c>
      <c r="L1895" t="str">
        <f t="shared" si="88"/>
        <v/>
      </c>
      <c r="M1895" t="str">
        <f t="shared" si="89"/>
        <v/>
      </c>
    </row>
    <row r="1896" spans="3:13" x14ac:dyDescent="0.2">
      <c r="C1896" s="8" t="str">
        <f>IFERROR(VLOOKUP(B1896,'Plan de comptes'!A:B,2,FALSE),"")</f>
        <v/>
      </c>
      <c r="K1896" s="21">
        <f t="shared" si="87"/>
        <v>0</v>
      </c>
      <c r="L1896" t="str">
        <f t="shared" si="88"/>
        <v/>
      </c>
      <c r="M1896" t="str">
        <f t="shared" si="89"/>
        <v/>
      </c>
    </row>
    <row r="1897" spans="3:13" x14ac:dyDescent="0.2">
      <c r="C1897" s="8" t="str">
        <f>IFERROR(VLOOKUP(B1897,'Plan de comptes'!A:B,2,FALSE),"")</f>
        <v/>
      </c>
      <c r="K1897" s="21">
        <f t="shared" si="87"/>
        <v>0</v>
      </c>
      <c r="L1897" t="str">
        <f t="shared" si="88"/>
        <v/>
      </c>
      <c r="M1897" t="str">
        <f t="shared" si="89"/>
        <v/>
      </c>
    </row>
    <row r="1898" spans="3:13" x14ac:dyDescent="0.2">
      <c r="C1898" s="8" t="str">
        <f>IFERROR(VLOOKUP(B1898,'Plan de comptes'!A:B,2,FALSE),"")</f>
        <v/>
      </c>
      <c r="K1898" s="21">
        <f t="shared" si="87"/>
        <v>0</v>
      </c>
      <c r="L1898" t="str">
        <f t="shared" si="88"/>
        <v/>
      </c>
      <c r="M1898" t="str">
        <f t="shared" si="89"/>
        <v/>
      </c>
    </row>
    <row r="1899" spans="3:13" x14ac:dyDescent="0.2">
      <c r="C1899" s="8" t="str">
        <f>IFERROR(VLOOKUP(B1899,'Plan de comptes'!A:B,2,FALSE),"")</f>
        <v/>
      </c>
      <c r="K1899" s="21">
        <f t="shared" si="87"/>
        <v>0</v>
      </c>
      <c r="L1899" t="str">
        <f t="shared" si="88"/>
        <v/>
      </c>
      <c r="M1899" t="str">
        <f t="shared" si="89"/>
        <v/>
      </c>
    </row>
    <row r="1900" spans="3:13" x14ac:dyDescent="0.2">
      <c r="C1900" s="8" t="str">
        <f>IFERROR(VLOOKUP(B1900,'Plan de comptes'!A:B,2,FALSE),"")</f>
        <v/>
      </c>
      <c r="K1900" s="21">
        <f t="shared" si="87"/>
        <v>0</v>
      </c>
      <c r="L1900" t="str">
        <f t="shared" si="88"/>
        <v/>
      </c>
      <c r="M1900" t="str">
        <f t="shared" si="89"/>
        <v/>
      </c>
    </row>
    <row r="1901" spans="3:13" x14ac:dyDescent="0.2">
      <c r="C1901" s="8" t="str">
        <f>IFERROR(VLOOKUP(B1901,'Plan de comptes'!A:B,2,FALSE),"")</f>
        <v/>
      </c>
      <c r="K1901" s="21">
        <f t="shared" si="87"/>
        <v>0</v>
      </c>
      <c r="L1901" t="str">
        <f t="shared" si="88"/>
        <v/>
      </c>
      <c r="M1901" t="str">
        <f t="shared" si="89"/>
        <v/>
      </c>
    </row>
    <row r="1902" spans="3:13" x14ac:dyDescent="0.2">
      <c r="C1902" s="8" t="str">
        <f>IFERROR(VLOOKUP(B1902,'Plan de comptes'!A:B,2,FALSE),"")</f>
        <v/>
      </c>
      <c r="K1902" s="21">
        <f t="shared" si="87"/>
        <v>0</v>
      </c>
      <c r="L1902" t="str">
        <f t="shared" si="88"/>
        <v/>
      </c>
      <c r="M1902" t="str">
        <f t="shared" si="89"/>
        <v/>
      </c>
    </row>
    <row r="1903" spans="3:13" x14ac:dyDescent="0.2">
      <c r="C1903" s="8" t="str">
        <f>IFERROR(VLOOKUP(B1903,'Plan de comptes'!A:B,2,FALSE),"")</f>
        <v/>
      </c>
      <c r="K1903" s="21">
        <f t="shared" si="87"/>
        <v>0</v>
      </c>
      <c r="L1903" t="str">
        <f t="shared" si="88"/>
        <v/>
      </c>
      <c r="M1903" t="str">
        <f t="shared" si="89"/>
        <v/>
      </c>
    </row>
    <row r="1904" spans="3:13" x14ac:dyDescent="0.2">
      <c r="C1904" s="8" t="str">
        <f>IFERROR(VLOOKUP(B1904,'Plan de comptes'!A:B,2,FALSE),"")</f>
        <v/>
      </c>
      <c r="K1904" s="21">
        <f t="shared" si="87"/>
        <v>0</v>
      </c>
      <c r="L1904" t="str">
        <f t="shared" si="88"/>
        <v/>
      </c>
      <c r="M1904" t="str">
        <f t="shared" si="89"/>
        <v/>
      </c>
    </row>
    <row r="1905" spans="3:13" x14ac:dyDescent="0.2">
      <c r="C1905" s="8" t="str">
        <f>IFERROR(VLOOKUP(B1905,'Plan de comptes'!A:B,2,FALSE),"")</f>
        <v/>
      </c>
      <c r="K1905" s="21">
        <f t="shared" si="87"/>
        <v>0</v>
      </c>
      <c r="L1905" t="str">
        <f t="shared" si="88"/>
        <v/>
      </c>
      <c r="M1905" t="str">
        <f t="shared" si="89"/>
        <v/>
      </c>
    </row>
    <row r="1906" spans="3:13" x14ac:dyDescent="0.2">
      <c r="C1906" s="8" t="str">
        <f>IFERROR(VLOOKUP(B1906,'Plan de comptes'!A:B,2,FALSE),"")</f>
        <v/>
      </c>
      <c r="K1906" s="21">
        <f t="shared" si="87"/>
        <v>0</v>
      </c>
      <c r="L1906" t="str">
        <f t="shared" si="88"/>
        <v/>
      </c>
      <c r="M1906" t="str">
        <f t="shared" si="89"/>
        <v/>
      </c>
    </row>
    <row r="1907" spans="3:13" x14ac:dyDescent="0.2">
      <c r="C1907" s="8" t="str">
        <f>IFERROR(VLOOKUP(B1907,'Plan de comptes'!A:B,2,FALSE),"")</f>
        <v/>
      </c>
      <c r="K1907" s="21">
        <f t="shared" si="87"/>
        <v>0</v>
      </c>
      <c r="L1907" t="str">
        <f t="shared" si="88"/>
        <v/>
      </c>
      <c r="M1907" t="str">
        <f t="shared" si="89"/>
        <v/>
      </c>
    </row>
    <row r="1908" spans="3:13" x14ac:dyDescent="0.2">
      <c r="C1908" s="8" t="str">
        <f>IFERROR(VLOOKUP(B1908,'Plan de comptes'!A:B,2,FALSE),"")</f>
        <v/>
      </c>
      <c r="K1908" s="21">
        <f t="shared" si="87"/>
        <v>0</v>
      </c>
      <c r="L1908" t="str">
        <f t="shared" si="88"/>
        <v/>
      </c>
      <c r="M1908" t="str">
        <f t="shared" si="89"/>
        <v/>
      </c>
    </row>
    <row r="1909" spans="3:13" x14ac:dyDescent="0.2">
      <c r="C1909" s="8" t="str">
        <f>IFERROR(VLOOKUP(B1909,'Plan de comptes'!A:B,2,FALSE),"")</f>
        <v/>
      </c>
      <c r="K1909" s="21">
        <f t="shared" si="87"/>
        <v>0</v>
      </c>
      <c r="L1909" t="str">
        <f t="shared" si="88"/>
        <v/>
      </c>
      <c r="M1909" t="str">
        <f t="shared" si="89"/>
        <v/>
      </c>
    </row>
    <row r="1910" spans="3:13" x14ac:dyDescent="0.2">
      <c r="C1910" s="8" t="str">
        <f>IFERROR(VLOOKUP(B1910,'Plan de comptes'!A:B,2,FALSE),"")</f>
        <v/>
      </c>
      <c r="K1910" s="21">
        <f t="shared" si="87"/>
        <v>0</v>
      </c>
      <c r="L1910" t="str">
        <f t="shared" si="88"/>
        <v/>
      </c>
      <c r="M1910" t="str">
        <f t="shared" si="89"/>
        <v/>
      </c>
    </row>
    <row r="1911" spans="3:13" x14ac:dyDescent="0.2">
      <c r="C1911" s="8" t="str">
        <f>IFERROR(VLOOKUP(B1911,'Plan de comptes'!A:B,2,FALSE),"")</f>
        <v/>
      </c>
      <c r="K1911" s="21">
        <f t="shared" si="87"/>
        <v>0</v>
      </c>
      <c r="L1911" t="str">
        <f t="shared" si="88"/>
        <v/>
      </c>
      <c r="M1911" t="str">
        <f t="shared" si="89"/>
        <v/>
      </c>
    </row>
    <row r="1912" spans="3:13" x14ac:dyDescent="0.2">
      <c r="C1912" s="8" t="str">
        <f>IFERROR(VLOOKUP(B1912,'Plan de comptes'!A:B,2,FALSE),"")</f>
        <v/>
      </c>
      <c r="K1912" s="21">
        <f t="shared" si="87"/>
        <v>0</v>
      </c>
      <c r="L1912" t="str">
        <f t="shared" si="88"/>
        <v/>
      </c>
      <c r="M1912" t="str">
        <f t="shared" si="89"/>
        <v/>
      </c>
    </row>
    <row r="1913" spans="3:13" x14ac:dyDescent="0.2">
      <c r="C1913" s="8" t="str">
        <f>IFERROR(VLOOKUP(B1913,'Plan de comptes'!A:B,2,FALSE),"")</f>
        <v/>
      </c>
      <c r="K1913" s="21">
        <f t="shared" si="87"/>
        <v>0</v>
      </c>
      <c r="L1913" t="str">
        <f t="shared" si="88"/>
        <v/>
      </c>
      <c r="M1913" t="str">
        <f t="shared" si="89"/>
        <v/>
      </c>
    </row>
    <row r="1914" spans="3:13" x14ac:dyDescent="0.2">
      <c r="C1914" s="8" t="str">
        <f>IFERROR(VLOOKUP(B1914,'Plan de comptes'!A:B,2,FALSE),"")</f>
        <v/>
      </c>
      <c r="K1914" s="21">
        <f t="shared" si="87"/>
        <v>0</v>
      </c>
      <c r="L1914" t="str">
        <f t="shared" si="88"/>
        <v/>
      </c>
      <c r="M1914" t="str">
        <f t="shared" si="89"/>
        <v/>
      </c>
    </row>
    <row r="1915" spans="3:13" x14ac:dyDescent="0.2">
      <c r="C1915" s="8" t="str">
        <f>IFERROR(VLOOKUP(B1915,'Plan de comptes'!A:B,2,FALSE),"")</f>
        <v/>
      </c>
      <c r="K1915" s="21">
        <f t="shared" si="87"/>
        <v>0</v>
      </c>
      <c r="L1915" t="str">
        <f t="shared" si="88"/>
        <v/>
      </c>
      <c r="M1915" t="str">
        <f t="shared" si="89"/>
        <v/>
      </c>
    </row>
    <row r="1916" spans="3:13" x14ac:dyDescent="0.2">
      <c r="C1916" s="8" t="str">
        <f>IFERROR(VLOOKUP(B1916,'Plan de comptes'!A:B,2,FALSE),"")</f>
        <v/>
      </c>
      <c r="K1916" s="21">
        <f t="shared" si="87"/>
        <v>0</v>
      </c>
      <c r="L1916" t="str">
        <f t="shared" si="88"/>
        <v/>
      </c>
      <c r="M1916" t="str">
        <f t="shared" si="89"/>
        <v/>
      </c>
    </row>
    <row r="1917" spans="3:13" x14ac:dyDescent="0.2">
      <c r="C1917" s="8" t="str">
        <f>IFERROR(VLOOKUP(B1917,'Plan de comptes'!A:B,2,FALSE),"")</f>
        <v/>
      </c>
      <c r="K1917" s="21">
        <f t="shared" si="87"/>
        <v>0</v>
      </c>
      <c r="L1917" t="str">
        <f t="shared" si="88"/>
        <v/>
      </c>
      <c r="M1917" t="str">
        <f t="shared" si="89"/>
        <v/>
      </c>
    </row>
    <row r="1918" spans="3:13" x14ac:dyDescent="0.2">
      <c r="C1918" s="8" t="str">
        <f>IFERROR(VLOOKUP(B1918,'Plan de comptes'!A:B,2,FALSE),"")</f>
        <v/>
      </c>
      <c r="K1918" s="21">
        <f t="shared" si="87"/>
        <v>0</v>
      </c>
      <c r="L1918" t="str">
        <f t="shared" si="88"/>
        <v/>
      </c>
      <c r="M1918" t="str">
        <f t="shared" si="89"/>
        <v/>
      </c>
    </row>
    <row r="1919" spans="3:13" x14ac:dyDescent="0.2">
      <c r="C1919" s="8" t="str">
        <f>IFERROR(VLOOKUP(B1919,'Plan de comptes'!A:B,2,FALSE),"")</f>
        <v/>
      </c>
      <c r="K1919" s="21">
        <f t="shared" si="87"/>
        <v>0</v>
      </c>
      <c r="L1919" t="str">
        <f t="shared" si="88"/>
        <v/>
      </c>
      <c r="M1919" t="str">
        <f t="shared" si="89"/>
        <v/>
      </c>
    </row>
    <row r="1920" spans="3:13" x14ac:dyDescent="0.2">
      <c r="C1920" s="8" t="str">
        <f>IFERROR(VLOOKUP(B1920,'Plan de comptes'!A:B,2,FALSE),"")</f>
        <v/>
      </c>
      <c r="K1920" s="21">
        <f t="shared" si="87"/>
        <v>0</v>
      </c>
      <c r="L1920" t="str">
        <f t="shared" si="88"/>
        <v/>
      </c>
      <c r="M1920" t="str">
        <f t="shared" si="89"/>
        <v/>
      </c>
    </row>
    <row r="1921" spans="3:13" x14ac:dyDescent="0.2">
      <c r="C1921" s="8" t="str">
        <f>IFERROR(VLOOKUP(B1921,'Plan de comptes'!A:B,2,FALSE),"")</f>
        <v/>
      </c>
      <c r="K1921" s="21">
        <f t="shared" si="87"/>
        <v>0</v>
      </c>
      <c r="L1921" t="str">
        <f t="shared" si="88"/>
        <v/>
      </c>
      <c r="M1921" t="str">
        <f t="shared" si="89"/>
        <v/>
      </c>
    </row>
    <row r="1922" spans="3:13" x14ac:dyDescent="0.2">
      <c r="C1922" s="8" t="str">
        <f>IFERROR(VLOOKUP(B1922,'Plan de comptes'!A:B,2,FALSE),"")</f>
        <v/>
      </c>
      <c r="K1922" s="21">
        <f t="shared" si="87"/>
        <v>0</v>
      </c>
      <c r="L1922" t="str">
        <f t="shared" si="88"/>
        <v/>
      </c>
      <c r="M1922" t="str">
        <f t="shared" si="89"/>
        <v/>
      </c>
    </row>
    <row r="1923" spans="3:13" x14ac:dyDescent="0.2">
      <c r="C1923" s="8" t="str">
        <f>IFERROR(VLOOKUP(B1923,'Plan de comptes'!A:B,2,FALSE),"")</f>
        <v/>
      </c>
      <c r="K1923" s="21">
        <f t="shared" ref="K1923:K1986" si="90">E1923-F1923</f>
        <v>0</v>
      </c>
      <c r="L1923" t="str">
        <f t="shared" ref="L1923:L1986" si="91">LEFT($B1923,2)</f>
        <v/>
      </c>
      <c r="M1923" t="str">
        <f t="shared" ref="M1923:M1986" si="92">LEFT($B1923,3)</f>
        <v/>
      </c>
    </row>
    <row r="1924" spans="3:13" x14ac:dyDescent="0.2">
      <c r="C1924" s="8" t="str">
        <f>IFERROR(VLOOKUP(B1924,'Plan de comptes'!A:B,2,FALSE),"")</f>
        <v/>
      </c>
      <c r="K1924" s="21">
        <f t="shared" si="90"/>
        <v>0</v>
      </c>
      <c r="L1924" t="str">
        <f t="shared" si="91"/>
        <v/>
      </c>
      <c r="M1924" t="str">
        <f t="shared" si="92"/>
        <v/>
      </c>
    </row>
    <row r="1925" spans="3:13" x14ac:dyDescent="0.2">
      <c r="C1925" s="8" t="str">
        <f>IFERROR(VLOOKUP(B1925,'Plan de comptes'!A:B,2,FALSE),"")</f>
        <v/>
      </c>
      <c r="K1925" s="21">
        <f t="shared" si="90"/>
        <v>0</v>
      </c>
      <c r="L1925" t="str">
        <f t="shared" si="91"/>
        <v/>
      </c>
      <c r="M1925" t="str">
        <f t="shared" si="92"/>
        <v/>
      </c>
    </row>
    <row r="1926" spans="3:13" x14ac:dyDescent="0.2">
      <c r="C1926" s="8" t="str">
        <f>IFERROR(VLOOKUP(B1926,'Plan de comptes'!A:B,2,FALSE),"")</f>
        <v/>
      </c>
      <c r="K1926" s="21">
        <f t="shared" si="90"/>
        <v>0</v>
      </c>
      <c r="L1926" t="str">
        <f t="shared" si="91"/>
        <v/>
      </c>
      <c r="M1926" t="str">
        <f t="shared" si="92"/>
        <v/>
      </c>
    </row>
    <row r="1927" spans="3:13" x14ac:dyDescent="0.2">
      <c r="C1927" s="8" t="str">
        <f>IFERROR(VLOOKUP(B1927,'Plan de comptes'!A:B,2,FALSE),"")</f>
        <v/>
      </c>
      <c r="K1927" s="21">
        <f t="shared" si="90"/>
        <v>0</v>
      </c>
      <c r="L1927" t="str">
        <f t="shared" si="91"/>
        <v/>
      </c>
      <c r="M1927" t="str">
        <f t="shared" si="92"/>
        <v/>
      </c>
    </row>
    <row r="1928" spans="3:13" x14ac:dyDescent="0.2">
      <c r="C1928" s="8" t="str">
        <f>IFERROR(VLOOKUP(B1928,'Plan de comptes'!A:B,2,FALSE),"")</f>
        <v/>
      </c>
      <c r="K1928" s="21">
        <f t="shared" si="90"/>
        <v>0</v>
      </c>
      <c r="L1928" t="str">
        <f t="shared" si="91"/>
        <v/>
      </c>
      <c r="M1928" t="str">
        <f t="shared" si="92"/>
        <v/>
      </c>
    </row>
    <row r="1929" spans="3:13" x14ac:dyDescent="0.2">
      <c r="C1929" s="8" t="str">
        <f>IFERROR(VLOOKUP(B1929,'Plan de comptes'!A:B,2,FALSE),"")</f>
        <v/>
      </c>
      <c r="K1929" s="21">
        <f t="shared" si="90"/>
        <v>0</v>
      </c>
      <c r="L1929" t="str">
        <f t="shared" si="91"/>
        <v/>
      </c>
      <c r="M1929" t="str">
        <f t="shared" si="92"/>
        <v/>
      </c>
    </row>
    <row r="1930" spans="3:13" x14ac:dyDescent="0.2">
      <c r="C1930" s="8" t="str">
        <f>IFERROR(VLOOKUP(B1930,'Plan de comptes'!A:B,2,FALSE),"")</f>
        <v/>
      </c>
      <c r="K1930" s="21">
        <f t="shared" si="90"/>
        <v>0</v>
      </c>
      <c r="L1930" t="str">
        <f t="shared" si="91"/>
        <v/>
      </c>
      <c r="M1930" t="str">
        <f t="shared" si="92"/>
        <v/>
      </c>
    </row>
    <row r="1931" spans="3:13" x14ac:dyDescent="0.2">
      <c r="C1931" s="8" t="str">
        <f>IFERROR(VLOOKUP(B1931,'Plan de comptes'!A:B,2,FALSE),"")</f>
        <v/>
      </c>
      <c r="K1931" s="21">
        <f t="shared" si="90"/>
        <v>0</v>
      </c>
      <c r="L1931" t="str">
        <f t="shared" si="91"/>
        <v/>
      </c>
      <c r="M1931" t="str">
        <f t="shared" si="92"/>
        <v/>
      </c>
    </row>
    <row r="1932" spans="3:13" x14ac:dyDescent="0.2">
      <c r="C1932" s="8" t="str">
        <f>IFERROR(VLOOKUP(B1932,'Plan de comptes'!A:B,2,FALSE),"")</f>
        <v/>
      </c>
      <c r="K1932" s="21">
        <f t="shared" si="90"/>
        <v>0</v>
      </c>
      <c r="L1932" t="str">
        <f t="shared" si="91"/>
        <v/>
      </c>
      <c r="M1932" t="str">
        <f t="shared" si="92"/>
        <v/>
      </c>
    </row>
    <row r="1933" spans="3:13" x14ac:dyDescent="0.2">
      <c r="C1933" s="8" t="str">
        <f>IFERROR(VLOOKUP(B1933,'Plan de comptes'!A:B,2,FALSE),"")</f>
        <v/>
      </c>
      <c r="K1933" s="21">
        <f t="shared" si="90"/>
        <v>0</v>
      </c>
      <c r="L1933" t="str">
        <f t="shared" si="91"/>
        <v/>
      </c>
      <c r="M1933" t="str">
        <f t="shared" si="92"/>
        <v/>
      </c>
    </row>
    <row r="1934" spans="3:13" x14ac:dyDescent="0.2">
      <c r="C1934" s="8" t="str">
        <f>IFERROR(VLOOKUP(B1934,'Plan de comptes'!A:B,2,FALSE),"")</f>
        <v/>
      </c>
      <c r="K1934" s="21">
        <f t="shared" si="90"/>
        <v>0</v>
      </c>
      <c r="L1934" t="str">
        <f t="shared" si="91"/>
        <v/>
      </c>
      <c r="M1934" t="str">
        <f t="shared" si="92"/>
        <v/>
      </c>
    </row>
    <row r="1935" spans="3:13" x14ac:dyDescent="0.2">
      <c r="C1935" s="8" t="str">
        <f>IFERROR(VLOOKUP(B1935,'Plan de comptes'!A:B,2,FALSE),"")</f>
        <v/>
      </c>
      <c r="K1935" s="21">
        <f t="shared" si="90"/>
        <v>0</v>
      </c>
      <c r="L1935" t="str">
        <f t="shared" si="91"/>
        <v/>
      </c>
      <c r="M1935" t="str">
        <f t="shared" si="92"/>
        <v/>
      </c>
    </row>
    <row r="1936" spans="3:13" x14ac:dyDescent="0.2">
      <c r="C1936" s="8" t="str">
        <f>IFERROR(VLOOKUP(B1936,'Plan de comptes'!A:B,2,FALSE),"")</f>
        <v/>
      </c>
      <c r="K1936" s="21">
        <f t="shared" si="90"/>
        <v>0</v>
      </c>
      <c r="L1936" t="str">
        <f t="shared" si="91"/>
        <v/>
      </c>
      <c r="M1936" t="str">
        <f t="shared" si="92"/>
        <v/>
      </c>
    </row>
    <row r="1937" spans="3:13" x14ac:dyDescent="0.2">
      <c r="C1937" s="8" t="str">
        <f>IFERROR(VLOOKUP(B1937,'Plan de comptes'!A:B,2,FALSE),"")</f>
        <v/>
      </c>
      <c r="K1937" s="21">
        <f t="shared" si="90"/>
        <v>0</v>
      </c>
      <c r="L1937" t="str">
        <f t="shared" si="91"/>
        <v/>
      </c>
      <c r="M1937" t="str">
        <f t="shared" si="92"/>
        <v/>
      </c>
    </row>
    <row r="1938" spans="3:13" x14ac:dyDescent="0.2">
      <c r="C1938" s="8" t="str">
        <f>IFERROR(VLOOKUP(B1938,'Plan de comptes'!A:B,2,FALSE),"")</f>
        <v/>
      </c>
      <c r="K1938" s="21">
        <f t="shared" si="90"/>
        <v>0</v>
      </c>
      <c r="L1938" t="str">
        <f t="shared" si="91"/>
        <v/>
      </c>
      <c r="M1938" t="str">
        <f t="shared" si="92"/>
        <v/>
      </c>
    </row>
    <row r="1939" spans="3:13" x14ac:dyDescent="0.2">
      <c r="C1939" s="8" t="str">
        <f>IFERROR(VLOOKUP(B1939,'Plan de comptes'!A:B,2,FALSE),"")</f>
        <v/>
      </c>
      <c r="K1939" s="21">
        <f t="shared" si="90"/>
        <v>0</v>
      </c>
      <c r="L1939" t="str">
        <f t="shared" si="91"/>
        <v/>
      </c>
      <c r="M1939" t="str">
        <f t="shared" si="92"/>
        <v/>
      </c>
    </row>
    <row r="1940" spans="3:13" x14ac:dyDescent="0.2">
      <c r="C1940" s="8" t="str">
        <f>IFERROR(VLOOKUP(B1940,'Plan de comptes'!A:B,2,FALSE),"")</f>
        <v/>
      </c>
      <c r="K1940" s="21">
        <f t="shared" si="90"/>
        <v>0</v>
      </c>
      <c r="L1940" t="str">
        <f t="shared" si="91"/>
        <v/>
      </c>
      <c r="M1940" t="str">
        <f t="shared" si="92"/>
        <v/>
      </c>
    </row>
    <row r="1941" spans="3:13" x14ac:dyDescent="0.2">
      <c r="C1941" s="8" t="str">
        <f>IFERROR(VLOOKUP(B1941,'Plan de comptes'!A:B,2,FALSE),"")</f>
        <v/>
      </c>
      <c r="K1941" s="21">
        <f t="shared" si="90"/>
        <v>0</v>
      </c>
      <c r="L1941" t="str">
        <f t="shared" si="91"/>
        <v/>
      </c>
      <c r="M1941" t="str">
        <f t="shared" si="92"/>
        <v/>
      </c>
    </row>
    <row r="1942" spans="3:13" x14ac:dyDescent="0.2">
      <c r="C1942" s="8" t="str">
        <f>IFERROR(VLOOKUP(B1942,'Plan de comptes'!A:B,2,FALSE),"")</f>
        <v/>
      </c>
      <c r="K1942" s="21">
        <f t="shared" si="90"/>
        <v>0</v>
      </c>
      <c r="L1942" t="str">
        <f t="shared" si="91"/>
        <v/>
      </c>
      <c r="M1942" t="str">
        <f t="shared" si="92"/>
        <v/>
      </c>
    </row>
    <row r="1943" spans="3:13" x14ac:dyDescent="0.2">
      <c r="C1943" s="8" t="str">
        <f>IFERROR(VLOOKUP(B1943,'Plan de comptes'!A:B,2,FALSE),"")</f>
        <v/>
      </c>
      <c r="K1943" s="21">
        <f t="shared" si="90"/>
        <v>0</v>
      </c>
      <c r="L1943" t="str">
        <f t="shared" si="91"/>
        <v/>
      </c>
      <c r="M1943" t="str">
        <f t="shared" si="92"/>
        <v/>
      </c>
    </row>
    <row r="1944" spans="3:13" x14ac:dyDescent="0.2">
      <c r="C1944" s="8" t="str">
        <f>IFERROR(VLOOKUP(B1944,'Plan de comptes'!A:B,2,FALSE),"")</f>
        <v/>
      </c>
      <c r="K1944" s="21">
        <f t="shared" si="90"/>
        <v>0</v>
      </c>
      <c r="L1944" t="str">
        <f t="shared" si="91"/>
        <v/>
      </c>
      <c r="M1944" t="str">
        <f t="shared" si="92"/>
        <v/>
      </c>
    </row>
    <row r="1945" spans="3:13" x14ac:dyDescent="0.2">
      <c r="C1945" s="8" t="str">
        <f>IFERROR(VLOOKUP(B1945,'Plan de comptes'!A:B,2,FALSE),"")</f>
        <v/>
      </c>
      <c r="K1945" s="21">
        <f t="shared" si="90"/>
        <v>0</v>
      </c>
      <c r="L1945" t="str">
        <f t="shared" si="91"/>
        <v/>
      </c>
      <c r="M1945" t="str">
        <f t="shared" si="92"/>
        <v/>
      </c>
    </row>
    <row r="1946" spans="3:13" x14ac:dyDescent="0.2">
      <c r="C1946" s="8" t="str">
        <f>IFERROR(VLOOKUP(B1946,'Plan de comptes'!A:B,2,FALSE),"")</f>
        <v/>
      </c>
      <c r="K1946" s="21">
        <f t="shared" si="90"/>
        <v>0</v>
      </c>
      <c r="L1946" t="str">
        <f t="shared" si="91"/>
        <v/>
      </c>
      <c r="M1946" t="str">
        <f t="shared" si="92"/>
        <v/>
      </c>
    </row>
    <row r="1947" spans="3:13" x14ac:dyDescent="0.2">
      <c r="C1947" s="8" t="str">
        <f>IFERROR(VLOOKUP(B1947,'Plan de comptes'!A:B,2,FALSE),"")</f>
        <v/>
      </c>
      <c r="K1947" s="21">
        <f t="shared" si="90"/>
        <v>0</v>
      </c>
      <c r="L1947" t="str">
        <f t="shared" si="91"/>
        <v/>
      </c>
      <c r="M1947" t="str">
        <f t="shared" si="92"/>
        <v/>
      </c>
    </row>
    <row r="1948" spans="3:13" x14ac:dyDescent="0.2">
      <c r="C1948" s="8" t="str">
        <f>IFERROR(VLOOKUP(B1948,'Plan de comptes'!A:B,2,FALSE),"")</f>
        <v/>
      </c>
      <c r="K1948" s="21">
        <f t="shared" si="90"/>
        <v>0</v>
      </c>
      <c r="L1948" t="str">
        <f t="shared" si="91"/>
        <v/>
      </c>
      <c r="M1948" t="str">
        <f t="shared" si="92"/>
        <v/>
      </c>
    </row>
    <row r="1949" spans="3:13" x14ac:dyDescent="0.2">
      <c r="C1949" s="8" t="str">
        <f>IFERROR(VLOOKUP(B1949,'Plan de comptes'!A:B,2,FALSE),"")</f>
        <v/>
      </c>
      <c r="K1949" s="21">
        <f t="shared" si="90"/>
        <v>0</v>
      </c>
      <c r="L1949" t="str">
        <f t="shared" si="91"/>
        <v/>
      </c>
      <c r="M1949" t="str">
        <f t="shared" si="92"/>
        <v/>
      </c>
    </row>
    <row r="1950" spans="3:13" x14ac:dyDescent="0.2">
      <c r="C1950" s="8" t="str">
        <f>IFERROR(VLOOKUP(B1950,'Plan de comptes'!A:B,2,FALSE),"")</f>
        <v/>
      </c>
      <c r="K1950" s="21">
        <f t="shared" si="90"/>
        <v>0</v>
      </c>
      <c r="L1950" t="str">
        <f t="shared" si="91"/>
        <v/>
      </c>
      <c r="M1950" t="str">
        <f t="shared" si="92"/>
        <v/>
      </c>
    </row>
    <row r="1951" spans="3:13" x14ac:dyDescent="0.2">
      <c r="C1951" s="8" t="str">
        <f>IFERROR(VLOOKUP(B1951,'Plan de comptes'!A:B,2,FALSE),"")</f>
        <v/>
      </c>
      <c r="K1951" s="21">
        <f t="shared" si="90"/>
        <v>0</v>
      </c>
      <c r="L1951" t="str">
        <f t="shared" si="91"/>
        <v/>
      </c>
      <c r="M1951" t="str">
        <f t="shared" si="92"/>
        <v/>
      </c>
    </row>
    <row r="1952" spans="3:13" x14ac:dyDescent="0.2">
      <c r="C1952" s="8" t="str">
        <f>IFERROR(VLOOKUP(B1952,'Plan de comptes'!A:B,2,FALSE),"")</f>
        <v/>
      </c>
      <c r="K1952" s="21">
        <f t="shared" si="90"/>
        <v>0</v>
      </c>
      <c r="L1952" t="str">
        <f t="shared" si="91"/>
        <v/>
      </c>
      <c r="M1952" t="str">
        <f t="shared" si="92"/>
        <v/>
      </c>
    </row>
    <row r="1953" spans="3:13" x14ac:dyDescent="0.2">
      <c r="C1953" s="8" t="str">
        <f>IFERROR(VLOOKUP(B1953,'Plan de comptes'!A:B,2,FALSE),"")</f>
        <v/>
      </c>
      <c r="K1953" s="21">
        <f t="shared" si="90"/>
        <v>0</v>
      </c>
      <c r="L1953" t="str">
        <f t="shared" si="91"/>
        <v/>
      </c>
      <c r="M1953" t="str">
        <f t="shared" si="92"/>
        <v/>
      </c>
    </row>
    <row r="1954" spans="3:13" x14ac:dyDescent="0.2">
      <c r="C1954" s="8" t="str">
        <f>IFERROR(VLOOKUP(B1954,'Plan de comptes'!A:B,2,FALSE),"")</f>
        <v/>
      </c>
      <c r="K1954" s="21">
        <f t="shared" si="90"/>
        <v>0</v>
      </c>
      <c r="L1954" t="str">
        <f t="shared" si="91"/>
        <v/>
      </c>
      <c r="M1954" t="str">
        <f t="shared" si="92"/>
        <v/>
      </c>
    </row>
    <row r="1955" spans="3:13" x14ac:dyDescent="0.2">
      <c r="C1955" s="8" t="str">
        <f>IFERROR(VLOOKUP(B1955,'Plan de comptes'!A:B,2,FALSE),"")</f>
        <v/>
      </c>
      <c r="K1955" s="21">
        <f t="shared" si="90"/>
        <v>0</v>
      </c>
      <c r="L1955" t="str">
        <f t="shared" si="91"/>
        <v/>
      </c>
      <c r="M1955" t="str">
        <f t="shared" si="92"/>
        <v/>
      </c>
    </row>
    <row r="1956" spans="3:13" x14ac:dyDescent="0.2">
      <c r="C1956" s="8" t="str">
        <f>IFERROR(VLOOKUP(B1956,'Plan de comptes'!A:B,2,FALSE),"")</f>
        <v/>
      </c>
      <c r="K1956" s="21">
        <f t="shared" si="90"/>
        <v>0</v>
      </c>
      <c r="L1956" t="str">
        <f t="shared" si="91"/>
        <v/>
      </c>
      <c r="M1956" t="str">
        <f t="shared" si="92"/>
        <v/>
      </c>
    </row>
    <row r="1957" spans="3:13" x14ac:dyDescent="0.2">
      <c r="C1957" s="8" t="str">
        <f>IFERROR(VLOOKUP(B1957,'Plan de comptes'!A:B,2,FALSE),"")</f>
        <v/>
      </c>
      <c r="K1957" s="21">
        <f t="shared" si="90"/>
        <v>0</v>
      </c>
      <c r="L1957" t="str">
        <f t="shared" si="91"/>
        <v/>
      </c>
      <c r="M1957" t="str">
        <f t="shared" si="92"/>
        <v/>
      </c>
    </row>
    <row r="1958" spans="3:13" x14ac:dyDescent="0.2">
      <c r="C1958" s="8" t="str">
        <f>IFERROR(VLOOKUP(B1958,'Plan de comptes'!A:B,2,FALSE),"")</f>
        <v/>
      </c>
      <c r="K1958" s="21">
        <f t="shared" si="90"/>
        <v>0</v>
      </c>
      <c r="L1958" t="str">
        <f t="shared" si="91"/>
        <v/>
      </c>
      <c r="M1958" t="str">
        <f t="shared" si="92"/>
        <v/>
      </c>
    </row>
    <row r="1959" spans="3:13" x14ac:dyDescent="0.2">
      <c r="C1959" s="8" t="str">
        <f>IFERROR(VLOOKUP(B1959,'Plan de comptes'!A:B,2,FALSE),"")</f>
        <v/>
      </c>
      <c r="K1959" s="21">
        <f t="shared" si="90"/>
        <v>0</v>
      </c>
      <c r="L1959" t="str">
        <f t="shared" si="91"/>
        <v/>
      </c>
      <c r="M1959" t="str">
        <f t="shared" si="92"/>
        <v/>
      </c>
    </row>
    <row r="1960" spans="3:13" x14ac:dyDescent="0.2">
      <c r="C1960" s="8" t="str">
        <f>IFERROR(VLOOKUP(B1960,'Plan de comptes'!A:B,2,FALSE),"")</f>
        <v/>
      </c>
      <c r="K1960" s="21">
        <f t="shared" si="90"/>
        <v>0</v>
      </c>
      <c r="L1960" t="str">
        <f t="shared" si="91"/>
        <v/>
      </c>
      <c r="M1960" t="str">
        <f t="shared" si="92"/>
        <v/>
      </c>
    </row>
    <row r="1961" spans="3:13" x14ac:dyDescent="0.2">
      <c r="C1961" s="8" t="str">
        <f>IFERROR(VLOOKUP(B1961,'Plan de comptes'!A:B,2,FALSE),"")</f>
        <v/>
      </c>
      <c r="K1961" s="21">
        <f t="shared" si="90"/>
        <v>0</v>
      </c>
      <c r="L1961" t="str">
        <f t="shared" si="91"/>
        <v/>
      </c>
      <c r="M1961" t="str">
        <f t="shared" si="92"/>
        <v/>
      </c>
    </row>
    <row r="1962" spans="3:13" x14ac:dyDescent="0.2">
      <c r="C1962" s="8" t="str">
        <f>IFERROR(VLOOKUP(B1962,'Plan de comptes'!A:B,2,FALSE),"")</f>
        <v/>
      </c>
      <c r="K1962" s="21">
        <f t="shared" si="90"/>
        <v>0</v>
      </c>
      <c r="L1962" t="str">
        <f t="shared" si="91"/>
        <v/>
      </c>
      <c r="M1962" t="str">
        <f t="shared" si="92"/>
        <v/>
      </c>
    </row>
    <row r="1963" spans="3:13" x14ac:dyDescent="0.2">
      <c r="C1963" s="8" t="str">
        <f>IFERROR(VLOOKUP(B1963,'Plan de comptes'!A:B,2,FALSE),"")</f>
        <v/>
      </c>
      <c r="K1963" s="21">
        <f t="shared" si="90"/>
        <v>0</v>
      </c>
      <c r="L1963" t="str">
        <f t="shared" si="91"/>
        <v/>
      </c>
      <c r="M1963" t="str">
        <f t="shared" si="92"/>
        <v/>
      </c>
    </row>
    <row r="1964" spans="3:13" x14ac:dyDescent="0.2">
      <c r="C1964" s="8" t="str">
        <f>IFERROR(VLOOKUP(B1964,'Plan de comptes'!A:B,2,FALSE),"")</f>
        <v/>
      </c>
      <c r="K1964" s="21">
        <f t="shared" si="90"/>
        <v>0</v>
      </c>
      <c r="L1964" t="str">
        <f t="shared" si="91"/>
        <v/>
      </c>
      <c r="M1964" t="str">
        <f t="shared" si="92"/>
        <v/>
      </c>
    </row>
    <row r="1965" spans="3:13" x14ac:dyDescent="0.2">
      <c r="C1965" s="8" t="str">
        <f>IFERROR(VLOOKUP(B1965,'Plan de comptes'!A:B,2,FALSE),"")</f>
        <v/>
      </c>
      <c r="K1965" s="21">
        <f t="shared" si="90"/>
        <v>0</v>
      </c>
      <c r="L1965" t="str">
        <f t="shared" si="91"/>
        <v/>
      </c>
      <c r="M1965" t="str">
        <f t="shared" si="92"/>
        <v/>
      </c>
    </row>
    <row r="1966" spans="3:13" x14ac:dyDescent="0.2">
      <c r="C1966" s="8" t="str">
        <f>IFERROR(VLOOKUP(B1966,'Plan de comptes'!A:B,2,FALSE),"")</f>
        <v/>
      </c>
      <c r="K1966" s="21">
        <f t="shared" si="90"/>
        <v>0</v>
      </c>
      <c r="L1966" t="str">
        <f t="shared" si="91"/>
        <v/>
      </c>
      <c r="M1966" t="str">
        <f t="shared" si="92"/>
        <v/>
      </c>
    </row>
    <row r="1967" spans="3:13" x14ac:dyDescent="0.2">
      <c r="C1967" s="8" t="str">
        <f>IFERROR(VLOOKUP(B1967,'Plan de comptes'!A:B,2,FALSE),"")</f>
        <v/>
      </c>
      <c r="K1967" s="21">
        <f t="shared" si="90"/>
        <v>0</v>
      </c>
      <c r="L1967" t="str">
        <f t="shared" si="91"/>
        <v/>
      </c>
      <c r="M1967" t="str">
        <f t="shared" si="92"/>
        <v/>
      </c>
    </row>
    <row r="1968" spans="3:13" x14ac:dyDescent="0.2">
      <c r="C1968" s="8" t="str">
        <f>IFERROR(VLOOKUP(B1968,'Plan de comptes'!A:B,2,FALSE),"")</f>
        <v/>
      </c>
      <c r="K1968" s="21">
        <f t="shared" si="90"/>
        <v>0</v>
      </c>
      <c r="L1968" t="str">
        <f t="shared" si="91"/>
        <v/>
      </c>
      <c r="M1968" t="str">
        <f t="shared" si="92"/>
        <v/>
      </c>
    </row>
    <row r="1969" spans="3:13" x14ac:dyDescent="0.2">
      <c r="C1969" s="8" t="str">
        <f>IFERROR(VLOOKUP(B1969,'Plan de comptes'!A:B,2,FALSE),"")</f>
        <v/>
      </c>
      <c r="K1969" s="21">
        <f t="shared" si="90"/>
        <v>0</v>
      </c>
      <c r="L1969" t="str">
        <f t="shared" si="91"/>
        <v/>
      </c>
      <c r="M1969" t="str">
        <f t="shared" si="92"/>
        <v/>
      </c>
    </row>
    <row r="1970" spans="3:13" x14ac:dyDescent="0.2">
      <c r="C1970" s="8" t="str">
        <f>IFERROR(VLOOKUP(B1970,'Plan de comptes'!A:B,2,FALSE),"")</f>
        <v/>
      </c>
      <c r="K1970" s="21">
        <f t="shared" si="90"/>
        <v>0</v>
      </c>
      <c r="L1970" t="str">
        <f t="shared" si="91"/>
        <v/>
      </c>
      <c r="M1970" t="str">
        <f t="shared" si="92"/>
        <v/>
      </c>
    </row>
    <row r="1971" spans="3:13" x14ac:dyDescent="0.2">
      <c r="C1971" s="8" t="str">
        <f>IFERROR(VLOOKUP(B1971,'Plan de comptes'!A:B,2,FALSE),"")</f>
        <v/>
      </c>
      <c r="K1971" s="21">
        <f t="shared" si="90"/>
        <v>0</v>
      </c>
      <c r="L1971" t="str">
        <f t="shared" si="91"/>
        <v/>
      </c>
      <c r="M1971" t="str">
        <f t="shared" si="92"/>
        <v/>
      </c>
    </row>
    <row r="1972" spans="3:13" x14ac:dyDescent="0.2">
      <c r="C1972" s="8" t="str">
        <f>IFERROR(VLOOKUP(B1972,'Plan de comptes'!A:B,2,FALSE),"")</f>
        <v/>
      </c>
      <c r="K1972" s="21">
        <f t="shared" si="90"/>
        <v>0</v>
      </c>
      <c r="L1972" t="str">
        <f t="shared" si="91"/>
        <v/>
      </c>
      <c r="M1972" t="str">
        <f t="shared" si="92"/>
        <v/>
      </c>
    </row>
    <row r="1973" spans="3:13" x14ac:dyDescent="0.2">
      <c r="C1973" s="8" t="str">
        <f>IFERROR(VLOOKUP(B1973,'Plan de comptes'!A:B,2,FALSE),"")</f>
        <v/>
      </c>
      <c r="K1973" s="21">
        <f t="shared" si="90"/>
        <v>0</v>
      </c>
      <c r="L1973" t="str">
        <f t="shared" si="91"/>
        <v/>
      </c>
      <c r="M1973" t="str">
        <f t="shared" si="92"/>
        <v/>
      </c>
    </row>
    <row r="1974" spans="3:13" x14ac:dyDescent="0.2">
      <c r="C1974" s="8" t="str">
        <f>IFERROR(VLOOKUP(B1974,'Plan de comptes'!A:B,2,FALSE),"")</f>
        <v/>
      </c>
      <c r="K1974" s="21">
        <f t="shared" si="90"/>
        <v>0</v>
      </c>
      <c r="L1974" t="str">
        <f t="shared" si="91"/>
        <v/>
      </c>
      <c r="M1974" t="str">
        <f t="shared" si="92"/>
        <v/>
      </c>
    </row>
    <row r="1975" spans="3:13" x14ac:dyDescent="0.2">
      <c r="C1975" s="8" t="str">
        <f>IFERROR(VLOOKUP(B1975,'Plan de comptes'!A:B,2,FALSE),"")</f>
        <v/>
      </c>
      <c r="K1975" s="21">
        <f t="shared" si="90"/>
        <v>0</v>
      </c>
      <c r="L1975" t="str">
        <f t="shared" si="91"/>
        <v/>
      </c>
      <c r="M1975" t="str">
        <f t="shared" si="92"/>
        <v/>
      </c>
    </row>
    <row r="1976" spans="3:13" x14ac:dyDescent="0.2">
      <c r="C1976" s="8" t="str">
        <f>IFERROR(VLOOKUP(B1976,'Plan de comptes'!A:B,2,FALSE),"")</f>
        <v/>
      </c>
      <c r="K1976" s="21">
        <f t="shared" si="90"/>
        <v>0</v>
      </c>
      <c r="L1976" t="str">
        <f t="shared" si="91"/>
        <v/>
      </c>
      <c r="M1976" t="str">
        <f t="shared" si="92"/>
        <v/>
      </c>
    </row>
    <row r="1977" spans="3:13" x14ac:dyDescent="0.2">
      <c r="C1977" s="8" t="str">
        <f>IFERROR(VLOOKUP(B1977,'Plan de comptes'!A:B,2,FALSE),"")</f>
        <v/>
      </c>
      <c r="K1977" s="21">
        <f t="shared" si="90"/>
        <v>0</v>
      </c>
      <c r="L1977" t="str">
        <f t="shared" si="91"/>
        <v/>
      </c>
      <c r="M1977" t="str">
        <f t="shared" si="92"/>
        <v/>
      </c>
    </row>
    <row r="1978" spans="3:13" x14ac:dyDescent="0.2">
      <c r="C1978" s="8" t="str">
        <f>IFERROR(VLOOKUP(B1978,'Plan de comptes'!A:B,2,FALSE),"")</f>
        <v/>
      </c>
      <c r="K1978" s="21">
        <f t="shared" si="90"/>
        <v>0</v>
      </c>
      <c r="L1978" t="str">
        <f t="shared" si="91"/>
        <v/>
      </c>
      <c r="M1978" t="str">
        <f t="shared" si="92"/>
        <v/>
      </c>
    </row>
    <row r="1979" spans="3:13" x14ac:dyDescent="0.2">
      <c r="C1979" s="8" t="str">
        <f>IFERROR(VLOOKUP(B1979,'Plan de comptes'!A:B,2,FALSE),"")</f>
        <v/>
      </c>
      <c r="K1979" s="21">
        <f t="shared" si="90"/>
        <v>0</v>
      </c>
      <c r="L1979" t="str">
        <f t="shared" si="91"/>
        <v/>
      </c>
      <c r="M1979" t="str">
        <f t="shared" si="92"/>
        <v/>
      </c>
    </row>
    <row r="1980" spans="3:13" x14ac:dyDescent="0.2">
      <c r="C1980" s="8" t="str">
        <f>IFERROR(VLOOKUP(B1980,'Plan de comptes'!A:B,2,FALSE),"")</f>
        <v/>
      </c>
      <c r="K1980" s="21">
        <f t="shared" si="90"/>
        <v>0</v>
      </c>
      <c r="L1980" t="str">
        <f t="shared" si="91"/>
        <v/>
      </c>
      <c r="M1980" t="str">
        <f t="shared" si="92"/>
        <v/>
      </c>
    </row>
    <row r="1981" spans="3:13" x14ac:dyDescent="0.2">
      <c r="C1981" s="8" t="str">
        <f>IFERROR(VLOOKUP(B1981,'Plan de comptes'!A:B,2,FALSE),"")</f>
        <v/>
      </c>
      <c r="K1981" s="21">
        <f t="shared" si="90"/>
        <v>0</v>
      </c>
      <c r="L1981" t="str">
        <f t="shared" si="91"/>
        <v/>
      </c>
      <c r="M1981" t="str">
        <f t="shared" si="92"/>
        <v/>
      </c>
    </row>
    <row r="1982" spans="3:13" x14ac:dyDescent="0.2">
      <c r="C1982" s="8" t="str">
        <f>IFERROR(VLOOKUP(B1982,'Plan de comptes'!A:B,2,FALSE),"")</f>
        <v/>
      </c>
      <c r="K1982" s="21">
        <f t="shared" si="90"/>
        <v>0</v>
      </c>
      <c r="L1982" t="str">
        <f t="shared" si="91"/>
        <v/>
      </c>
      <c r="M1982" t="str">
        <f t="shared" si="92"/>
        <v/>
      </c>
    </row>
    <row r="1983" spans="3:13" x14ac:dyDescent="0.2">
      <c r="C1983" s="8" t="str">
        <f>IFERROR(VLOOKUP(B1983,'Plan de comptes'!A:B,2,FALSE),"")</f>
        <v/>
      </c>
      <c r="K1983" s="21">
        <f t="shared" si="90"/>
        <v>0</v>
      </c>
      <c r="L1983" t="str">
        <f t="shared" si="91"/>
        <v/>
      </c>
      <c r="M1983" t="str">
        <f t="shared" si="92"/>
        <v/>
      </c>
    </row>
    <row r="1984" spans="3:13" x14ac:dyDescent="0.2">
      <c r="C1984" s="8" t="str">
        <f>IFERROR(VLOOKUP(B1984,'Plan de comptes'!A:B,2,FALSE),"")</f>
        <v/>
      </c>
      <c r="K1984" s="21">
        <f t="shared" si="90"/>
        <v>0</v>
      </c>
      <c r="L1984" t="str">
        <f t="shared" si="91"/>
        <v/>
      </c>
      <c r="M1984" t="str">
        <f t="shared" si="92"/>
        <v/>
      </c>
    </row>
    <row r="1985" spans="3:13" x14ac:dyDescent="0.2">
      <c r="C1985" s="8" t="str">
        <f>IFERROR(VLOOKUP(B1985,'Plan de comptes'!A:B,2,FALSE),"")</f>
        <v/>
      </c>
      <c r="K1985" s="21">
        <f t="shared" si="90"/>
        <v>0</v>
      </c>
      <c r="L1985" t="str">
        <f t="shared" si="91"/>
        <v/>
      </c>
      <c r="M1985" t="str">
        <f t="shared" si="92"/>
        <v/>
      </c>
    </row>
    <row r="1986" spans="3:13" x14ac:dyDescent="0.2">
      <c r="C1986" s="8" t="str">
        <f>IFERROR(VLOOKUP(B1986,'Plan de comptes'!A:B,2,FALSE),"")</f>
        <v/>
      </c>
      <c r="K1986" s="21">
        <f t="shared" si="90"/>
        <v>0</v>
      </c>
      <c r="L1986" t="str">
        <f t="shared" si="91"/>
        <v/>
      </c>
      <c r="M1986" t="str">
        <f t="shared" si="92"/>
        <v/>
      </c>
    </row>
    <row r="1987" spans="3:13" x14ac:dyDescent="0.2">
      <c r="C1987" s="8" t="str">
        <f>IFERROR(VLOOKUP(B1987,'Plan de comptes'!A:B,2,FALSE),"")</f>
        <v/>
      </c>
      <c r="K1987" s="21">
        <f t="shared" ref="K1987:K2050" si="93">E1987-F1987</f>
        <v>0</v>
      </c>
      <c r="L1987" t="str">
        <f t="shared" ref="L1987:L2050" si="94">LEFT($B1987,2)</f>
        <v/>
      </c>
      <c r="M1987" t="str">
        <f t="shared" ref="M1987:M2050" si="95">LEFT($B1987,3)</f>
        <v/>
      </c>
    </row>
    <row r="1988" spans="3:13" x14ac:dyDescent="0.2">
      <c r="C1988" s="8" t="str">
        <f>IFERROR(VLOOKUP(B1988,'Plan de comptes'!A:B,2,FALSE),"")</f>
        <v/>
      </c>
      <c r="K1988" s="21">
        <f t="shared" si="93"/>
        <v>0</v>
      </c>
      <c r="L1988" t="str">
        <f t="shared" si="94"/>
        <v/>
      </c>
      <c r="M1988" t="str">
        <f t="shared" si="95"/>
        <v/>
      </c>
    </row>
    <row r="1989" spans="3:13" x14ac:dyDescent="0.2">
      <c r="C1989" s="8" t="str">
        <f>IFERROR(VLOOKUP(B1989,'Plan de comptes'!A:B,2,FALSE),"")</f>
        <v/>
      </c>
      <c r="K1989" s="21">
        <f t="shared" si="93"/>
        <v>0</v>
      </c>
      <c r="L1989" t="str">
        <f t="shared" si="94"/>
        <v/>
      </c>
      <c r="M1989" t="str">
        <f t="shared" si="95"/>
        <v/>
      </c>
    </row>
    <row r="1990" spans="3:13" x14ac:dyDescent="0.2">
      <c r="C1990" s="8" t="str">
        <f>IFERROR(VLOOKUP(B1990,'Plan de comptes'!A:B,2,FALSE),"")</f>
        <v/>
      </c>
      <c r="K1990" s="21">
        <f t="shared" si="93"/>
        <v>0</v>
      </c>
      <c r="L1990" t="str">
        <f t="shared" si="94"/>
        <v/>
      </c>
      <c r="M1990" t="str">
        <f t="shared" si="95"/>
        <v/>
      </c>
    </row>
    <row r="1991" spans="3:13" x14ac:dyDescent="0.2">
      <c r="C1991" s="8" t="str">
        <f>IFERROR(VLOOKUP(B1991,'Plan de comptes'!A:B,2,FALSE),"")</f>
        <v/>
      </c>
      <c r="K1991" s="21">
        <f t="shared" si="93"/>
        <v>0</v>
      </c>
      <c r="L1991" t="str">
        <f t="shared" si="94"/>
        <v/>
      </c>
      <c r="M1991" t="str">
        <f t="shared" si="95"/>
        <v/>
      </c>
    </row>
    <row r="1992" spans="3:13" x14ac:dyDescent="0.2">
      <c r="C1992" s="8" t="str">
        <f>IFERROR(VLOOKUP(B1992,'Plan de comptes'!A:B,2,FALSE),"")</f>
        <v/>
      </c>
      <c r="K1992" s="21">
        <f t="shared" si="93"/>
        <v>0</v>
      </c>
      <c r="L1992" t="str">
        <f t="shared" si="94"/>
        <v/>
      </c>
      <c r="M1992" t="str">
        <f t="shared" si="95"/>
        <v/>
      </c>
    </row>
    <row r="1993" spans="3:13" x14ac:dyDescent="0.2">
      <c r="C1993" s="8" t="str">
        <f>IFERROR(VLOOKUP(B1993,'Plan de comptes'!A:B,2,FALSE),"")</f>
        <v/>
      </c>
      <c r="K1993" s="21">
        <f t="shared" si="93"/>
        <v>0</v>
      </c>
      <c r="L1993" t="str">
        <f t="shared" si="94"/>
        <v/>
      </c>
      <c r="M1993" t="str">
        <f t="shared" si="95"/>
        <v/>
      </c>
    </row>
    <row r="1994" spans="3:13" x14ac:dyDescent="0.2">
      <c r="C1994" s="8" t="str">
        <f>IFERROR(VLOOKUP(B1994,'Plan de comptes'!A:B,2,FALSE),"")</f>
        <v/>
      </c>
      <c r="K1994" s="21">
        <f t="shared" si="93"/>
        <v>0</v>
      </c>
      <c r="L1994" t="str">
        <f t="shared" si="94"/>
        <v/>
      </c>
      <c r="M1994" t="str">
        <f t="shared" si="95"/>
        <v/>
      </c>
    </row>
    <row r="1995" spans="3:13" x14ac:dyDescent="0.2">
      <c r="C1995" s="8" t="str">
        <f>IFERROR(VLOOKUP(B1995,'Plan de comptes'!A:B,2,FALSE),"")</f>
        <v/>
      </c>
      <c r="K1995" s="21">
        <f t="shared" si="93"/>
        <v>0</v>
      </c>
      <c r="L1995" t="str">
        <f t="shared" si="94"/>
        <v/>
      </c>
      <c r="M1995" t="str">
        <f t="shared" si="95"/>
        <v/>
      </c>
    </row>
    <row r="1996" spans="3:13" x14ac:dyDescent="0.2">
      <c r="C1996" s="8" t="str">
        <f>IFERROR(VLOOKUP(B1996,'Plan de comptes'!A:B,2,FALSE),"")</f>
        <v/>
      </c>
      <c r="K1996" s="21">
        <f t="shared" si="93"/>
        <v>0</v>
      </c>
      <c r="L1996" t="str">
        <f t="shared" si="94"/>
        <v/>
      </c>
      <c r="M1996" t="str">
        <f t="shared" si="95"/>
        <v/>
      </c>
    </row>
    <row r="1997" spans="3:13" x14ac:dyDescent="0.2">
      <c r="C1997" s="8" t="str">
        <f>IFERROR(VLOOKUP(B1997,'Plan de comptes'!A:B,2,FALSE),"")</f>
        <v/>
      </c>
      <c r="K1997" s="21">
        <f t="shared" si="93"/>
        <v>0</v>
      </c>
      <c r="L1997" t="str">
        <f t="shared" si="94"/>
        <v/>
      </c>
      <c r="M1997" t="str">
        <f t="shared" si="95"/>
        <v/>
      </c>
    </row>
    <row r="1998" spans="3:13" x14ac:dyDescent="0.2">
      <c r="C1998" s="8" t="str">
        <f>IFERROR(VLOOKUP(B1998,'Plan de comptes'!A:B,2,FALSE),"")</f>
        <v/>
      </c>
      <c r="K1998" s="21">
        <f t="shared" si="93"/>
        <v>0</v>
      </c>
      <c r="L1998" t="str">
        <f t="shared" si="94"/>
        <v/>
      </c>
      <c r="M1998" t="str">
        <f t="shared" si="95"/>
        <v/>
      </c>
    </row>
    <row r="1999" spans="3:13" x14ac:dyDescent="0.2">
      <c r="C1999" s="8" t="str">
        <f>IFERROR(VLOOKUP(B1999,'Plan de comptes'!A:B,2,FALSE),"")</f>
        <v/>
      </c>
      <c r="K1999" s="21">
        <f t="shared" si="93"/>
        <v>0</v>
      </c>
      <c r="L1999" t="str">
        <f t="shared" si="94"/>
        <v/>
      </c>
      <c r="M1999" t="str">
        <f t="shared" si="95"/>
        <v/>
      </c>
    </row>
    <row r="2000" spans="3:13" x14ac:dyDescent="0.2">
      <c r="C2000" s="8" t="str">
        <f>IFERROR(VLOOKUP(B2000,'Plan de comptes'!A:B,2,FALSE),"")</f>
        <v/>
      </c>
      <c r="K2000" s="21">
        <f t="shared" si="93"/>
        <v>0</v>
      </c>
      <c r="L2000" t="str">
        <f t="shared" si="94"/>
        <v/>
      </c>
      <c r="M2000" t="str">
        <f t="shared" si="95"/>
        <v/>
      </c>
    </row>
    <row r="2001" spans="3:13" x14ac:dyDescent="0.2">
      <c r="C2001" s="8" t="str">
        <f>IFERROR(VLOOKUP(B2001,'Plan de comptes'!A:B,2,FALSE),"")</f>
        <v/>
      </c>
      <c r="K2001" s="21">
        <f t="shared" si="93"/>
        <v>0</v>
      </c>
      <c r="L2001" t="str">
        <f t="shared" si="94"/>
        <v/>
      </c>
      <c r="M2001" t="str">
        <f t="shared" si="95"/>
        <v/>
      </c>
    </row>
    <row r="2002" spans="3:13" x14ac:dyDescent="0.2">
      <c r="C2002" s="8" t="str">
        <f>IFERROR(VLOOKUP(B2002,'Plan de comptes'!A:B,2,FALSE),"")</f>
        <v/>
      </c>
      <c r="K2002" s="21">
        <f t="shared" si="93"/>
        <v>0</v>
      </c>
      <c r="L2002" t="str">
        <f t="shared" si="94"/>
        <v/>
      </c>
      <c r="M2002" t="str">
        <f t="shared" si="95"/>
        <v/>
      </c>
    </row>
    <row r="2003" spans="3:13" x14ac:dyDescent="0.2">
      <c r="C2003" s="8" t="str">
        <f>IFERROR(VLOOKUP(B2003,'Plan de comptes'!A:B,2,FALSE),"")</f>
        <v/>
      </c>
      <c r="K2003" s="21">
        <f t="shared" si="93"/>
        <v>0</v>
      </c>
      <c r="L2003" t="str">
        <f t="shared" si="94"/>
        <v/>
      </c>
      <c r="M2003" t="str">
        <f t="shared" si="95"/>
        <v/>
      </c>
    </row>
    <row r="2004" spans="3:13" x14ac:dyDescent="0.2">
      <c r="C2004" s="8" t="str">
        <f>IFERROR(VLOOKUP(B2004,'Plan de comptes'!A:B,2,FALSE),"")</f>
        <v/>
      </c>
      <c r="K2004" s="21">
        <f t="shared" si="93"/>
        <v>0</v>
      </c>
      <c r="L2004" t="str">
        <f t="shared" si="94"/>
        <v/>
      </c>
      <c r="M2004" t="str">
        <f t="shared" si="95"/>
        <v/>
      </c>
    </row>
    <row r="2005" spans="3:13" x14ac:dyDescent="0.2">
      <c r="C2005" s="8" t="str">
        <f>IFERROR(VLOOKUP(B2005,'Plan de comptes'!A:B,2,FALSE),"")</f>
        <v/>
      </c>
      <c r="K2005" s="21">
        <f t="shared" si="93"/>
        <v>0</v>
      </c>
      <c r="L2005" t="str">
        <f t="shared" si="94"/>
        <v/>
      </c>
      <c r="M2005" t="str">
        <f t="shared" si="95"/>
        <v/>
      </c>
    </row>
    <row r="2006" spans="3:13" x14ac:dyDescent="0.2">
      <c r="C2006" s="8" t="str">
        <f>IFERROR(VLOOKUP(B2006,'Plan de comptes'!A:B,2,FALSE),"")</f>
        <v/>
      </c>
      <c r="K2006" s="21">
        <f t="shared" si="93"/>
        <v>0</v>
      </c>
      <c r="L2006" t="str">
        <f t="shared" si="94"/>
        <v/>
      </c>
      <c r="M2006" t="str">
        <f t="shared" si="95"/>
        <v/>
      </c>
    </row>
    <row r="2007" spans="3:13" x14ac:dyDescent="0.2">
      <c r="C2007" s="8" t="str">
        <f>IFERROR(VLOOKUP(B2007,'Plan de comptes'!A:B,2,FALSE),"")</f>
        <v/>
      </c>
      <c r="K2007" s="21">
        <f t="shared" si="93"/>
        <v>0</v>
      </c>
      <c r="L2007" t="str">
        <f t="shared" si="94"/>
        <v/>
      </c>
      <c r="M2007" t="str">
        <f t="shared" si="95"/>
        <v/>
      </c>
    </row>
    <row r="2008" spans="3:13" x14ac:dyDescent="0.2">
      <c r="C2008" s="8" t="str">
        <f>IFERROR(VLOOKUP(B2008,'Plan de comptes'!A:B,2,FALSE),"")</f>
        <v/>
      </c>
      <c r="K2008" s="21">
        <f t="shared" si="93"/>
        <v>0</v>
      </c>
      <c r="L2008" t="str">
        <f t="shared" si="94"/>
        <v/>
      </c>
      <c r="M2008" t="str">
        <f t="shared" si="95"/>
        <v/>
      </c>
    </row>
    <row r="2009" spans="3:13" x14ac:dyDescent="0.2">
      <c r="C2009" s="8" t="str">
        <f>IFERROR(VLOOKUP(B2009,'Plan de comptes'!A:B,2,FALSE),"")</f>
        <v/>
      </c>
      <c r="K2009" s="21">
        <f t="shared" si="93"/>
        <v>0</v>
      </c>
      <c r="L2009" t="str">
        <f t="shared" si="94"/>
        <v/>
      </c>
      <c r="M2009" t="str">
        <f t="shared" si="95"/>
        <v/>
      </c>
    </row>
    <row r="2010" spans="3:13" x14ac:dyDescent="0.2">
      <c r="C2010" s="8" t="str">
        <f>IFERROR(VLOOKUP(B2010,'Plan de comptes'!A:B,2,FALSE),"")</f>
        <v/>
      </c>
      <c r="K2010" s="21">
        <f t="shared" si="93"/>
        <v>0</v>
      </c>
      <c r="L2010" t="str">
        <f t="shared" si="94"/>
        <v/>
      </c>
      <c r="M2010" t="str">
        <f t="shared" si="95"/>
        <v/>
      </c>
    </row>
    <row r="2011" spans="3:13" x14ac:dyDescent="0.2">
      <c r="C2011" s="8" t="str">
        <f>IFERROR(VLOOKUP(B2011,'Plan de comptes'!A:B,2,FALSE),"")</f>
        <v/>
      </c>
      <c r="K2011" s="21">
        <f t="shared" si="93"/>
        <v>0</v>
      </c>
      <c r="L2011" t="str">
        <f t="shared" si="94"/>
        <v/>
      </c>
      <c r="M2011" t="str">
        <f t="shared" si="95"/>
        <v/>
      </c>
    </row>
    <row r="2012" spans="3:13" x14ac:dyDescent="0.2">
      <c r="C2012" s="8" t="str">
        <f>IFERROR(VLOOKUP(B2012,'Plan de comptes'!A:B,2,FALSE),"")</f>
        <v/>
      </c>
      <c r="K2012" s="21">
        <f t="shared" si="93"/>
        <v>0</v>
      </c>
      <c r="L2012" t="str">
        <f t="shared" si="94"/>
        <v/>
      </c>
      <c r="M2012" t="str">
        <f t="shared" si="95"/>
        <v/>
      </c>
    </row>
    <row r="2013" spans="3:13" x14ac:dyDescent="0.2">
      <c r="C2013" s="8" t="str">
        <f>IFERROR(VLOOKUP(B2013,'Plan de comptes'!A:B,2,FALSE),"")</f>
        <v/>
      </c>
      <c r="K2013" s="21">
        <f t="shared" si="93"/>
        <v>0</v>
      </c>
      <c r="L2013" t="str">
        <f t="shared" si="94"/>
        <v/>
      </c>
      <c r="M2013" t="str">
        <f t="shared" si="95"/>
        <v/>
      </c>
    </row>
    <row r="2014" spans="3:13" x14ac:dyDescent="0.2">
      <c r="C2014" s="8" t="str">
        <f>IFERROR(VLOOKUP(B2014,'Plan de comptes'!A:B,2,FALSE),"")</f>
        <v/>
      </c>
      <c r="K2014" s="21">
        <f t="shared" si="93"/>
        <v>0</v>
      </c>
      <c r="L2014" t="str">
        <f t="shared" si="94"/>
        <v/>
      </c>
      <c r="M2014" t="str">
        <f t="shared" si="95"/>
        <v/>
      </c>
    </row>
    <row r="2015" spans="3:13" x14ac:dyDescent="0.2">
      <c r="C2015" s="8" t="str">
        <f>IFERROR(VLOOKUP(B2015,'Plan de comptes'!A:B,2,FALSE),"")</f>
        <v/>
      </c>
      <c r="K2015" s="21">
        <f t="shared" si="93"/>
        <v>0</v>
      </c>
      <c r="L2015" t="str">
        <f t="shared" si="94"/>
        <v/>
      </c>
      <c r="M2015" t="str">
        <f t="shared" si="95"/>
        <v/>
      </c>
    </row>
    <row r="2016" spans="3:13" x14ac:dyDescent="0.2">
      <c r="C2016" s="8" t="str">
        <f>IFERROR(VLOOKUP(B2016,'Plan de comptes'!A:B,2,FALSE),"")</f>
        <v/>
      </c>
      <c r="K2016" s="21">
        <f t="shared" si="93"/>
        <v>0</v>
      </c>
      <c r="L2016" t="str">
        <f t="shared" si="94"/>
        <v/>
      </c>
      <c r="M2016" t="str">
        <f t="shared" si="95"/>
        <v/>
      </c>
    </row>
    <row r="2017" spans="3:13" x14ac:dyDescent="0.2">
      <c r="C2017" s="8" t="str">
        <f>IFERROR(VLOOKUP(B2017,'Plan de comptes'!A:B,2,FALSE),"")</f>
        <v/>
      </c>
      <c r="K2017" s="21">
        <f t="shared" si="93"/>
        <v>0</v>
      </c>
      <c r="L2017" t="str">
        <f t="shared" si="94"/>
        <v/>
      </c>
      <c r="M2017" t="str">
        <f t="shared" si="95"/>
        <v/>
      </c>
    </row>
    <row r="2018" spans="3:13" x14ac:dyDescent="0.2">
      <c r="C2018" s="8" t="str">
        <f>IFERROR(VLOOKUP(B2018,'Plan de comptes'!A:B,2,FALSE),"")</f>
        <v/>
      </c>
      <c r="K2018" s="21">
        <f t="shared" si="93"/>
        <v>0</v>
      </c>
      <c r="L2018" t="str">
        <f t="shared" si="94"/>
        <v/>
      </c>
      <c r="M2018" t="str">
        <f t="shared" si="95"/>
        <v/>
      </c>
    </row>
    <row r="2019" spans="3:13" x14ac:dyDescent="0.2">
      <c r="C2019" s="8" t="str">
        <f>IFERROR(VLOOKUP(B2019,'Plan de comptes'!A:B,2,FALSE),"")</f>
        <v/>
      </c>
      <c r="K2019" s="21">
        <f t="shared" si="93"/>
        <v>0</v>
      </c>
      <c r="L2019" t="str">
        <f t="shared" si="94"/>
        <v/>
      </c>
      <c r="M2019" t="str">
        <f t="shared" si="95"/>
        <v/>
      </c>
    </row>
    <row r="2020" spans="3:13" x14ac:dyDescent="0.2">
      <c r="C2020" s="8" t="str">
        <f>IFERROR(VLOOKUP(B2020,'Plan de comptes'!A:B,2,FALSE),"")</f>
        <v/>
      </c>
      <c r="K2020" s="21">
        <f t="shared" si="93"/>
        <v>0</v>
      </c>
      <c r="L2020" t="str">
        <f t="shared" si="94"/>
        <v/>
      </c>
      <c r="M2020" t="str">
        <f t="shared" si="95"/>
        <v/>
      </c>
    </row>
    <row r="2021" spans="3:13" x14ac:dyDescent="0.2">
      <c r="C2021" s="8" t="str">
        <f>IFERROR(VLOOKUP(B2021,'Plan de comptes'!A:B,2,FALSE),"")</f>
        <v/>
      </c>
      <c r="K2021" s="21">
        <f t="shared" si="93"/>
        <v>0</v>
      </c>
      <c r="L2021" t="str">
        <f t="shared" si="94"/>
        <v/>
      </c>
      <c r="M2021" t="str">
        <f t="shared" si="95"/>
        <v/>
      </c>
    </row>
    <row r="2022" spans="3:13" x14ac:dyDescent="0.2">
      <c r="C2022" s="8" t="str">
        <f>IFERROR(VLOOKUP(B2022,'Plan de comptes'!A:B,2,FALSE),"")</f>
        <v/>
      </c>
      <c r="K2022" s="21">
        <f t="shared" si="93"/>
        <v>0</v>
      </c>
      <c r="L2022" t="str">
        <f t="shared" si="94"/>
        <v/>
      </c>
      <c r="M2022" t="str">
        <f t="shared" si="95"/>
        <v/>
      </c>
    </row>
    <row r="2023" spans="3:13" x14ac:dyDescent="0.2">
      <c r="C2023" s="8" t="str">
        <f>IFERROR(VLOOKUP(B2023,'Plan de comptes'!A:B,2,FALSE),"")</f>
        <v/>
      </c>
      <c r="K2023" s="21">
        <f t="shared" si="93"/>
        <v>0</v>
      </c>
      <c r="L2023" t="str">
        <f t="shared" si="94"/>
        <v/>
      </c>
      <c r="M2023" t="str">
        <f t="shared" si="95"/>
        <v/>
      </c>
    </row>
    <row r="2024" spans="3:13" x14ac:dyDescent="0.2">
      <c r="C2024" s="8" t="str">
        <f>IFERROR(VLOOKUP(B2024,'Plan de comptes'!A:B,2,FALSE),"")</f>
        <v/>
      </c>
      <c r="K2024" s="21">
        <f t="shared" si="93"/>
        <v>0</v>
      </c>
      <c r="L2024" t="str">
        <f t="shared" si="94"/>
        <v/>
      </c>
      <c r="M2024" t="str">
        <f t="shared" si="95"/>
        <v/>
      </c>
    </row>
    <row r="2025" spans="3:13" x14ac:dyDescent="0.2">
      <c r="C2025" s="8" t="str">
        <f>IFERROR(VLOOKUP(B2025,'Plan de comptes'!A:B,2,FALSE),"")</f>
        <v/>
      </c>
      <c r="K2025" s="21">
        <f t="shared" si="93"/>
        <v>0</v>
      </c>
      <c r="L2025" t="str">
        <f t="shared" si="94"/>
        <v/>
      </c>
      <c r="M2025" t="str">
        <f t="shared" si="95"/>
        <v/>
      </c>
    </row>
    <row r="2026" spans="3:13" x14ac:dyDescent="0.2">
      <c r="C2026" s="8" t="str">
        <f>IFERROR(VLOOKUP(B2026,'Plan de comptes'!A:B,2,FALSE),"")</f>
        <v/>
      </c>
      <c r="K2026" s="21">
        <f t="shared" si="93"/>
        <v>0</v>
      </c>
      <c r="L2026" t="str">
        <f t="shared" si="94"/>
        <v/>
      </c>
      <c r="M2026" t="str">
        <f t="shared" si="95"/>
        <v/>
      </c>
    </row>
    <row r="2027" spans="3:13" x14ac:dyDescent="0.2">
      <c r="C2027" s="8" t="str">
        <f>IFERROR(VLOOKUP(B2027,'Plan de comptes'!A:B,2,FALSE),"")</f>
        <v/>
      </c>
      <c r="K2027" s="21">
        <f t="shared" si="93"/>
        <v>0</v>
      </c>
      <c r="L2027" t="str">
        <f t="shared" si="94"/>
        <v/>
      </c>
      <c r="M2027" t="str">
        <f t="shared" si="95"/>
        <v/>
      </c>
    </row>
    <row r="2028" spans="3:13" x14ac:dyDescent="0.2">
      <c r="C2028" s="8" t="str">
        <f>IFERROR(VLOOKUP(B2028,'Plan de comptes'!A:B,2,FALSE),"")</f>
        <v/>
      </c>
      <c r="K2028" s="21">
        <f t="shared" si="93"/>
        <v>0</v>
      </c>
      <c r="L2028" t="str">
        <f t="shared" si="94"/>
        <v/>
      </c>
      <c r="M2028" t="str">
        <f t="shared" si="95"/>
        <v/>
      </c>
    </row>
    <row r="2029" spans="3:13" x14ac:dyDescent="0.2">
      <c r="C2029" s="8" t="str">
        <f>IFERROR(VLOOKUP(B2029,'Plan de comptes'!A:B,2,FALSE),"")</f>
        <v/>
      </c>
      <c r="K2029" s="21">
        <f t="shared" si="93"/>
        <v>0</v>
      </c>
      <c r="L2029" t="str">
        <f t="shared" si="94"/>
        <v/>
      </c>
      <c r="M2029" t="str">
        <f t="shared" si="95"/>
        <v/>
      </c>
    </row>
    <row r="2030" spans="3:13" x14ac:dyDescent="0.2">
      <c r="C2030" s="8" t="str">
        <f>IFERROR(VLOOKUP(B2030,'Plan de comptes'!A:B,2,FALSE),"")</f>
        <v/>
      </c>
      <c r="K2030" s="21">
        <f t="shared" si="93"/>
        <v>0</v>
      </c>
      <c r="L2030" t="str">
        <f t="shared" si="94"/>
        <v/>
      </c>
      <c r="M2030" t="str">
        <f t="shared" si="95"/>
        <v/>
      </c>
    </row>
    <row r="2031" spans="3:13" x14ac:dyDescent="0.2">
      <c r="C2031" s="8" t="str">
        <f>IFERROR(VLOOKUP(B2031,'Plan de comptes'!A:B,2,FALSE),"")</f>
        <v/>
      </c>
      <c r="K2031" s="21">
        <f t="shared" si="93"/>
        <v>0</v>
      </c>
      <c r="L2031" t="str">
        <f t="shared" si="94"/>
        <v/>
      </c>
      <c r="M2031" t="str">
        <f t="shared" si="95"/>
        <v/>
      </c>
    </row>
    <row r="2032" spans="3:13" x14ac:dyDescent="0.2">
      <c r="C2032" s="8" t="str">
        <f>IFERROR(VLOOKUP(B2032,'Plan de comptes'!A:B,2,FALSE),"")</f>
        <v/>
      </c>
      <c r="K2032" s="21">
        <f t="shared" si="93"/>
        <v>0</v>
      </c>
      <c r="L2032" t="str">
        <f t="shared" si="94"/>
        <v/>
      </c>
      <c r="M2032" t="str">
        <f t="shared" si="95"/>
        <v/>
      </c>
    </row>
    <row r="2033" spans="3:13" x14ac:dyDescent="0.2">
      <c r="C2033" s="8" t="str">
        <f>IFERROR(VLOOKUP(B2033,'Plan de comptes'!A:B,2,FALSE),"")</f>
        <v/>
      </c>
      <c r="K2033" s="21">
        <f t="shared" si="93"/>
        <v>0</v>
      </c>
      <c r="L2033" t="str">
        <f t="shared" si="94"/>
        <v/>
      </c>
      <c r="M2033" t="str">
        <f t="shared" si="95"/>
        <v/>
      </c>
    </row>
    <row r="2034" spans="3:13" x14ac:dyDescent="0.2">
      <c r="C2034" s="8" t="str">
        <f>IFERROR(VLOOKUP(B2034,'Plan de comptes'!A:B,2,FALSE),"")</f>
        <v/>
      </c>
      <c r="K2034" s="21">
        <f t="shared" si="93"/>
        <v>0</v>
      </c>
      <c r="L2034" t="str">
        <f t="shared" si="94"/>
        <v/>
      </c>
      <c r="M2034" t="str">
        <f t="shared" si="95"/>
        <v/>
      </c>
    </row>
    <row r="2035" spans="3:13" x14ac:dyDescent="0.2">
      <c r="C2035" s="8" t="str">
        <f>IFERROR(VLOOKUP(B2035,'Plan de comptes'!A:B,2,FALSE),"")</f>
        <v/>
      </c>
      <c r="K2035" s="21">
        <f t="shared" si="93"/>
        <v>0</v>
      </c>
      <c r="L2035" t="str">
        <f t="shared" si="94"/>
        <v/>
      </c>
      <c r="M2035" t="str">
        <f t="shared" si="95"/>
        <v/>
      </c>
    </row>
    <row r="2036" spans="3:13" x14ac:dyDescent="0.2">
      <c r="C2036" s="8" t="str">
        <f>IFERROR(VLOOKUP(B2036,'Plan de comptes'!A:B,2,FALSE),"")</f>
        <v/>
      </c>
      <c r="K2036" s="21">
        <f t="shared" si="93"/>
        <v>0</v>
      </c>
      <c r="L2036" t="str">
        <f t="shared" si="94"/>
        <v/>
      </c>
      <c r="M2036" t="str">
        <f t="shared" si="95"/>
        <v/>
      </c>
    </row>
    <row r="2037" spans="3:13" x14ac:dyDescent="0.2">
      <c r="C2037" s="8" t="str">
        <f>IFERROR(VLOOKUP(B2037,'Plan de comptes'!A:B,2,FALSE),"")</f>
        <v/>
      </c>
      <c r="K2037" s="21">
        <f t="shared" si="93"/>
        <v>0</v>
      </c>
      <c r="L2037" t="str">
        <f t="shared" si="94"/>
        <v/>
      </c>
      <c r="M2037" t="str">
        <f t="shared" si="95"/>
        <v/>
      </c>
    </row>
    <row r="2038" spans="3:13" x14ac:dyDescent="0.2">
      <c r="C2038" s="8" t="str">
        <f>IFERROR(VLOOKUP(B2038,'Plan de comptes'!A:B,2,FALSE),"")</f>
        <v/>
      </c>
      <c r="K2038" s="21">
        <f t="shared" si="93"/>
        <v>0</v>
      </c>
      <c r="L2038" t="str">
        <f t="shared" si="94"/>
        <v/>
      </c>
      <c r="M2038" t="str">
        <f t="shared" si="95"/>
        <v/>
      </c>
    </row>
    <row r="2039" spans="3:13" x14ac:dyDescent="0.2">
      <c r="C2039" s="8" t="str">
        <f>IFERROR(VLOOKUP(B2039,'Plan de comptes'!A:B,2,FALSE),"")</f>
        <v/>
      </c>
      <c r="K2039" s="21">
        <f t="shared" si="93"/>
        <v>0</v>
      </c>
      <c r="L2039" t="str">
        <f t="shared" si="94"/>
        <v/>
      </c>
      <c r="M2039" t="str">
        <f t="shared" si="95"/>
        <v/>
      </c>
    </row>
    <row r="2040" spans="3:13" x14ac:dyDescent="0.2">
      <c r="C2040" s="8" t="str">
        <f>IFERROR(VLOOKUP(B2040,'Plan de comptes'!A:B,2,FALSE),"")</f>
        <v/>
      </c>
      <c r="K2040" s="21">
        <f t="shared" si="93"/>
        <v>0</v>
      </c>
      <c r="L2040" t="str">
        <f t="shared" si="94"/>
        <v/>
      </c>
      <c r="M2040" t="str">
        <f t="shared" si="95"/>
        <v/>
      </c>
    </row>
    <row r="2041" spans="3:13" x14ac:dyDescent="0.2">
      <c r="C2041" s="8" t="str">
        <f>IFERROR(VLOOKUP(B2041,'Plan de comptes'!A:B,2,FALSE),"")</f>
        <v/>
      </c>
      <c r="K2041" s="21">
        <f t="shared" si="93"/>
        <v>0</v>
      </c>
      <c r="L2041" t="str">
        <f t="shared" si="94"/>
        <v/>
      </c>
      <c r="M2041" t="str">
        <f t="shared" si="95"/>
        <v/>
      </c>
    </row>
    <row r="2042" spans="3:13" x14ac:dyDescent="0.2">
      <c r="C2042" s="8" t="str">
        <f>IFERROR(VLOOKUP(B2042,'Plan de comptes'!A:B,2,FALSE),"")</f>
        <v/>
      </c>
      <c r="K2042" s="21">
        <f t="shared" si="93"/>
        <v>0</v>
      </c>
      <c r="L2042" t="str">
        <f t="shared" si="94"/>
        <v/>
      </c>
      <c r="M2042" t="str">
        <f t="shared" si="95"/>
        <v/>
      </c>
    </row>
    <row r="2043" spans="3:13" x14ac:dyDescent="0.2">
      <c r="C2043" s="8" t="str">
        <f>IFERROR(VLOOKUP(B2043,'Plan de comptes'!A:B,2,FALSE),"")</f>
        <v/>
      </c>
      <c r="K2043" s="21">
        <f t="shared" si="93"/>
        <v>0</v>
      </c>
      <c r="L2043" t="str">
        <f t="shared" si="94"/>
        <v/>
      </c>
      <c r="M2043" t="str">
        <f t="shared" si="95"/>
        <v/>
      </c>
    </row>
    <row r="2044" spans="3:13" x14ac:dyDescent="0.2">
      <c r="C2044" s="8" t="str">
        <f>IFERROR(VLOOKUP(B2044,'Plan de comptes'!A:B,2,FALSE),"")</f>
        <v/>
      </c>
      <c r="K2044" s="21">
        <f t="shared" si="93"/>
        <v>0</v>
      </c>
      <c r="L2044" t="str">
        <f t="shared" si="94"/>
        <v/>
      </c>
      <c r="M2044" t="str">
        <f t="shared" si="95"/>
        <v/>
      </c>
    </row>
    <row r="2045" spans="3:13" x14ac:dyDescent="0.2">
      <c r="C2045" s="8" t="str">
        <f>IFERROR(VLOOKUP(B2045,'Plan de comptes'!A:B,2,FALSE),"")</f>
        <v/>
      </c>
      <c r="K2045" s="21">
        <f t="shared" si="93"/>
        <v>0</v>
      </c>
      <c r="L2045" t="str">
        <f t="shared" si="94"/>
        <v/>
      </c>
      <c r="M2045" t="str">
        <f t="shared" si="95"/>
        <v/>
      </c>
    </row>
    <row r="2046" spans="3:13" x14ac:dyDescent="0.2">
      <c r="C2046" s="8" t="str">
        <f>IFERROR(VLOOKUP(B2046,'Plan de comptes'!A:B,2,FALSE),"")</f>
        <v/>
      </c>
      <c r="K2046" s="21">
        <f t="shared" si="93"/>
        <v>0</v>
      </c>
      <c r="L2046" t="str">
        <f t="shared" si="94"/>
        <v/>
      </c>
      <c r="M2046" t="str">
        <f t="shared" si="95"/>
        <v/>
      </c>
    </row>
    <row r="2047" spans="3:13" x14ac:dyDescent="0.2">
      <c r="C2047" s="8" t="str">
        <f>IFERROR(VLOOKUP(B2047,'Plan de comptes'!A:B,2,FALSE),"")</f>
        <v/>
      </c>
      <c r="K2047" s="21">
        <f t="shared" si="93"/>
        <v>0</v>
      </c>
      <c r="L2047" t="str">
        <f t="shared" si="94"/>
        <v/>
      </c>
      <c r="M2047" t="str">
        <f t="shared" si="95"/>
        <v/>
      </c>
    </row>
    <row r="2048" spans="3:13" x14ac:dyDescent="0.2">
      <c r="C2048" s="8" t="str">
        <f>IFERROR(VLOOKUP(B2048,'Plan de comptes'!A:B,2,FALSE),"")</f>
        <v/>
      </c>
      <c r="K2048" s="21">
        <f t="shared" si="93"/>
        <v>0</v>
      </c>
      <c r="L2048" t="str">
        <f t="shared" si="94"/>
        <v/>
      </c>
      <c r="M2048" t="str">
        <f t="shared" si="95"/>
        <v/>
      </c>
    </row>
    <row r="2049" spans="3:13" x14ac:dyDescent="0.2">
      <c r="C2049" s="8" t="str">
        <f>IFERROR(VLOOKUP(B2049,'Plan de comptes'!A:B,2,FALSE),"")</f>
        <v/>
      </c>
      <c r="K2049" s="21">
        <f t="shared" si="93"/>
        <v>0</v>
      </c>
      <c r="L2049" t="str">
        <f t="shared" si="94"/>
        <v/>
      </c>
      <c r="M2049" t="str">
        <f t="shared" si="95"/>
        <v/>
      </c>
    </row>
    <row r="2050" spans="3:13" x14ac:dyDescent="0.2">
      <c r="C2050" s="8" t="str">
        <f>IFERROR(VLOOKUP(B2050,'Plan de comptes'!A:B,2,FALSE),"")</f>
        <v/>
      </c>
      <c r="K2050" s="21">
        <f t="shared" si="93"/>
        <v>0</v>
      </c>
      <c r="L2050" t="str">
        <f t="shared" si="94"/>
        <v/>
      </c>
      <c r="M2050" t="str">
        <f t="shared" si="95"/>
        <v/>
      </c>
    </row>
    <row r="2051" spans="3:13" x14ac:dyDescent="0.2">
      <c r="C2051" s="8" t="str">
        <f>IFERROR(VLOOKUP(B2051,'Plan de comptes'!A:B,2,FALSE),"")</f>
        <v/>
      </c>
      <c r="K2051" s="21">
        <f t="shared" ref="K2051:K2114" si="96">E2051-F2051</f>
        <v>0</v>
      </c>
      <c r="L2051" t="str">
        <f t="shared" ref="L2051:L2114" si="97">LEFT($B2051,2)</f>
        <v/>
      </c>
      <c r="M2051" t="str">
        <f t="shared" ref="M2051:M2114" si="98">LEFT($B2051,3)</f>
        <v/>
      </c>
    </row>
    <row r="2052" spans="3:13" x14ac:dyDescent="0.2">
      <c r="C2052" s="8" t="str">
        <f>IFERROR(VLOOKUP(B2052,'Plan de comptes'!A:B,2,FALSE),"")</f>
        <v/>
      </c>
      <c r="K2052" s="21">
        <f t="shared" si="96"/>
        <v>0</v>
      </c>
      <c r="L2052" t="str">
        <f t="shared" si="97"/>
        <v/>
      </c>
      <c r="M2052" t="str">
        <f t="shared" si="98"/>
        <v/>
      </c>
    </row>
    <row r="2053" spans="3:13" x14ac:dyDescent="0.2">
      <c r="C2053" s="8" t="str">
        <f>IFERROR(VLOOKUP(B2053,'Plan de comptes'!A:B,2,FALSE),"")</f>
        <v/>
      </c>
      <c r="K2053" s="21">
        <f t="shared" si="96"/>
        <v>0</v>
      </c>
      <c r="L2053" t="str">
        <f t="shared" si="97"/>
        <v/>
      </c>
      <c r="M2053" t="str">
        <f t="shared" si="98"/>
        <v/>
      </c>
    </row>
    <row r="2054" spans="3:13" x14ac:dyDescent="0.2">
      <c r="C2054" s="8" t="str">
        <f>IFERROR(VLOOKUP(B2054,'Plan de comptes'!A:B,2,FALSE),"")</f>
        <v/>
      </c>
      <c r="K2054" s="21">
        <f t="shared" si="96"/>
        <v>0</v>
      </c>
      <c r="L2054" t="str">
        <f t="shared" si="97"/>
        <v/>
      </c>
      <c r="M2054" t="str">
        <f t="shared" si="98"/>
        <v/>
      </c>
    </row>
    <row r="2055" spans="3:13" x14ac:dyDescent="0.2">
      <c r="C2055" s="8" t="str">
        <f>IFERROR(VLOOKUP(B2055,'Plan de comptes'!A:B,2,FALSE),"")</f>
        <v/>
      </c>
      <c r="K2055" s="21">
        <f t="shared" si="96"/>
        <v>0</v>
      </c>
      <c r="L2055" t="str">
        <f t="shared" si="97"/>
        <v/>
      </c>
      <c r="M2055" t="str">
        <f t="shared" si="98"/>
        <v/>
      </c>
    </row>
    <row r="2056" spans="3:13" x14ac:dyDescent="0.2">
      <c r="C2056" s="8" t="str">
        <f>IFERROR(VLOOKUP(B2056,'Plan de comptes'!A:B,2,FALSE),"")</f>
        <v/>
      </c>
      <c r="K2056" s="21">
        <f t="shared" si="96"/>
        <v>0</v>
      </c>
      <c r="L2056" t="str">
        <f t="shared" si="97"/>
        <v/>
      </c>
      <c r="M2056" t="str">
        <f t="shared" si="98"/>
        <v/>
      </c>
    </row>
    <row r="2057" spans="3:13" x14ac:dyDescent="0.2">
      <c r="C2057" s="8" t="str">
        <f>IFERROR(VLOOKUP(B2057,'Plan de comptes'!A:B,2,FALSE),"")</f>
        <v/>
      </c>
      <c r="K2057" s="21">
        <f t="shared" si="96"/>
        <v>0</v>
      </c>
      <c r="L2057" t="str">
        <f t="shared" si="97"/>
        <v/>
      </c>
      <c r="M2057" t="str">
        <f t="shared" si="98"/>
        <v/>
      </c>
    </row>
    <row r="2058" spans="3:13" x14ac:dyDescent="0.2">
      <c r="C2058" s="8" t="str">
        <f>IFERROR(VLOOKUP(B2058,'Plan de comptes'!A:B,2,FALSE),"")</f>
        <v/>
      </c>
      <c r="K2058" s="21">
        <f t="shared" si="96"/>
        <v>0</v>
      </c>
      <c r="L2058" t="str">
        <f t="shared" si="97"/>
        <v/>
      </c>
      <c r="M2058" t="str">
        <f t="shared" si="98"/>
        <v/>
      </c>
    </row>
    <row r="2059" spans="3:13" x14ac:dyDescent="0.2">
      <c r="C2059" s="8" t="str">
        <f>IFERROR(VLOOKUP(B2059,'Plan de comptes'!A:B,2,FALSE),"")</f>
        <v/>
      </c>
      <c r="K2059" s="21">
        <f t="shared" si="96"/>
        <v>0</v>
      </c>
      <c r="L2059" t="str">
        <f t="shared" si="97"/>
        <v/>
      </c>
      <c r="M2059" t="str">
        <f t="shared" si="98"/>
        <v/>
      </c>
    </row>
    <row r="2060" spans="3:13" x14ac:dyDescent="0.2">
      <c r="C2060" s="8" t="str">
        <f>IFERROR(VLOOKUP(B2060,'Plan de comptes'!A:B,2,FALSE),"")</f>
        <v/>
      </c>
      <c r="K2060" s="21">
        <f t="shared" si="96"/>
        <v>0</v>
      </c>
      <c r="L2060" t="str">
        <f t="shared" si="97"/>
        <v/>
      </c>
      <c r="M2060" t="str">
        <f t="shared" si="98"/>
        <v/>
      </c>
    </row>
    <row r="2061" spans="3:13" x14ac:dyDescent="0.2">
      <c r="C2061" s="8" t="str">
        <f>IFERROR(VLOOKUP(B2061,'Plan de comptes'!A:B,2,FALSE),"")</f>
        <v/>
      </c>
      <c r="K2061" s="21">
        <f t="shared" si="96"/>
        <v>0</v>
      </c>
      <c r="L2061" t="str">
        <f t="shared" si="97"/>
        <v/>
      </c>
      <c r="M2061" t="str">
        <f t="shared" si="98"/>
        <v/>
      </c>
    </row>
    <row r="2062" spans="3:13" x14ac:dyDescent="0.2">
      <c r="C2062" s="8" t="str">
        <f>IFERROR(VLOOKUP(B2062,'Plan de comptes'!A:B,2,FALSE),"")</f>
        <v/>
      </c>
      <c r="K2062" s="21">
        <f t="shared" si="96"/>
        <v>0</v>
      </c>
      <c r="L2062" t="str">
        <f t="shared" si="97"/>
        <v/>
      </c>
      <c r="M2062" t="str">
        <f t="shared" si="98"/>
        <v/>
      </c>
    </row>
    <row r="2063" spans="3:13" x14ac:dyDescent="0.2">
      <c r="C2063" s="8" t="str">
        <f>IFERROR(VLOOKUP(B2063,'Plan de comptes'!A:B,2,FALSE),"")</f>
        <v/>
      </c>
      <c r="K2063" s="21">
        <f t="shared" si="96"/>
        <v>0</v>
      </c>
      <c r="L2063" t="str">
        <f t="shared" si="97"/>
        <v/>
      </c>
      <c r="M2063" t="str">
        <f t="shared" si="98"/>
        <v/>
      </c>
    </row>
    <row r="2064" spans="3:13" x14ac:dyDescent="0.2">
      <c r="C2064" s="8" t="str">
        <f>IFERROR(VLOOKUP(B2064,'Plan de comptes'!A:B,2,FALSE),"")</f>
        <v/>
      </c>
      <c r="K2064" s="21">
        <f t="shared" si="96"/>
        <v>0</v>
      </c>
      <c r="L2064" t="str">
        <f t="shared" si="97"/>
        <v/>
      </c>
      <c r="M2064" t="str">
        <f t="shared" si="98"/>
        <v/>
      </c>
    </row>
    <row r="2065" spans="3:13" x14ac:dyDescent="0.2">
      <c r="C2065" s="8" t="str">
        <f>IFERROR(VLOOKUP(B2065,'Plan de comptes'!A:B,2,FALSE),"")</f>
        <v/>
      </c>
      <c r="K2065" s="21">
        <f t="shared" si="96"/>
        <v>0</v>
      </c>
      <c r="L2065" t="str">
        <f t="shared" si="97"/>
        <v/>
      </c>
      <c r="M2065" t="str">
        <f t="shared" si="98"/>
        <v/>
      </c>
    </row>
    <row r="2066" spans="3:13" x14ac:dyDescent="0.2">
      <c r="C2066" s="8" t="str">
        <f>IFERROR(VLOOKUP(B2066,'Plan de comptes'!A:B,2,FALSE),"")</f>
        <v/>
      </c>
      <c r="K2066" s="21">
        <f t="shared" si="96"/>
        <v>0</v>
      </c>
      <c r="L2066" t="str">
        <f t="shared" si="97"/>
        <v/>
      </c>
      <c r="M2066" t="str">
        <f t="shared" si="98"/>
        <v/>
      </c>
    </row>
    <row r="2067" spans="3:13" x14ac:dyDescent="0.2">
      <c r="C2067" s="8" t="str">
        <f>IFERROR(VLOOKUP(B2067,'Plan de comptes'!A:B,2,FALSE),"")</f>
        <v/>
      </c>
      <c r="K2067" s="21">
        <f t="shared" si="96"/>
        <v>0</v>
      </c>
      <c r="L2067" t="str">
        <f t="shared" si="97"/>
        <v/>
      </c>
      <c r="M2067" t="str">
        <f t="shared" si="98"/>
        <v/>
      </c>
    </row>
    <row r="2068" spans="3:13" x14ac:dyDescent="0.2">
      <c r="C2068" s="8" t="str">
        <f>IFERROR(VLOOKUP(B2068,'Plan de comptes'!A:B,2,FALSE),"")</f>
        <v/>
      </c>
      <c r="K2068" s="21">
        <f t="shared" si="96"/>
        <v>0</v>
      </c>
      <c r="L2068" t="str">
        <f t="shared" si="97"/>
        <v/>
      </c>
      <c r="M2068" t="str">
        <f t="shared" si="98"/>
        <v/>
      </c>
    </row>
    <row r="2069" spans="3:13" x14ac:dyDescent="0.2">
      <c r="C2069" s="8" t="str">
        <f>IFERROR(VLOOKUP(B2069,'Plan de comptes'!A:B,2,FALSE),"")</f>
        <v/>
      </c>
      <c r="K2069" s="21">
        <f t="shared" si="96"/>
        <v>0</v>
      </c>
      <c r="L2069" t="str">
        <f t="shared" si="97"/>
        <v/>
      </c>
      <c r="M2069" t="str">
        <f t="shared" si="98"/>
        <v/>
      </c>
    </row>
    <row r="2070" spans="3:13" x14ac:dyDescent="0.2">
      <c r="C2070" s="8" t="str">
        <f>IFERROR(VLOOKUP(B2070,'Plan de comptes'!A:B,2,FALSE),"")</f>
        <v/>
      </c>
      <c r="K2070" s="21">
        <f t="shared" si="96"/>
        <v>0</v>
      </c>
      <c r="L2070" t="str">
        <f t="shared" si="97"/>
        <v/>
      </c>
      <c r="M2070" t="str">
        <f t="shared" si="98"/>
        <v/>
      </c>
    </row>
    <row r="2071" spans="3:13" x14ac:dyDescent="0.2">
      <c r="C2071" s="8" t="str">
        <f>IFERROR(VLOOKUP(B2071,'Plan de comptes'!A:B,2,FALSE),"")</f>
        <v/>
      </c>
      <c r="K2071" s="21">
        <f t="shared" si="96"/>
        <v>0</v>
      </c>
      <c r="L2071" t="str">
        <f t="shared" si="97"/>
        <v/>
      </c>
      <c r="M2071" t="str">
        <f t="shared" si="98"/>
        <v/>
      </c>
    </row>
    <row r="2072" spans="3:13" x14ac:dyDescent="0.2">
      <c r="C2072" s="8" t="str">
        <f>IFERROR(VLOOKUP(B2072,'Plan de comptes'!A:B,2,FALSE),"")</f>
        <v/>
      </c>
      <c r="K2072" s="21">
        <f t="shared" si="96"/>
        <v>0</v>
      </c>
      <c r="L2072" t="str">
        <f t="shared" si="97"/>
        <v/>
      </c>
      <c r="M2072" t="str">
        <f t="shared" si="98"/>
        <v/>
      </c>
    </row>
    <row r="2073" spans="3:13" x14ac:dyDescent="0.2">
      <c r="C2073" s="8" t="str">
        <f>IFERROR(VLOOKUP(B2073,'Plan de comptes'!A:B,2,FALSE),"")</f>
        <v/>
      </c>
      <c r="K2073" s="21">
        <f t="shared" si="96"/>
        <v>0</v>
      </c>
      <c r="L2073" t="str">
        <f t="shared" si="97"/>
        <v/>
      </c>
      <c r="M2073" t="str">
        <f t="shared" si="98"/>
        <v/>
      </c>
    </row>
    <row r="2074" spans="3:13" x14ac:dyDescent="0.2">
      <c r="C2074" s="8" t="str">
        <f>IFERROR(VLOOKUP(B2074,'Plan de comptes'!A:B,2,FALSE),"")</f>
        <v/>
      </c>
      <c r="K2074" s="21">
        <f t="shared" si="96"/>
        <v>0</v>
      </c>
      <c r="L2074" t="str">
        <f t="shared" si="97"/>
        <v/>
      </c>
      <c r="M2074" t="str">
        <f t="shared" si="98"/>
        <v/>
      </c>
    </row>
    <row r="2075" spans="3:13" x14ac:dyDescent="0.2">
      <c r="C2075" s="8" t="str">
        <f>IFERROR(VLOOKUP(B2075,'Plan de comptes'!A:B,2,FALSE),"")</f>
        <v/>
      </c>
      <c r="K2075" s="21">
        <f t="shared" si="96"/>
        <v>0</v>
      </c>
      <c r="L2075" t="str">
        <f t="shared" si="97"/>
        <v/>
      </c>
      <c r="M2075" t="str">
        <f t="shared" si="98"/>
        <v/>
      </c>
    </row>
    <row r="2076" spans="3:13" x14ac:dyDescent="0.2">
      <c r="C2076" s="8" t="str">
        <f>IFERROR(VLOOKUP(B2076,'Plan de comptes'!A:B,2,FALSE),"")</f>
        <v/>
      </c>
      <c r="K2076" s="21">
        <f t="shared" si="96"/>
        <v>0</v>
      </c>
      <c r="L2076" t="str">
        <f t="shared" si="97"/>
        <v/>
      </c>
      <c r="M2076" t="str">
        <f t="shared" si="98"/>
        <v/>
      </c>
    </row>
    <row r="2077" spans="3:13" x14ac:dyDescent="0.2">
      <c r="C2077" s="8" t="str">
        <f>IFERROR(VLOOKUP(B2077,'Plan de comptes'!A:B,2,FALSE),"")</f>
        <v/>
      </c>
      <c r="K2077" s="21">
        <f t="shared" si="96"/>
        <v>0</v>
      </c>
      <c r="L2077" t="str">
        <f t="shared" si="97"/>
        <v/>
      </c>
      <c r="M2077" t="str">
        <f t="shared" si="98"/>
        <v/>
      </c>
    </row>
    <row r="2078" spans="3:13" x14ac:dyDescent="0.2">
      <c r="C2078" s="8" t="str">
        <f>IFERROR(VLOOKUP(B2078,'Plan de comptes'!A:B,2,FALSE),"")</f>
        <v/>
      </c>
      <c r="K2078" s="21">
        <f t="shared" si="96"/>
        <v>0</v>
      </c>
      <c r="L2078" t="str">
        <f t="shared" si="97"/>
        <v/>
      </c>
      <c r="M2078" t="str">
        <f t="shared" si="98"/>
        <v/>
      </c>
    </row>
    <row r="2079" spans="3:13" x14ac:dyDescent="0.2">
      <c r="C2079" s="8" t="str">
        <f>IFERROR(VLOOKUP(B2079,'Plan de comptes'!A:B,2,FALSE),"")</f>
        <v/>
      </c>
      <c r="K2079" s="21">
        <f t="shared" si="96"/>
        <v>0</v>
      </c>
      <c r="L2079" t="str">
        <f t="shared" si="97"/>
        <v/>
      </c>
      <c r="M2079" t="str">
        <f t="shared" si="98"/>
        <v/>
      </c>
    </row>
    <row r="2080" spans="3:13" x14ac:dyDescent="0.2">
      <c r="C2080" s="8" t="str">
        <f>IFERROR(VLOOKUP(B2080,'Plan de comptes'!A:B,2,FALSE),"")</f>
        <v/>
      </c>
      <c r="K2080" s="21">
        <f t="shared" si="96"/>
        <v>0</v>
      </c>
      <c r="L2080" t="str">
        <f t="shared" si="97"/>
        <v/>
      </c>
      <c r="M2080" t="str">
        <f t="shared" si="98"/>
        <v/>
      </c>
    </row>
    <row r="2081" spans="3:13" x14ac:dyDescent="0.2">
      <c r="C2081" s="8" t="str">
        <f>IFERROR(VLOOKUP(B2081,'Plan de comptes'!A:B,2,FALSE),"")</f>
        <v/>
      </c>
      <c r="K2081" s="21">
        <f t="shared" si="96"/>
        <v>0</v>
      </c>
      <c r="L2081" t="str">
        <f t="shared" si="97"/>
        <v/>
      </c>
      <c r="M2081" t="str">
        <f t="shared" si="98"/>
        <v/>
      </c>
    </row>
    <row r="2082" spans="3:13" x14ac:dyDescent="0.2">
      <c r="C2082" s="8" t="str">
        <f>IFERROR(VLOOKUP(B2082,'Plan de comptes'!A:B,2,FALSE),"")</f>
        <v/>
      </c>
      <c r="K2082" s="21">
        <f t="shared" si="96"/>
        <v>0</v>
      </c>
      <c r="L2082" t="str">
        <f t="shared" si="97"/>
        <v/>
      </c>
      <c r="M2082" t="str">
        <f t="shared" si="98"/>
        <v/>
      </c>
    </row>
    <row r="2083" spans="3:13" x14ac:dyDescent="0.2">
      <c r="C2083" s="8" t="str">
        <f>IFERROR(VLOOKUP(B2083,'Plan de comptes'!A:B,2,FALSE),"")</f>
        <v/>
      </c>
      <c r="K2083" s="21">
        <f t="shared" si="96"/>
        <v>0</v>
      </c>
      <c r="L2083" t="str">
        <f t="shared" si="97"/>
        <v/>
      </c>
      <c r="M2083" t="str">
        <f t="shared" si="98"/>
        <v/>
      </c>
    </row>
    <row r="2084" spans="3:13" x14ac:dyDescent="0.2">
      <c r="C2084" s="8" t="str">
        <f>IFERROR(VLOOKUP(B2084,'Plan de comptes'!A:B,2,FALSE),"")</f>
        <v/>
      </c>
      <c r="K2084" s="21">
        <f t="shared" si="96"/>
        <v>0</v>
      </c>
      <c r="L2084" t="str">
        <f t="shared" si="97"/>
        <v/>
      </c>
      <c r="M2084" t="str">
        <f t="shared" si="98"/>
        <v/>
      </c>
    </row>
    <row r="2085" spans="3:13" x14ac:dyDescent="0.2">
      <c r="C2085" s="8" t="str">
        <f>IFERROR(VLOOKUP(B2085,'Plan de comptes'!A:B,2,FALSE),"")</f>
        <v/>
      </c>
      <c r="K2085" s="21">
        <f t="shared" si="96"/>
        <v>0</v>
      </c>
      <c r="L2085" t="str">
        <f t="shared" si="97"/>
        <v/>
      </c>
      <c r="M2085" t="str">
        <f t="shared" si="98"/>
        <v/>
      </c>
    </row>
    <row r="2086" spans="3:13" x14ac:dyDescent="0.2">
      <c r="C2086" s="8" t="str">
        <f>IFERROR(VLOOKUP(B2086,'Plan de comptes'!A:B,2,FALSE),"")</f>
        <v/>
      </c>
      <c r="K2086" s="21">
        <f t="shared" si="96"/>
        <v>0</v>
      </c>
      <c r="L2086" t="str">
        <f t="shared" si="97"/>
        <v/>
      </c>
      <c r="M2086" t="str">
        <f t="shared" si="98"/>
        <v/>
      </c>
    </row>
    <row r="2087" spans="3:13" x14ac:dyDescent="0.2">
      <c r="C2087" s="8" t="str">
        <f>IFERROR(VLOOKUP(B2087,'Plan de comptes'!A:B,2,FALSE),"")</f>
        <v/>
      </c>
      <c r="K2087" s="21">
        <f t="shared" si="96"/>
        <v>0</v>
      </c>
      <c r="L2087" t="str">
        <f t="shared" si="97"/>
        <v/>
      </c>
      <c r="M2087" t="str">
        <f t="shared" si="98"/>
        <v/>
      </c>
    </row>
    <row r="2088" spans="3:13" x14ac:dyDescent="0.2">
      <c r="C2088" s="8" t="str">
        <f>IFERROR(VLOOKUP(B2088,'Plan de comptes'!A:B,2,FALSE),"")</f>
        <v/>
      </c>
      <c r="K2088" s="21">
        <f t="shared" si="96"/>
        <v>0</v>
      </c>
      <c r="L2088" t="str">
        <f t="shared" si="97"/>
        <v/>
      </c>
      <c r="M2088" t="str">
        <f t="shared" si="98"/>
        <v/>
      </c>
    </row>
    <row r="2089" spans="3:13" x14ac:dyDescent="0.2">
      <c r="C2089" s="8" t="str">
        <f>IFERROR(VLOOKUP(B2089,'Plan de comptes'!A:B,2,FALSE),"")</f>
        <v/>
      </c>
      <c r="K2089" s="21">
        <f t="shared" si="96"/>
        <v>0</v>
      </c>
      <c r="L2089" t="str">
        <f t="shared" si="97"/>
        <v/>
      </c>
      <c r="M2089" t="str">
        <f t="shared" si="98"/>
        <v/>
      </c>
    </row>
    <row r="2090" spans="3:13" x14ac:dyDescent="0.2">
      <c r="C2090" s="8" t="str">
        <f>IFERROR(VLOOKUP(B2090,'Plan de comptes'!A:B,2,FALSE),"")</f>
        <v/>
      </c>
      <c r="K2090" s="21">
        <f t="shared" si="96"/>
        <v>0</v>
      </c>
      <c r="L2090" t="str">
        <f t="shared" si="97"/>
        <v/>
      </c>
      <c r="M2090" t="str">
        <f t="shared" si="98"/>
        <v/>
      </c>
    </row>
    <row r="2091" spans="3:13" x14ac:dyDescent="0.2">
      <c r="C2091" s="8" t="str">
        <f>IFERROR(VLOOKUP(B2091,'Plan de comptes'!A:B,2,FALSE),"")</f>
        <v/>
      </c>
      <c r="K2091" s="21">
        <f t="shared" si="96"/>
        <v>0</v>
      </c>
      <c r="L2091" t="str">
        <f t="shared" si="97"/>
        <v/>
      </c>
      <c r="M2091" t="str">
        <f t="shared" si="98"/>
        <v/>
      </c>
    </row>
    <row r="2092" spans="3:13" x14ac:dyDescent="0.2">
      <c r="C2092" s="8" t="str">
        <f>IFERROR(VLOOKUP(B2092,'Plan de comptes'!A:B,2,FALSE),"")</f>
        <v/>
      </c>
      <c r="K2092" s="21">
        <f t="shared" si="96"/>
        <v>0</v>
      </c>
      <c r="L2092" t="str">
        <f t="shared" si="97"/>
        <v/>
      </c>
      <c r="M2092" t="str">
        <f t="shared" si="98"/>
        <v/>
      </c>
    </row>
    <row r="2093" spans="3:13" x14ac:dyDescent="0.2">
      <c r="C2093" s="8" t="str">
        <f>IFERROR(VLOOKUP(B2093,'Plan de comptes'!A:B,2,FALSE),"")</f>
        <v/>
      </c>
      <c r="K2093" s="21">
        <f t="shared" si="96"/>
        <v>0</v>
      </c>
      <c r="L2093" t="str">
        <f t="shared" si="97"/>
        <v/>
      </c>
      <c r="M2093" t="str">
        <f t="shared" si="98"/>
        <v/>
      </c>
    </row>
    <row r="2094" spans="3:13" x14ac:dyDescent="0.2">
      <c r="C2094" s="8" t="str">
        <f>IFERROR(VLOOKUP(B2094,'Plan de comptes'!A:B,2,FALSE),"")</f>
        <v/>
      </c>
      <c r="K2094" s="21">
        <f t="shared" si="96"/>
        <v>0</v>
      </c>
      <c r="L2094" t="str">
        <f t="shared" si="97"/>
        <v/>
      </c>
      <c r="M2094" t="str">
        <f t="shared" si="98"/>
        <v/>
      </c>
    </row>
    <row r="2095" spans="3:13" x14ac:dyDescent="0.2">
      <c r="C2095" s="8" t="str">
        <f>IFERROR(VLOOKUP(B2095,'Plan de comptes'!A:B,2,FALSE),"")</f>
        <v/>
      </c>
      <c r="K2095" s="21">
        <f t="shared" si="96"/>
        <v>0</v>
      </c>
      <c r="L2095" t="str">
        <f t="shared" si="97"/>
        <v/>
      </c>
      <c r="M2095" t="str">
        <f t="shared" si="98"/>
        <v/>
      </c>
    </row>
    <row r="2096" spans="3:13" x14ac:dyDescent="0.2">
      <c r="C2096" s="8" t="str">
        <f>IFERROR(VLOOKUP(B2096,'Plan de comptes'!A:B,2,FALSE),"")</f>
        <v/>
      </c>
      <c r="K2096" s="21">
        <f t="shared" si="96"/>
        <v>0</v>
      </c>
      <c r="L2096" t="str">
        <f t="shared" si="97"/>
        <v/>
      </c>
      <c r="M2096" t="str">
        <f t="shared" si="98"/>
        <v/>
      </c>
    </row>
    <row r="2097" spans="3:13" x14ac:dyDescent="0.2">
      <c r="C2097" s="8" t="str">
        <f>IFERROR(VLOOKUP(B2097,'Plan de comptes'!A:B,2,FALSE),"")</f>
        <v/>
      </c>
      <c r="K2097" s="21">
        <f t="shared" si="96"/>
        <v>0</v>
      </c>
      <c r="L2097" t="str">
        <f t="shared" si="97"/>
        <v/>
      </c>
      <c r="M2097" t="str">
        <f t="shared" si="98"/>
        <v/>
      </c>
    </row>
    <row r="2098" spans="3:13" x14ac:dyDescent="0.2">
      <c r="C2098" s="8" t="str">
        <f>IFERROR(VLOOKUP(B2098,'Plan de comptes'!A:B,2,FALSE),"")</f>
        <v/>
      </c>
      <c r="K2098" s="21">
        <f t="shared" si="96"/>
        <v>0</v>
      </c>
      <c r="L2098" t="str">
        <f t="shared" si="97"/>
        <v/>
      </c>
      <c r="M2098" t="str">
        <f t="shared" si="98"/>
        <v/>
      </c>
    </row>
    <row r="2099" spans="3:13" x14ac:dyDescent="0.2">
      <c r="C2099" s="8" t="str">
        <f>IFERROR(VLOOKUP(B2099,'Plan de comptes'!A:B,2,FALSE),"")</f>
        <v/>
      </c>
      <c r="K2099" s="21">
        <f t="shared" si="96"/>
        <v>0</v>
      </c>
      <c r="L2099" t="str">
        <f t="shared" si="97"/>
        <v/>
      </c>
      <c r="M2099" t="str">
        <f t="shared" si="98"/>
        <v/>
      </c>
    </row>
    <row r="2100" spans="3:13" x14ac:dyDescent="0.2">
      <c r="C2100" s="8" t="str">
        <f>IFERROR(VLOOKUP(B2100,'Plan de comptes'!A:B,2,FALSE),"")</f>
        <v/>
      </c>
      <c r="K2100" s="21">
        <f t="shared" si="96"/>
        <v>0</v>
      </c>
      <c r="L2100" t="str">
        <f t="shared" si="97"/>
        <v/>
      </c>
      <c r="M2100" t="str">
        <f t="shared" si="98"/>
        <v/>
      </c>
    </row>
    <row r="2101" spans="3:13" x14ac:dyDescent="0.2">
      <c r="C2101" s="8" t="str">
        <f>IFERROR(VLOOKUP(B2101,'Plan de comptes'!A:B,2,FALSE),"")</f>
        <v/>
      </c>
      <c r="K2101" s="21">
        <f t="shared" si="96"/>
        <v>0</v>
      </c>
      <c r="L2101" t="str">
        <f t="shared" si="97"/>
        <v/>
      </c>
      <c r="M2101" t="str">
        <f t="shared" si="98"/>
        <v/>
      </c>
    </row>
    <row r="2102" spans="3:13" x14ac:dyDescent="0.2">
      <c r="C2102" s="8" t="str">
        <f>IFERROR(VLOOKUP(B2102,'Plan de comptes'!A:B,2,FALSE),"")</f>
        <v/>
      </c>
      <c r="K2102" s="21">
        <f t="shared" si="96"/>
        <v>0</v>
      </c>
      <c r="L2102" t="str">
        <f t="shared" si="97"/>
        <v/>
      </c>
      <c r="M2102" t="str">
        <f t="shared" si="98"/>
        <v/>
      </c>
    </row>
    <row r="2103" spans="3:13" x14ac:dyDescent="0.2">
      <c r="C2103" s="8" t="str">
        <f>IFERROR(VLOOKUP(B2103,'Plan de comptes'!A:B,2,FALSE),"")</f>
        <v/>
      </c>
      <c r="K2103" s="21">
        <f t="shared" si="96"/>
        <v>0</v>
      </c>
      <c r="L2103" t="str">
        <f t="shared" si="97"/>
        <v/>
      </c>
      <c r="M2103" t="str">
        <f t="shared" si="98"/>
        <v/>
      </c>
    </row>
    <row r="2104" spans="3:13" x14ac:dyDescent="0.2">
      <c r="C2104" s="8" t="str">
        <f>IFERROR(VLOOKUP(B2104,'Plan de comptes'!A:B,2,FALSE),"")</f>
        <v/>
      </c>
      <c r="K2104" s="21">
        <f t="shared" si="96"/>
        <v>0</v>
      </c>
      <c r="L2104" t="str">
        <f t="shared" si="97"/>
        <v/>
      </c>
      <c r="M2104" t="str">
        <f t="shared" si="98"/>
        <v/>
      </c>
    </row>
    <row r="2105" spans="3:13" x14ac:dyDescent="0.2">
      <c r="C2105" s="8" t="str">
        <f>IFERROR(VLOOKUP(B2105,'Plan de comptes'!A:B,2,FALSE),"")</f>
        <v/>
      </c>
      <c r="K2105" s="21">
        <f t="shared" si="96"/>
        <v>0</v>
      </c>
      <c r="L2105" t="str">
        <f t="shared" si="97"/>
        <v/>
      </c>
      <c r="M2105" t="str">
        <f t="shared" si="98"/>
        <v/>
      </c>
    </row>
    <row r="2106" spans="3:13" x14ac:dyDescent="0.2">
      <c r="C2106" s="8" t="str">
        <f>IFERROR(VLOOKUP(B2106,'Plan de comptes'!A:B,2,FALSE),"")</f>
        <v/>
      </c>
      <c r="K2106" s="21">
        <f t="shared" si="96"/>
        <v>0</v>
      </c>
      <c r="L2106" t="str">
        <f t="shared" si="97"/>
        <v/>
      </c>
      <c r="M2106" t="str">
        <f t="shared" si="98"/>
        <v/>
      </c>
    </row>
    <row r="2107" spans="3:13" x14ac:dyDescent="0.2">
      <c r="C2107" s="8" t="str">
        <f>IFERROR(VLOOKUP(B2107,'Plan de comptes'!A:B,2,FALSE),"")</f>
        <v/>
      </c>
      <c r="K2107" s="21">
        <f t="shared" si="96"/>
        <v>0</v>
      </c>
      <c r="L2107" t="str">
        <f t="shared" si="97"/>
        <v/>
      </c>
      <c r="M2107" t="str">
        <f t="shared" si="98"/>
        <v/>
      </c>
    </row>
    <row r="2108" spans="3:13" x14ac:dyDescent="0.2">
      <c r="C2108" s="8" t="str">
        <f>IFERROR(VLOOKUP(B2108,'Plan de comptes'!A:B,2,FALSE),"")</f>
        <v/>
      </c>
      <c r="K2108" s="21">
        <f t="shared" si="96"/>
        <v>0</v>
      </c>
      <c r="L2108" t="str">
        <f t="shared" si="97"/>
        <v/>
      </c>
      <c r="M2108" t="str">
        <f t="shared" si="98"/>
        <v/>
      </c>
    </row>
    <row r="2109" spans="3:13" x14ac:dyDescent="0.2">
      <c r="C2109" s="8" t="str">
        <f>IFERROR(VLOOKUP(B2109,'Plan de comptes'!A:B,2,FALSE),"")</f>
        <v/>
      </c>
      <c r="K2109" s="21">
        <f t="shared" si="96"/>
        <v>0</v>
      </c>
      <c r="L2109" t="str">
        <f t="shared" si="97"/>
        <v/>
      </c>
      <c r="M2109" t="str">
        <f t="shared" si="98"/>
        <v/>
      </c>
    </row>
    <row r="2110" spans="3:13" x14ac:dyDescent="0.2">
      <c r="C2110" s="8" t="str">
        <f>IFERROR(VLOOKUP(B2110,'Plan de comptes'!A:B,2,FALSE),"")</f>
        <v/>
      </c>
      <c r="K2110" s="21">
        <f t="shared" si="96"/>
        <v>0</v>
      </c>
      <c r="L2110" t="str">
        <f t="shared" si="97"/>
        <v/>
      </c>
      <c r="M2110" t="str">
        <f t="shared" si="98"/>
        <v/>
      </c>
    </row>
    <row r="2111" spans="3:13" x14ac:dyDescent="0.2">
      <c r="C2111" s="8" t="str">
        <f>IFERROR(VLOOKUP(B2111,'Plan de comptes'!A:B,2,FALSE),"")</f>
        <v/>
      </c>
      <c r="K2111" s="21">
        <f t="shared" si="96"/>
        <v>0</v>
      </c>
      <c r="L2111" t="str">
        <f t="shared" si="97"/>
        <v/>
      </c>
      <c r="M2111" t="str">
        <f t="shared" si="98"/>
        <v/>
      </c>
    </row>
    <row r="2112" spans="3:13" x14ac:dyDescent="0.2">
      <c r="C2112" s="8" t="str">
        <f>IFERROR(VLOOKUP(B2112,'Plan de comptes'!A:B,2,FALSE),"")</f>
        <v/>
      </c>
      <c r="K2112" s="21">
        <f t="shared" si="96"/>
        <v>0</v>
      </c>
      <c r="L2112" t="str">
        <f t="shared" si="97"/>
        <v/>
      </c>
      <c r="M2112" t="str">
        <f t="shared" si="98"/>
        <v/>
      </c>
    </row>
    <row r="2113" spans="3:13" x14ac:dyDescent="0.2">
      <c r="C2113" s="8" t="str">
        <f>IFERROR(VLOOKUP(B2113,'Plan de comptes'!A:B,2,FALSE),"")</f>
        <v/>
      </c>
      <c r="K2113" s="21">
        <f t="shared" si="96"/>
        <v>0</v>
      </c>
      <c r="L2113" t="str">
        <f t="shared" si="97"/>
        <v/>
      </c>
      <c r="M2113" t="str">
        <f t="shared" si="98"/>
        <v/>
      </c>
    </row>
    <row r="2114" spans="3:13" x14ac:dyDescent="0.2">
      <c r="C2114" s="8" t="str">
        <f>IFERROR(VLOOKUP(B2114,'Plan de comptes'!A:B,2,FALSE),"")</f>
        <v/>
      </c>
      <c r="K2114" s="21">
        <f t="shared" si="96"/>
        <v>0</v>
      </c>
      <c r="L2114" t="str">
        <f t="shared" si="97"/>
        <v/>
      </c>
      <c r="M2114" t="str">
        <f t="shared" si="98"/>
        <v/>
      </c>
    </row>
    <row r="2115" spans="3:13" x14ac:dyDescent="0.2">
      <c r="C2115" s="8" t="str">
        <f>IFERROR(VLOOKUP(B2115,'Plan de comptes'!A:B,2,FALSE),"")</f>
        <v/>
      </c>
      <c r="K2115" s="21">
        <f t="shared" ref="K2115:K2178" si="99">E2115-F2115</f>
        <v>0</v>
      </c>
      <c r="L2115" t="str">
        <f t="shared" ref="L2115:L2178" si="100">LEFT($B2115,2)</f>
        <v/>
      </c>
      <c r="M2115" t="str">
        <f t="shared" ref="M2115:M2178" si="101">LEFT($B2115,3)</f>
        <v/>
      </c>
    </row>
    <row r="2116" spans="3:13" x14ac:dyDescent="0.2">
      <c r="C2116" s="8" t="str">
        <f>IFERROR(VLOOKUP(B2116,'Plan de comptes'!A:B,2,FALSE),"")</f>
        <v/>
      </c>
      <c r="K2116" s="21">
        <f t="shared" si="99"/>
        <v>0</v>
      </c>
      <c r="L2116" t="str">
        <f t="shared" si="100"/>
        <v/>
      </c>
      <c r="M2116" t="str">
        <f t="shared" si="101"/>
        <v/>
      </c>
    </row>
    <row r="2117" spans="3:13" x14ac:dyDescent="0.2">
      <c r="C2117" s="8" t="str">
        <f>IFERROR(VLOOKUP(B2117,'Plan de comptes'!A:B,2,FALSE),"")</f>
        <v/>
      </c>
      <c r="K2117" s="21">
        <f t="shared" si="99"/>
        <v>0</v>
      </c>
      <c r="L2117" t="str">
        <f t="shared" si="100"/>
        <v/>
      </c>
      <c r="M2117" t="str">
        <f t="shared" si="101"/>
        <v/>
      </c>
    </row>
    <row r="2118" spans="3:13" x14ac:dyDescent="0.2">
      <c r="C2118" s="8" t="str">
        <f>IFERROR(VLOOKUP(B2118,'Plan de comptes'!A:B,2,FALSE),"")</f>
        <v/>
      </c>
      <c r="K2118" s="21">
        <f t="shared" si="99"/>
        <v>0</v>
      </c>
      <c r="L2118" t="str">
        <f t="shared" si="100"/>
        <v/>
      </c>
      <c r="M2118" t="str">
        <f t="shared" si="101"/>
        <v/>
      </c>
    </row>
    <row r="2119" spans="3:13" x14ac:dyDescent="0.2">
      <c r="C2119" s="8" t="str">
        <f>IFERROR(VLOOKUP(B2119,'Plan de comptes'!A:B,2,FALSE),"")</f>
        <v/>
      </c>
      <c r="K2119" s="21">
        <f t="shared" si="99"/>
        <v>0</v>
      </c>
      <c r="L2119" t="str">
        <f t="shared" si="100"/>
        <v/>
      </c>
      <c r="M2119" t="str">
        <f t="shared" si="101"/>
        <v/>
      </c>
    </row>
    <row r="2120" spans="3:13" x14ac:dyDescent="0.2">
      <c r="C2120" s="8" t="str">
        <f>IFERROR(VLOOKUP(B2120,'Plan de comptes'!A:B,2,FALSE),"")</f>
        <v/>
      </c>
      <c r="K2120" s="21">
        <f t="shared" si="99"/>
        <v>0</v>
      </c>
      <c r="L2120" t="str">
        <f t="shared" si="100"/>
        <v/>
      </c>
      <c r="M2120" t="str">
        <f t="shared" si="101"/>
        <v/>
      </c>
    </row>
    <row r="2121" spans="3:13" x14ac:dyDescent="0.2">
      <c r="C2121" s="8" t="str">
        <f>IFERROR(VLOOKUP(B2121,'Plan de comptes'!A:B,2,FALSE),"")</f>
        <v/>
      </c>
      <c r="K2121" s="21">
        <f t="shared" si="99"/>
        <v>0</v>
      </c>
      <c r="L2121" t="str">
        <f t="shared" si="100"/>
        <v/>
      </c>
      <c r="M2121" t="str">
        <f t="shared" si="101"/>
        <v/>
      </c>
    </row>
    <row r="2122" spans="3:13" x14ac:dyDescent="0.2">
      <c r="C2122" s="8" t="str">
        <f>IFERROR(VLOOKUP(B2122,'Plan de comptes'!A:B,2,FALSE),"")</f>
        <v/>
      </c>
      <c r="K2122" s="21">
        <f t="shared" si="99"/>
        <v>0</v>
      </c>
      <c r="L2122" t="str">
        <f t="shared" si="100"/>
        <v/>
      </c>
      <c r="M2122" t="str">
        <f t="shared" si="101"/>
        <v/>
      </c>
    </row>
    <row r="2123" spans="3:13" x14ac:dyDescent="0.2">
      <c r="C2123" s="8" t="str">
        <f>IFERROR(VLOOKUP(B2123,'Plan de comptes'!A:B,2,FALSE),"")</f>
        <v/>
      </c>
      <c r="K2123" s="21">
        <f t="shared" si="99"/>
        <v>0</v>
      </c>
      <c r="L2123" t="str">
        <f t="shared" si="100"/>
        <v/>
      </c>
      <c r="M2123" t="str">
        <f t="shared" si="101"/>
        <v/>
      </c>
    </row>
    <row r="2124" spans="3:13" x14ac:dyDescent="0.2">
      <c r="C2124" s="8" t="str">
        <f>IFERROR(VLOOKUP(B2124,'Plan de comptes'!A:B,2,FALSE),"")</f>
        <v/>
      </c>
      <c r="K2124" s="21">
        <f t="shared" si="99"/>
        <v>0</v>
      </c>
      <c r="L2124" t="str">
        <f t="shared" si="100"/>
        <v/>
      </c>
      <c r="M2124" t="str">
        <f t="shared" si="101"/>
        <v/>
      </c>
    </row>
    <row r="2125" spans="3:13" x14ac:dyDescent="0.2">
      <c r="C2125" s="8" t="str">
        <f>IFERROR(VLOOKUP(B2125,'Plan de comptes'!A:B,2,FALSE),"")</f>
        <v/>
      </c>
      <c r="K2125" s="21">
        <f t="shared" si="99"/>
        <v>0</v>
      </c>
      <c r="L2125" t="str">
        <f t="shared" si="100"/>
        <v/>
      </c>
      <c r="M2125" t="str">
        <f t="shared" si="101"/>
        <v/>
      </c>
    </row>
    <row r="2126" spans="3:13" x14ac:dyDescent="0.2">
      <c r="C2126" s="8" t="str">
        <f>IFERROR(VLOOKUP(B2126,'Plan de comptes'!A:B,2,FALSE),"")</f>
        <v/>
      </c>
      <c r="K2126" s="21">
        <f t="shared" si="99"/>
        <v>0</v>
      </c>
      <c r="L2126" t="str">
        <f t="shared" si="100"/>
        <v/>
      </c>
      <c r="M2126" t="str">
        <f t="shared" si="101"/>
        <v/>
      </c>
    </row>
    <row r="2127" spans="3:13" x14ac:dyDescent="0.2">
      <c r="C2127" s="8" t="str">
        <f>IFERROR(VLOOKUP(B2127,'Plan de comptes'!A:B,2,FALSE),"")</f>
        <v/>
      </c>
      <c r="K2127" s="21">
        <f t="shared" si="99"/>
        <v>0</v>
      </c>
      <c r="L2127" t="str">
        <f t="shared" si="100"/>
        <v/>
      </c>
      <c r="M2127" t="str">
        <f t="shared" si="101"/>
        <v/>
      </c>
    </row>
    <row r="2128" spans="3:13" x14ac:dyDescent="0.2">
      <c r="C2128" s="8" t="str">
        <f>IFERROR(VLOOKUP(B2128,'Plan de comptes'!A:B,2,FALSE),"")</f>
        <v/>
      </c>
      <c r="K2128" s="21">
        <f t="shared" si="99"/>
        <v>0</v>
      </c>
      <c r="L2128" t="str">
        <f t="shared" si="100"/>
        <v/>
      </c>
      <c r="M2128" t="str">
        <f t="shared" si="101"/>
        <v/>
      </c>
    </row>
    <row r="2129" spans="3:13" x14ac:dyDescent="0.2">
      <c r="C2129" s="8" t="str">
        <f>IFERROR(VLOOKUP(B2129,'Plan de comptes'!A:B,2,FALSE),"")</f>
        <v/>
      </c>
      <c r="K2129" s="21">
        <f t="shared" si="99"/>
        <v>0</v>
      </c>
      <c r="L2129" t="str">
        <f t="shared" si="100"/>
        <v/>
      </c>
      <c r="M2129" t="str">
        <f t="shared" si="101"/>
        <v/>
      </c>
    </row>
    <row r="2130" spans="3:13" x14ac:dyDescent="0.2">
      <c r="C2130" s="8" t="str">
        <f>IFERROR(VLOOKUP(B2130,'Plan de comptes'!A:B,2,FALSE),"")</f>
        <v/>
      </c>
      <c r="K2130" s="21">
        <f t="shared" si="99"/>
        <v>0</v>
      </c>
      <c r="L2130" t="str">
        <f t="shared" si="100"/>
        <v/>
      </c>
      <c r="M2130" t="str">
        <f t="shared" si="101"/>
        <v/>
      </c>
    </row>
    <row r="2131" spans="3:13" x14ac:dyDescent="0.2">
      <c r="C2131" s="8" t="str">
        <f>IFERROR(VLOOKUP(B2131,'Plan de comptes'!A:B,2,FALSE),"")</f>
        <v/>
      </c>
      <c r="K2131" s="21">
        <f t="shared" si="99"/>
        <v>0</v>
      </c>
      <c r="L2131" t="str">
        <f t="shared" si="100"/>
        <v/>
      </c>
      <c r="M2131" t="str">
        <f t="shared" si="101"/>
        <v/>
      </c>
    </row>
    <row r="2132" spans="3:13" x14ac:dyDescent="0.2">
      <c r="C2132" s="8" t="str">
        <f>IFERROR(VLOOKUP(B2132,'Plan de comptes'!A:B,2,FALSE),"")</f>
        <v/>
      </c>
      <c r="K2132" s="21">
        <f t="shared" si="99"/>
        <v>0</v>
      </c>
      <c r="L2132" t="str">
        <f t="shared" si="100"/>
        <v/>
      </c>
      <c r="M2132" t="str">
        <f t="shared" si="101"/>
        <v/>
      </c>
    </row>
    <row r="2133" spans="3:13" x14ac:dyDescent="0.2">
      <c r="C2133" s="8" t="str">
        <f>IFERROR(VLOOKUP(B2133,'Plan de comptes'!A:B,2,FALSE),"")</f>
        <v/>
      </c>
      <c r="K2133" s="21">
        <f t="shared" si="99"/>
        <v>0</v>
      </c>
      <c r="L2133" t="str">
        <f t="shared" si="100"/>
        <v/>
      </c>
      <c r="M2133" t="str">
        <f t="shared" si="101"/>
        <v/>
      </c>
    </row>
    <row r="2134" spans="3:13" x14ac:dyDescent="0.2">
      <c r="C2134" s="8" t="str">
        <f>IFERROR(VLOOKUP(B2134,'Plan de comptes'!A:B,2,FALSE),"")</f>
        <v/>
      </c>
      <c r="K2134" s="21">
        <f t="shared" si="99"/>
        <v>0</v>
      </c>
      <c r="L2134" t="str">
        <f t="shared" si="100"/>
        <v/>
      </c>
      <c r="M2134" t="str">
        <f t="shared" si="101"/>
        <v/>
      </c>
    </row>
    <row r="2135" spans="3:13" x14ac:dyDescent="0.2">
      <c r="C2135" s="8" t="str">
        <f>IFERROR(VLOOKUP(B2135,'Plan de comptes'!A:B,2,FALSE),"")</f>
        <v/>
      </c>
      <c r="K2135" s="21">
        <f t="shared" si="99"/>
        <v>0</v>
      </c>
      <c r="L2135" t="str">
        <f t="shared" si="100"/>
        <v/>
      </c>
      <c r="M2135" t="str">
        <f t="shared" si="101"/>
        <v/>
      </c>
    </row>
    <row r="2136" spans="3:13" x14ac:dyDescent="0.2">
      <c r="C2136" s="8" t="str">
        <f>IFERROR(VLOOKUP(B2136,'Plan de comptes'!A:B,2,FALSE),"")</f>
        <v/>
      </c>
      <c r="K2136" s="21">
        <f t="shared" si="99"/>
        <v>0</v>
      </c>
      <c r="L2136" t="str">
        <f t="shared" si="100"/>
        <v/>
      </c>
      <c r="M2136" t="str">
        <f t="shared" si="101"/>
        <v/>
      </c>
    </row>
    <row r="2137" spans="3:13" x14ac:dyDescent="0.2">
      <c r="C2137" s="8" t="str">
        <f>IFERROR(VLOOKUP(B2137,'Plan de comptes'!A:B,2,FALSE),"")</f>
        <v/>
      </c>
      <c r="K2137" s="21">
        <f t="shared" si="99"/>
        <v>0</v>
      </c>
      <c r="L2137" t="str">
        <f t="shared" si="100"/>
        <v/>
      </c>
      <c r="M2137" t="str">
        <f t="shared" si="101"/>
        <v/>
      </c>
    </row>
    <row r="2138" spans="3:13" x14ac:dyDescent="0.2">
      <c r="C2138" s="8" t="str">
        <f>IFERROR(VLOOKUP(B2138,'Plan de comptes'!A:B,2,FALSE),"")</f>
        <v/>
      </c>
      <c r="K2138" s="21">
        <f t="shared" si="99"/>
        <v>0</v>
      </c>
      <c r="L2138" t="str">
        <f t="shared" si="100"/>
        <v/>
      </c>
      <c r="M2138" t="str">
        <f t="shared" si="101"/>
        <v/>
      </c>
    </row>
    <row r="2139" spans="3:13" x14ac:dyDescent="0.2">
      <c r="C2139" s="8" t="str">
        <f>IFERROR(VLOOKUP(B2139,'Plan de comptes'!A:B,2,FALSE),"")</f>
        <v/>
      </c>
      <c r="K2139" s="21">
        <f t="shared" si="99"/>
        <v>0</v>
      </c>
      <c r="L2139" t="str">
        <f t="shared" si="100"/>
        <v/>
      </c>
      <c r="M2139" t="str">
        <f t="shared" si="101"/>
        <v/>
      </c>
    </row>
    <row r="2140" spans="3:13" x14ac:dyDescent="0.2">
      <c r="C2140" s="8" t="str">
        <f>IFERROR(VLOOKUP(B2140,'Plan de comptes'!A:B,2,FALSE),"")</f>
        <v/>
      </c>
      <c r="K2140" s="21">
        <f t="shared" si="99"/>
        <v>0</v>
      </c>
      <c r="L2140" t="str">
        <f t="shared" si="100"/>
        <v/>
      </c>
      <c r="M2140" t="str">
        <f t="shared" si="101"/>
        <v/>
      </c>
    </row>
    <row r="2141" spans="3:13" x14ac:dyDescent="0.2">
      <c r="C2141" s="8" t="str">
        <f>IFERROR(VLOOKUP(B2141,'Plan de comptes'!A:B,2,FALSE),"")</f>
        <v/>
      </c>
      <c r="K2141" s="21">
        <f t="shared" si="99"/>
        <v>0</v>
      </c>
      <c r="L2141" t="str">
        <f t="shared" si="100"/>
        <v/>
      </c>
      <c r="M2141" t="str">
        <f t="shared" si="101"/>
        <v/>
      </c>
    </row>
    <row r="2142" spans="3:13" x14ac:dyDescent="0.2">
      <c r="C2142" s="8" t="str">
        <f>IFERROR(VLOOKUP(B2142,'Plan de comptes'!A:B,2,FALSE),"")</f>
        <v/>
      </c>
      <c r="K2142" s="21">
        <f t="shared" si="99"/>
        <v>0</v>
      </c>
      <c r="L2142" t="str">
        <f t="shared" si="100"/>
        <v/>
      </c>
      <c r="M2142" t="str">
        <f t="shared" si="101"/>
        <v/>
      </c>
    </row>
    <row r="2143" spans="3:13" x14ac:dyDescent="0.2">
      <c r="C2143" s="8" t="str">
        <f>IFERROR(VLOOKUP(B2143,'Plan de comptes'!A:B,2,FALSE),"")</f>
        <v/>
      </c>
      <c r="K2143" s="21">
        <f t="shared" si="99"/>
        <v>0</v>
      </c>
      <c r="L2143" t="str">
        <f t="shared" si="100"/>
        <v/>
      </c>
      <c r="M2143" t="str">
        <f t="shared" si="101"/>
        <v/>
      </c>
    </row>
    <row r="2144" spans="3:13" x14ac:dyDescent="0.2">
      <c r="C2144" s="8" t="str">
        <f>IFERROR(VLOOKUP(B2144,'Plan de comptes'!A:B,2,FALSE),"")</f>
        <v/>
      </c>
      <c r="K2144" s="21">
        <f t="shared" si="99"/>
        <v>0</v>
      </c>
      <c r="L2144" t="str">
        <f t="shared" si="100"/>
        <v/>
      </c>
      <c r="M2144" t="str">
        <f t="shared" si="101"/>
        <v/>
      </c>
    </row>
    <row r="2145" spans="3:13" x14ac:dyDescent="0.2">
      <c r="C2145" s="8" t="str">
        <f>IFERROR(VLOOKUP(B2145,'Plan de comptes'!A:B,2,FALSE),"")</f>
        <v/>
      </c>
      <c r="K2145" s="21">
        <f t="shared" si="99"/>
        <v>0</v>
      </c>
      <c r="L2145" t="str">
        <f t="shared" si="100"/>
        <v/>
      </c>
      <c r="M2145" t="str">
        <f t="shared" si="101"/>
        <v/>
      </c>
    </row>
    <row r="2146" spans="3:13" x14ac:dyDescent="0.2">
      <c r="C2146" s="8" t="str">
        <f>IFERROR(VLOOKUP(B2146,'Plan de comptes'!A:B,2,FALSE),"")</f>
        <v/>
      </c>
      <c r="K2146" s="21">
        <f t="shared" si="99"/>
        <v>0</v>
      </c>
      <c r="L2146" t="str">
        <f t="shared" si="100"/>
        <v/>
      </c>
      <c r="M2146" t="str">
        <f t="shared" si="101"/>
        <v/>
      </c>
    </row>
    <row r="2147" spans="3:13" x14ac:dyDescent="0.2">
      <c r="C2147" s="8" t="str">
        <f>IFERROR(VLOOKUP(B2147,'Plan de comptes'!A:B,2,FALSE),"")</f>
        <v/>
      </c>
      <c r="K2147" s="21">
        <f t="shared" si="99"/>
        <v>0</v>
      </c>
      <c r="L2147" t="str">
        <f t="shared" si="100"/>
        <v/>
      </c>
      <c r="M2147" t="str">
        <f t="shared" si="101"/>
        <v/>
      </c>
    </row>
    <row r="2148" spans="3:13" x14ac:dyDescent="0.2">
      <c r="C2148" s="8" t="str">
        <f>IFERROR(VLOOKUP(B2148,'Plan de comptes'!A:B,2,FALSE),"")</f>
        <v/>
      </c>
      <c r="K2148" s="21">
        <f t="shared" si="99"/>
        <v>0</v>
      </c>
      <c r="L2148" t="str">
        <f t="shared" si="100"/>
        <v/>
      </c>
      <c r="M2148" t="str">
        <f t="shared" si="101"/>
        <v/>
      </c>
    </row>
    <row r="2149" spans="3:13" x14ac:dyDescent="0.2">
      <c r="C2149" s="8" t="str">
        <f>IFERROR(VLOOKUP(B2149,'Plan de comptes'!A:B,2,FALSE),"")</f>
        <v/>
      </c>
      <c r="K2149" s="21">
        <f t="shared" si="99"/>
        <v>0</v>
      </c>
      <c r="L2149" t="str">
        <f t="shared" si="100"/>
        <v/>
      </c>
      <c r="M2149" t="str">
        <f t="shared" si="101"/>
        <v/>
      </c>
    </row>
    <row r="2150" spans="3:13" x14ac:dyDescent="0.2">
      <c r="C2150" s="8" t="str">
        <f>IFERROR(VLOOKUP(B2150,'Plan de comptes'!A:B,2,FALSE),"")</f>
        <v/>
      </c>
      <c r="K2150" s="21">
        <f t="shared" si="99"/>
        <v>0</v>
      </c>
      <c r="L2150" t="str">
        <f t="shared" si="100"/>
        <v/>
      </c>
      <c r="M2150" t="str">
        <f t="shared" si="101"/>
        <v/>
      </c>
    </row>
    <row r="2151" spans="3:13" x14ac:dyDescent="0.2">
      <c r="C2151" s="8" t="str">
        <f>IFERROR(VLOOKUP(B2151,'Plan de comptes'!A:B,2,FALSE),"")</f>
        <v/>
      </c>
      <c r="K2151" s="21">
        <f t="shared" si="99"/>
        <v>0</v>
      </c>
      <c r="L2151" t="str">
        <f t="shared" si="100"/>
        <v/>
      </c>
      <c r="M2151" t="str">
        <f t="shared" si="101"/>
        <v/>
      </c>
    </row>
    <row r="2152" spans="3:13" x14ac:dyDescent="0.2">
      <c r="C2152" s="8" t="str">
        <f>IFERROR(VLOOKUP(B2152,'Plan de comptes'!A:B,2,FALSE),"")</f>
        <v/>
      </c>
      <c r="K2152" s="21">
        <f t="shared" si="99"/>
        <v>0</v>
      </c>
      <c r="L2152" t="str">
        <f t="shared" si="100"/>
        <v/>
      </c>
      <c r="M2152" t="str">
        <f t="shared" si="101"/>
        <v/>
      </c>
    </row>
    <row r="2153" spans="3:13" x14ac:dyDescent="0.2">
      <c r="C2153" s="8" t="str">
        <f>IFERROR(VLOOKUP(B2153,'Plan de comptes'!A:B,2,FALSE),"")</f>
        <v/>
      </c>
      <c r="K2153" s="21">
        <f t="shared" si="99"/>
        <v>0</v>
      </c>
      <c r="L2153" t="str">
        <f t="shared" si="100"/>
        <v/>
      </c>
      <c r="M2153" t="str">
        <f t="shared" si="101"/>
        <v/>
      </c>
    </row>
    <row r="2154" spans="3:13" x14ac:dyDescent="0.2">
      <c r="C2154" s="8" t="str">
        <f>IFERROR(VLOOKUP(B2154,'Plan de comptes'!A:B,2,FALSE),"")</f>
        <v/>
      </c>
      <c r="K2154" s="21">
        <f t="shared" si="99"/>
        <v>0</v>
      </c>
      <c r="L2154" t="str">
        <f t="shared" si="100"/>
        <v/>
      </c>
      <c r="M2154" t="str">
        <f t="shared" si="101"/>
        <v/>
      </c>
    </row>
    <row r="2155" spans="3:13" x14ac:dyDescent="0.2">
      <c r="C2155" s="8" t="str">
        <f>IFERROR(VLOOKUP(B2155,'Plan de comptes'!A:B,2,FALSE),"")</f>
        <v/>
      </c>
      <c r="K2155" s="21">
        <f t="shared" si="99"/>
        <v>0</v>
      </c>
      <c r="L2155" t="str">
        <f t="shared" si="100"/>
        <v/>
      </c>
      <c r="M2155" t="str">
        <f t="shared" si="101"/>
        <v/>
      </c>
    </row>
    <row r="2156" spans="3:13" x14ac:dyDescent="0.2">
      <c r="C2156" s="8" t="str">
        <f>IFERROR(VLOOKUP(B2156,'Plan de comptes'!A:B,2,FALSE),"")</f>
        <v/>
      </c>
      <c r="K2156" s="21">
        <f t="shared" si="99"/>
        <v>0</v>
      </c>
      <c r="L2156" t="str">
        <f t="shared" si="100"/>
        <v/>
      </c>
      <c r="M2156" t="str">
        <f t="shared" si="101"/>
        <v/>
      </c>
    </row>
    <row r="2157" spans="3:13" x14ac:dyDescent="0.2">
      <c r="C2157" s="8" t="str">
        <f>IFERROR(VLOOKUP(B2157,'Plan de comptes'!A:B,2,FALSE),"")</f>
        <v/>
      </c>
      <c r="K2157" s="21">
        <f t="shared" si="99"/>
        <v>0</v>
      </c>
      <c r="L2157" t="str">
        <f t="shared" si="100"/>
        <v/>
      </c>
      <c r="M2157" t="str">
        <f t="shared" si="101"/>
        <v/>
      </c>
    </row>
    <row r="2158" spans="3:13" x14ac:dyDescent="0.2">
      <c r="C2158" s="8" t="str">
        <f>IFERROR(VLOOKUP(B2158,'Plan de comptes'!A:B,2,FALSE),"")</f>
        <v/>
      </c>
      <c r="K2158" s="21">
        <f t="shared" si="99"/>
        <v>0</v>
      </c>
      <c r="L2158" t="str">
        <f t="shared" si="100"/>
        <v/>
      </c>
      <c r="M2158" t="str">
        <f t="shared" si="101"/>
        <v/>
      </c>
    </row>
    <row r="2159" spans="3:13" x14ac:dyDescent="0.2">
      <c r="C2159" s="8" t="str">
        <f>IFERROR(VLOOKUP(B2159,'Plan de comptes'!A:B,2,FALSE),"")</f>
        <v/>
      </c>
      <c r="K2159" s="21">
        <f t="shared" si="99"/>
        <v>0</v>
      </c>
      <c r="L2159" t="str">
        <f t="shared" si="100"/>
        <v/>
      </c>
      <c r="M2159" t="str">
        <f t="shared" si="101"/>
        <v/>
      </c>
    </row>
    <row r="2160" spans="3:13" x14ac:dyDescent="0.2">
      <c r="C2160" s="8" t="str">
        <f>IFERROR(VLOOKUP(B2160,'Plan de comptes'!A:B,2,FALSE),"")</f>
        <v/>
      </c>
      <c r="K2160" s="21">
        <f t="shared" si="99"/>
        <v>0</v>
      </c>
      <c r="L2160" t="str">
        <f t="shared" si="100"/>
        <v/>
      </c>
      <c r="M2160" t="str">
        <f t="shared" si="101"/>
        <v/>
      </c>
    </row>
    <row r="2161" spans="3:13" x14ac:dyDescent="0.2">
      <c r="C2161" s="8" t="str">
        <f>IFERROR(VLOOKUP(B2161,'Plan de comptes'!A:B,2,FALSE),"")</f>
        <v/>
      </c>
      <c r="K2161" s="21">
        <f t="shared" si="99"/>
        <v>0</v>
      </c>
      <c r="L2161" t="str">
        <f t="shared" si="100"/>
        <v/>
      </c>
      <c r="M2161" t="str">
        <f t="shared" si="101"/>
        <v/>
      </c>
    </row>
    <row r="2162" spans="3:13" x14ac:dyDescent="0.2">
      <c r="C2162" s="8" t="str">
        <f>IFERROR(VLOOKUP(B2162,'Plan de comptes'!A:B,2,FALSE),"")</f>
        <v/>
      </c>
      <c r="K2162" s="21">
        <f t="shared" si="99"/>
        <v>0</v>
      </c>
      <c r="L2162" t="str">
        <f t="shared" si="100"/>
        <v/>
      </c>
      <c r="M2162" t="str">
        <f t="shared" si="101"/>
        <v/>
      </c>
    </row>
    <row r="2163" spans="3:13" x14ac:dyDescent="0.2">
      <c r="C2163" s="8" t="str">
        <f>IFERROR(VLOOKUP(B2163,'Plan de comptes'!A:B,2,FALSE),"")</f>
        <v/>
      </c>
      <c r="K2163" s="21">
        <f t="shared" si="99"/>
        <v>0</v>
      </c>
      <c r="L2163" t="str">
        <f t="shared" si="100"/>
        <v/>
      </c>
      <c r="M2163" t="str">
        <f t="shared" si="101"/>
        <v/>
      </c>
    </row>
    <row r="2164" spans="3:13" x14ac:dyDescent="0.2">
      <c r="C2164" s="8" t="str">
        <f>IFERROR(VLOOKUP(B2164,'Plan de comptes'!A:B,2,FALSE),"")</f>
        <v/>
      </c>
      <c r="K2164" s="21">
        <f t="shared" si="99"/>
        <v>0</v>
      </c>
      <c r="L2164" t="str">
        <f t="shared" si="100"/>
        <v/>
      </c>
      <c r="M2164" t="str">
        <f t="shared" si="101"/>
        <v/>
      </c>
    </row>
    <row r="2165" spans="3:13" x14ac:dyDescent="0.2">
      <c r="C2165" s="8" t="str">
        <f>IFERROR(VLOOKUP(B2165,'Plan de comptes'!A:B,2,FALSE),"")</f>
        <v/>
      </c>
      <c r="K2165" s="21">
        <f t="shared" si="99"/>
        <v>0</v>
      </c>
      <c r="L2165" t="str">
        <f t="shared" si="100"/>
        <v/>
      </c>
      <c r="M2165" t="str">
        <f t="shared" si="101"/>
        <v/>
      </c>
    </row>
    <row r="2166" spans="3:13" x14ac:dyDescent="0.2">
      <c r="C2166" s="8" t="str">
        <f>IFERROR(VLOOKUP(B2166,'Plan de comptes'!A:B,2,FALSE),"")</f>
        <v/>
      </c>
      <c r="K2166" s="21">
        <f t="shared" si="99"/>
        <v>0</v>
      </c>
      <c r="L2166" t="str">
        <f t="shared" si="100"/>
        <v/>
      </c>
      <c r="M2166" t="str">
        <f t="shared" si="101"/>
        <v/>
      </c>
    </row>
    <row r="2167" spans="3:13" x14ac:dyDescent="0.2">
      <c r="C2167" s="8" t="str">
        <f>IFERROR(VLOOKUP(B2167,'Plan de comptes'!A:B,2,FALSE),"")</f>
        <v/>
      </c>
      <c r="K2167" s="21">
        <f t="shared" si="99"/>
        <v>0</v>
      </c>
      <c r="L2167" t="str">
        <f t="shared" si="100"/>
        <v/>
      </c>
      <c r="M2167" t="str">
        <f t="shared" si="101"/>
        <v/>
      </c>
    </row>
    <row r="2168" spans="3:13" x14ac:dyDescent="0.2">
      <c r="C2168" s="8" t="str">
        <f>IFERROR(VLOOKUP(B2168,'Plan de comptes'!A:B,2,FALSE),"")</f>
        <v/>
      </c>
      <c r="K2168" s="21">
        <f t="shared" si="99"/>
        <v>0</v>
      </c>
      <c r="L2168" t="str">
        <f t="shared" si="100"/>
        <v/>
      </c>
      <c r="M2168" t="str">
        <f t="shared" si="101"/>
        <v/>
      </c>
    </row>
    <row r="2169" spans="3:13" x14ac:dyDescent="0.2">
      <c r="C2169" s="8" t="str">
        <f>IFERROR(VLOOKUP(B2169,'Plan de comptes'!A:B,2,FALSE),"")</f>
        <v/>
      </c>
      <c r="K2169" s="21">
        <f t="shared" si="99"/>
        <v>0</v>
      </c>
      <c r="L2169" t="str">
        <f t="shared" si="100"/>
        <v/>
      </c>
      <c r="M2169" t="str">
        <f t="shared" si="101"/>
        <v/>
      </c>
    </row>
    <row r="2170" spans="3:13" x14ac:dyDescent="0.2">
      <c r="C2170" s="8" t="str">
        <f>IFERROR(VLOOKUP(B2170,'Plan de comptes'!A:B,2,FALSE),"")</f>
        <v/>
      </c>
      <c r="K2170" s="21">
        <f t="shared" si="99"/>
        <v>0</v>
      </c>
      <c r="L2170" t="str">
        <f t="shared" si="100"/>
        <v/>
      </c>
      <c r="M2170" t="str">
        <f t="shared" si="101"/>
        <v/>
      </c>
    </row>
    <row r="2171" spans="3:13" x14ac:dyDescent="0.2">
      <c r="C2171" s="8" t="str">
        <f>IFERROR(VLOOKUP(B2171,'Plan de comptes'!A:B,2,FALSE),"")</f>
        <v/>
      </c>
      <c r="K2171" s="21">
        <f t="shared" si="99"/>
        <v>0</v>
      </c>
      <c r="L2171" t="str">
        <f t="shared" si="100"/>
        <v/>
      </c>
      <c r="M2171" t="str">
        <f t="shared" si="101"/>
        <v/>
      </c>
    </row>
    <row r="2172" spans="3:13" x14ac:dyDescent="0.2">
      <c r="C2172" s="8" t="str">
        <f>IFERROR(VLOOKUP(B2172,'Plan de comptes'!A:B,2,FALSE),"")</f>
        <v/>
      </c>
      <c r="K2172" s="21">
        <f t="shared" si="99"/>
        <v>0</v>
      </c>
      <c r="L2172" t="str">
        <f t="shared" si="100"/>
        <v/>
      </c>
      <c r="M2172" t="str">
        <f t="shared" si="101"/>
        <v/>
      </c>
    </row>
    <row r="2173" spans="3:13" x14ac:dyDescent="0.2">
      <c r="C2173" s="8" t="str">
        <f>IFERROR(VLOOKUP(B2173,'Plan de comptes'!A:B,2,FALSE),"")</f>
        <v/>
      </c>
      <c r="K2173" s="21">
        <f t="shared" si="99"/>
        <v>0</v>
      </c>
      <c r="L2173" t="str">
        <f t="shared" si="100"/>
        <v/>
      </c>
      <c r="M2173" t="str">
        <f t="shared" si="101"/>
        <v/>
      </c>
    </row>
    <row r="2174" spans="3:13" x14ac:dyDescent="0.2">
      <c r="C2174" s="8" t="str">
        <f>IFERROR(VLOOKUP(B2174,'Plan de comptes'!A:B,2,FALSE),"")</f>
        <v/>
      </c>
      <c r="K2174" s="21">
        <f t="shared" si="99"/>
        <v>0</v>
      </c>
      <c r="L2174" t="str">
        <f t="shared" si="100"/>
        <v/>
      </c>
      <c r="M2174" t="str">
        <f t="shared" si="101"/>
        <v/>
      </c>
    </row>
    <row r="2175" spans="3:13" x14ac:dyDescent="0.2">
      <c r="C2175" s="8" t="str">
        <f>IFERROR(VLOOKUP(B2175,'Plan de comptes'!A:B,2,FALSE),"")</f>
        <v/>
      </c>
      <c r="K2175" s="21">
        <f t="shared" si="99"/>
        <v>0</v>
      </c>
      <c r="L2175" t="str">
        <f t="shared" si="100"/>
        <v/>
      </c>
      <c r="M2175" t="str">
        <f t="shared" si="101"/>
        <v/>
      </c>
    </row>
    <row r="2176" spans="3:13" x14ac:dyDescent="0.2">
      <c r="C2176" s="8" t="str">
        <f>IFERROR(VLOOKUP(B2176,'Plan de comptes'!A:B,2,FALSE),"")</f>
        <v/>
      </c>
      <c r="K2176" s="21">
        <f t="shared" si="99"/>
        <v>0</v>
      </c>
      <c r="L2176" t="str">
        <f t="shared" si="100"/>
        <v/>
      </c>
      <c r="M2176" t="str">
        <f t="shared" si="101"/>
        <v/>
      </c>
    </row>
    <row r="2177" spans="3:13" x14ac:dyDescent="0.2">
      <c r="C2177" s="8" t="str">
        <f>IFERROR(VLOOKUP(B2177,'Plan de comptes'!A:B,2,FALSE),"")</f>
        <v/>
      </c>
      <c r="K2177" s="21">
        <f t="shared" si="99"/>
        <v>0</v>
      </c>
      <c r="L2177" t="str">
        <f t="shared" si="100"/>
        <v/>
      </c>
      <c r="M2177" t="str">
        <f t="shared" si="101"/>
        <v/>
      </c>
    </row>
    <row r="2178" spans="3:13" x14ac:dyDescent="0.2">
      <c r="C2178" s="8" t="str">
        <f>IFERROR(VLOOKUP(B2178,'Plan de comptes'!A:B,2,FALSE),"")</f>
        <v/>
      </c>
      <c r="K2178" s="21">
        <f t="shared" si="99"/>
        <v>0</v>
      </c>
      <c r="L2178" t="str">
        <f t="shared" si="100"/>
        <v/>
      </c>
      <c r="M2178" t="str">
        <f t="shared" si="101"/>
        <v/>
      </c>
    </row>
    <row r="2179" spans="3:13" x14ac:dyDescent="0.2">
      <c r="C2179" s="8" t="str">
        <f>IFERROR(VLOOKUP(B2179,'Plan de comptes'!A:B,2,FALSE),"")</f>
        <v/>
      </c>
      <c r="K2179" s="21">
        <f t="shared" ref="K2179:K2242" si="102">E2179-F2179</f>
        <v>0</v>
      </c>
      <c r="L2179" t="str">
        <f t="shared" ref="L2179:L2242" si="103">LEFT($B2179,2)</f>
        <v/>
      </c>
      <c r="M2179" t="str">
        <f t="shared" ref="M2179:M2242" si="104">LEFT($B2179,3)</f>
        <v/>
      </c>
    </row>
    <row r="2180" spans="3:13" x14ac:dyDescent="0.2">
      <c r="C2180" s="8" t="str">
        <f>IFERROR(VLOOKUP(B2180,'Plan de comptes'!A:B,2,FALSE),"")</f>
        <v/>
      </c>
      <c r="K2180" s="21">
        <f t="shared" si="102"/>
        <v>0</v>
      </c>
      <c r="L2180" t="str">
        <f t="shared" si="103"/>
        <v/>
      </c>
      <c r="M2180" t="str">
        <f t="shared" si="104"/>
        <v/>
      </c>
    </row>
    <row r="2181" spans="3:13" x14ac:dyDescent="0.2">
      <c r="C2181" s="8" t="str">
        <f>IFERROR(VLOOKUP(B2181,'Plan de comptes'!A:B,2,FALSE),"")</f>
        <v/>
      </c>
      <c r="K2181" s="21">
        <f t="shared" si="102"/>
        <v>0</v>
      </c>
      <c r="L2181" t="str">
        <f t="shared" si="103"/>
        <v/>
      </c>
      <c r="M2181" t="str">
        <f t="shared" si="104"/>
        <v/>
      </c>
    </row>
    <row r="2182" spans="3:13" x14ac:dyDescent="0.2">
      <c r="C2182" s="8" t="str">
        <f>IFERROR(VLOOKUP(B2182,'Plan de comptes'!A:B,2,FALSE),"")</f>
        <v/>
      </c>
      <c r="K2182" s="21">
        <f t="shared" si="102"/>
        <v>0</v>
      </c>
      <c r="L2182" t="str">
        <f t="shared" si="103"/>
        <v/>
      </c>
      <c r="M2182" t="str">
        <f t="shared" si="104"/>
        <v/>
      </c>
    </row>
    <row r="2183" spans="3:13" x14ac:dyDescent="0.2">
      <c r="C2183" s="8" t="str">
        <f>IFERROR(VLOOKUP(B2183,'Plan de comptes'!A:B,2,FALSE),"")</f>
        <v/>
      </c>
      <c r="K2183" s="21">
        <f t="shared" si="102"/>
        <v>0</v>
      </c>
      <c r="L2183" t="str">
        <f t="shared" si="103"/>
        <v/>
      </c>
      <c r="M2183" t="str">
        <f t="shared" si="104"/>
        <v/>
      </c>
    </row>
    <row r="2184" spans="3:13" x14ac:dyDescent="0.2">
      <c r="C2184" s="8" t="str">
        <f>IFERROR(VLOOKUP(B2184,'Plan de comptes'!A:B,2,FALSE),"")</f>
        <v/>
      </c>
      <c r="K2184" s="21">
        <f t="shared" si="102"/>
        <v>0</v>
      </c>
      <c r="L2184" t="str">
        <f t="shared" si="103"/>
        <v/>
      </c>
      <c r="M2184" t="str">
        <f t="shared" si="104"/>
        <v/>
      </c>
    </row>
    <row r="2185" spans="3:13" x14ac:dyDescent="0.2">
      <c r="C2185" s="8" t="str">
        <f>IFERROR(VLOOKUP(B2185,'Plan de comptes'!A:B,2,FALSE),"")</f>
        <v/>
      </c>
      <c r="K2185" s="21">
        <f t="shared" si="102"/>
        <v>0</v>
      </c>
      <c r="L2185" t="str">
        <f t="shared" si="103"/>
        <v/>
      </c>
      <c r="M2185" t="str">
        <f t="shared" si="104"/>
        <v/>
      </c>
    </row>
    <row r="2186" spans="3:13" x14ac:dyDescent="0.2">
      <c r="C2186" s="8" t="str">
        <f>IFERROR(VLOOKUP(B2186,'Plan de comptes'!A:B,2,FALSE),"")</f>
        <v/>
      </c>
      <c r="K2186" s="21">
        <f t="shared" si="102"/>
        <v>0</v>
      </c>
      <c r="L2186" t="str">
        <f t="shared" si="103"/>
        <v/>
      </c>
      <c r="M2186" t="str">
        <f t="shared" si="104"/>
        <v/>
      </c>
    </row>
    <row r="2187" spans="3:13" x14ac:dyDescent="0.2">
      <c r="C2187" s="8" t="str">
        <f>IFERROR(VLOOKUP(B2187,'Plan de comptes'!A:B,2,FALSE),"")</f>
        <v/>
      </c>
      <c r="K2187" s="21">
        <f t="shared" si="102"/>
        <v>0</v>
      </c>
      <c r="L2187" t="str">
        <f t="shared" si="103"/>
        <v/>
      </c>
      <c r="M2187" t="str">
        <f t="shared" si="104"/>
        <v/>
      </c>
    </row>
    <row r="2188" spans="3:13" x14ac:dyDescent="0.2">
      <c r="C2188" s="8" t="str">
        <f>IFERROR(VLOOKUP(B2188,'Plan de comptes'!A:B,2,FALSE),"")</f>
        <v/>
      </c>
      <c r="K2188" s="21">
        <f t="shared" si="102"/>
        <v>0</v>
      </c>
      <c r="L2188" t="str">
        <f t="shared" si="103"/>
        <v/>
      </c>
      <c r="M2188" t="str">
        <f t="shared" si="104"/>
        <v/>
      </c>
    </row>
    <row r="2189" spans="3:13" x14ac:dyDescent="0.2">
      <c r="C2189" s="8" t="str">
        <f>IFERROR(VLOOKUP(B2189,'Plan de comptes'!A:B,2,FALSE),"")</f>
        <v/>
      </c>
      <c r="K2189" s="21">
        <f t="shared" si="102"/>
        <v>0</v>
      </c>
      <c r="L2189" t="str">
        <f t="shared" si="103"/>
        <v/>
      </c>
      <c r="M2189" t="str">
        <f t="shared" si="104"/>
        <v/>
      </c>
    </row>
    <row r="2190" spans="3:13" x14ac:dyDescent="0.2">
      <c r="C2190" s="8" t="str">
        <f>IFERROR(VLOOKUP(B2190,'Plan de comptes'!A:B,2,FALSE),"")</f>
        <v/>
      </c>
      <c r="K2190" s="21">
        <f t="shared" si="102"/>
        <v>0</v>
      </c>
      <c r="L2190" t="str">
        <f t="shared" si="103"/>
        <v/>
      </c>
      <c r="M2190" t="str">
        <f t="shared" si="104"/>
        <v/>
      </c>
    </row>
    <row r="2191" spans="3:13" x14ac:dyDescent="0.2">
      <c r="C2191" s="8" t="str">
        <f>IFERROR(VLOOKUP(B2191,'Plan de comptes'!A:B,2,FALSE),"")</f>
        <v/>
      </c>
      <c r="K2191" s="21">
        <f t="shared" si="102"/>
        <v>0</v>
      </c>
      <c r="L2191" t="str">
        <f t="shared" si="103"/>
        <v/>
      </c>
      <c r="M2191" t="str">
        <f t="shared" si="104"/>
        <v/>
      </c>
    </row>
    <row r="2192" spans="3:13" x14ac:dyDescent="0.2">
      <c r="C2192" s="8" t="str">
        <f>IFERROR(VLOOKUP(B2192,'Plan de comptes'!A:B,2,FALSE),"")</f>
        <v/>
      </c>
      <c r="K2192" s="21">
        <f t="shared" si="102"/>
        <v>0</v>
      </c>
      <c r="L2192" t="str">
        <f t="shared" si="103"/>
        <v/>
      </c>
      <c r="M2192" t="str">
        <f t="shared" si="104"/>
        <v/>
      </c>
    </row>
    <row r="2193" spans="3:13" x14ac:dyDescent="0.2">
      <c r="C2193" s="8" t="str">
        <f>IFERROR(VLOOKUP(B2193,'Plan de comptes'!A:B,2,FALSE),"")</f>
        <v/>
      </c>
      <c r="K2193" s="21">
        <f t="shared" si="102"/>
        <v>0</v>
      </c>
      <c r="L2193" t="str">
        <f t="shared" si="103"/>
        <v/>
      </c>
      <c r="M2193" t="str">
        <f t="shared" si="104"/>
        <v/>
      </c>
    </row>
    <row r="2194" spans="3:13" x14ac:dyDescent="0.2">
      <c r="C2194" s="8" t="str">
        <f>IFERROR(VLOOKUP(B2194,'Plan de comptes'!A:B,2,FALSE),"")</f>
        <v/>
      </c>
      <c r="K2194" s="21">
        <f t="shared" si="102"/>
        <v>0</v>
      </c>
      <c r="L2194" t="str">
        <f t="shared" si="103"/>
        <v/>
      </c>
      <c r="M2194" t="str">
        <f t="shared" si="104"/>
        <v/>
      </c>
    </row>
    <row r="2195" spans="3:13" x14ac:dyDescent="0.2">
      <c r="C2195" s="8" t="str">
        <f>IFERROR(VLOOKUP(B2195,'Plan de comptes'!A:B,2,FALSE),"")</f>
        <v/>
      </c>
      <c r="K2195" s="21">
        <f t="shared" si="102"/>
        <v>0</v>
      </c>
      <c r="L2195" t="str">
        <f t="shared" si="103"/>
        <v/>
      </c>
      <c r="M2195" t="str">
        <f t="shared" si="104"/>
        <v/>
      </c>
    </row>
    <row r="2196" spans="3:13" x14ac:dyDescent="0.2">
      <c r="C2196" s="8" t="str">
        <f>IFERROR(VLOOKUP(B2196,'Plan de comptes'!A:B,2,FALSE),"")</f>
        <v/>
      </c>
      <c r="K2196" s="21">
        <f t="shared" si="102"/>
        <v>0</v>
      </c>
      <c r="L2196" t="str">
        <f t="shared" si="103"/>
        <v/>
      </c>
      <c r="M2196" t="str">
        <f t="shared" si="104"/>
        <v/>
      </c>
    </row>
    <row r="2197" spans="3:13" x14ac:dyDescent="0.2">
      <c r="C2197" s="8" t="str">
        <f>IFERROR(VLOOKUP(B2197,'Plan de comptes'!A:B,2,FALSE),"")</f>
        <v/>
      </c>
      <c r="K2197" s="21">
        <f t="shared" si="102"/>
        <v>0</v>
      </c>
      <c r="L2197" t="str">
        <f t="shared" si="103"/>
        <v/>
      </c>
      <c r="M2197" t="str">
        <f t="shared" si="104"/>
        <v/>
      </c>
    </row>
    <row r="2198" spans="3:13" x14ac:dyDescent="0.2">
      <c r="C2198" s="8" t="str">
        <f>IFERROR(VLOOKUP(B2198,'Plan de comptes'!A:B,2,FALSE),"")</f>
        <v/>
      </c>
      <c r="K2198" s="21">
        <f t="shared" si="102"/>
        <v>0</v>
      </c>
      <c r="L2198" t="str">
        <f t="shared" si="103"/>
        <v/>
      </c>
      <c r="M2198" t="str">
        <f t="shared" si="104"/>
        <v/>
      </c>
    </row>
    <row r="2199" spans="3:13" x14ac:dyDescent="0.2">
      <c r="C2199" s="8" t="str">
        <f>IFERROR(VLOOKUP(B2199,'Plan de comptes'!A:B,2,FALSE),"")</f>
        <v/>
      </c>
      <c r="K2199" s="21">
        <f t="shared" si="102"/>
        <v>0</v>
      </c>
      <c r="L2199" t="str">
        <f t="shared" si="103"/>
        <v/>
      </c>
      <c r="M2199" t="str">
        <f t="shared" si="104"/>
        <v/>
      </c>
    </row>
    <row r="2200" spans="3:13" x14ac:dyDescent="0.2">
      <c r="C2200" s="8" t="str">
        <f>IFERROR(VLOOKUP(B2200,'Plan de comptes'!A:B,2,FALSE),"")</f>
        <v/>
      </c>
      <c r="K2200" s="21">
        <f t="shared" si="102"/>
        <v>0</v>
      </c>
      <c r="L2200" t="str">
        <f t="shared" si="103"/>
        <v/>
      </c>
      <c r="M2200" t="str">
        <f t="shared" si="104"/>
        <v/>
      </c>
    </row>
    <row r="2201" spans="3:13" x14ac:dyDescent="0.2">
      <c r="C2201" s="8" t="str">
        <f>IFERROR(VLOOKUP(B2201,'Plan de comptes'!A:B,2,FALSE),"")</f>
        <v/>
      </c>
      <c r="K2201" s="21">
        <f t="shared" si="102"/>
        <v>0</v>
      </c>
      <c r="L2201" t="str">
        <f t="shared" si="103"/>
        <v/>
      </c>
      <c r="M2201" t="str">
        <f t="shared" si="104"/>
        <v/>
      </c>
    </row>
    <row r="2202" spans="3:13" x14ac:dyDescent="0.2">
      <c r="C2202" s="8" t="str">
        <f>IFERROR(VLOOKUP(B2202,'Plan de comptes'!A:B,2,FALSE),"")</f>
        <v/>
      </c>
      <c r="K2202" s="21">
        <f t="shared" si="102"/>
        <v>0</v>
      </c>
      <c r="L2202" t="str">
        <f t="shared" si="103"/>
        <v/>
      </c>
      <c r="M2202" t="str">
        <f t="shared" si="104"/>
        <v/>
      </c>
    </row>
    <row r="2203" spans="3:13" x14ac:dyDescent="0.2">
      <c r="C2203" s="8" t="str">
        <f>IFERROR(VLOOKUP(B2203,'Plan de comptes'!A:B,2,FALSE),"")</f>
        <v/>
      </c>
      <c r="K2203" s="21">
        <f t="shared" si="102"/>
        <v>0</v>
      </c>
      <c r="L2203" t="str">
        <f t="shared" si="103"/>
        <v/>
      </c>
      <c r="M2203" t="str">
        <f t="shared" si="104"/>
        <v/>
      </c>
    </row>
    <row r="2204" spans="3:13" x14ac:dyDescent="0.2">
      <c r="C2204" s="8" t="str">
        <f>IFERROR(VLOOKUP(B2204,'Plan de comptes'!A:B,2,FALSE),"")</f>
        <v/>
      </c>
      <c r="K2204" s="21">
        <f t="shared" si="102"/>
        <v>0</v>
      </c>
      <c r="L2204" t="str">
        <f t="shared" si="103"/>
        <v/>
      </c>
      <c r="M2204" t="str">
        <f t="shared" si="104"/>
        <v/>
      </c>
    </row>
    <row r="2205" spans="3:13" x14ac:dyDescent="0.2">
      <c r="C2205" s="8" t="str">
        <f>IFERROR(VLOOKUP(B2205,'Plan de comptes'!A:B,2,FALSE),"")</f>
        <v/>
      </c>
      <c r="K2205" s="21">
        <f t="shared" si="102"/>
        <v>0</v>
      </c>
      <c r="L2205" t="str">
        <f t="shared" si="103"/>
        <v/>
      </c>
      <c r="M2205" t="str">
        <f t="shared" si="104"/>
        <v/>
      </c>
    </row>
    <row r="2206" spans="3:13" x14ac:dyDescent="0.2">
      <c r="C2206" s="8" t="str">
        <f>IFERROR(VLOOKUP(B2206,'Plan de comptes'!A:B,2,FALSE),"")</f>
        <v/>
      </c>
      <c r="K2206" s="21">
        <f t="shared" si="102"/>
        <v>0</v>
      </c>
      <c r="L2206" t="str">
        <f t="shared" si="103"/>
        <v/>
      </c>
      <c r="M2206" t="str">
        <f t="shared" si="104"/>
        <v/>
      </c>
    </row>
    <row r="2207" spans="3:13" x14ac:dyDescent="0.2">
      <c r="C2207" s="8" t="str">
        <f>IFERROR(VLOOKUP(B2207,'Plan de comptes'!A:B,2,FALSE),"")</f>
        <v/>
      </c>
      <c r="K2207" s="21">
        <f t="shared" si="102"/>
        <v>0</v>
      </c>
      <c r="L2207" t="str">
        <f t="shared" si="103"/>
        <v/>
      </c>
      <c r="M2207" t="str">
        <f t="shared" si="104"/>
        <v/>
      </c>
    </row>
    <row r="2208" spans="3:13" x14ac:dyDescent="0.2">
      <c r="C2208" s="8" t="str">
        <f>IFERROR(VLOOKUP(B2208,'Plan de comptes'!A:B,2,FALSE),"")</f>
        <v/>
      </c>
      <c r="K2208" s="21">
        <f t="shared" si="102"/>
        <v>0</v>
      </c>
      <c r="L2208" t="str">
        <f t="shared" si="103"/>
        <v/>
      </c>
      <c r="M2208" t="str">
        <f t="shared" si="104"/>
        <v/>
      </c>
    </row>
    <row r="2209" spans="3:13" x14ac:dyDescent="0.2">
      <c r="C2209" s="8" t="str">
        <f>IFERROR(VLOOKUP(B2209,'Plan de comptes'!A:B,2,FALSE),"")</f>
        <v/>
      </c>
      <c r="K2209" s="21">
        <f t="shared" si="102"/>
        <v>0</v>
      </c>
      <c r="L2209" t="str">
        <f t="shared" si="103"/>
        <v/>
      </c>
      <c r="M2209" t="str">
        <f t="shared" si="104"/>
        <v/>
      </c>
    </row>
    <row r="2210" spans="3:13" x14ac:dyDescent="0.2">
      <c r="C2210" s="8" t="str">
        <f>IFERROR(VLOOKUP(B2210,'Plan de comptes'!A:B,2,FALSE),"")</f>
        <v/>
      </c>
      <c r="K2210" s="21">
        <f t="shared" si="102"/>
        <v>0</v>
      </c>
      <c r="L2210" t="str">
        <f t="shared" si="103"/>
        <v/>
      </c>
      <c r="M2210" t="str">
        <f t="shared" si="104"/>
        <v/>
      </c>
    </row>
    <row r="2211" spans="3:13" x14ac:dyDescent="0.2">
      <c r="C2211" s="8" t="str">
        <f>IFERROR(VLOOKUP(B2211,'Plan de comptes'!A:B,2,FALSE),"")</f>
        <v/>
      </c>
      <c r="K2211" s="21">
        <f t="shared" si="102"/>
        <v>0</v>
      </c>
      <c r="L2211" t="str">
        <f t="shared" si="103"/>
        <v/>
      </c>
      <c r="M2211" t="str">
        <f t="shared" si="104"/>
        <v/>
      </c>
    </row>
    <row r="2212" spans="3:13" x14ac:dyDescent="0.2">
      <c r="C2212" s="8" t="str">
        <f>IFERROR(VLOOKUP(B2212,'Plan de comptes'!A:B,2,FALSE),"")</f>
        <v/>
      </c>
      <c r="K2212" s="21">
        <f t="shared" si="102"/>
        <v>0</v>
      </c>
      <c r="L2212" t="str">
        <f t="shared" si="103"/>
        <v/>
      </c>
      <c r="M2212" t="str">
        <f t="shared" si="104"/>
        <v/>
      </c>
    </row>
    <row r="2213" spans="3:13" x14ac:dyDescent="0.2">
      <c r="C2213" s="8" t="str">
        <f>IFERROR(VLOOKUP(B2213,'Plan de comptes'!A:B,2,FALSE),"")</f>
        <v/>
      </c>
      <c r="K2213" s="21">
        <f t="shared" si="102"/>
        <v>0</v>
      </c>
      <c r="L2213" t="str">
        <f t="shared" si="103"/>
        <v/>
      </c>
      <c r="M2213" t="str">
        <f t="shared" si="104"/>
        <v/>
      </c>
    </row>
    <row r="2214" spans="3:13" x14ac:dyDescent="0.2">
      <c r="C2214" s="8" t="str">
        <f>IFERROR(VLOOKUP(B2214,'Plan de comptes'!A:B,2,FALSE),"")</f>
        <v/>
      </c>
      <c r="K2214" s="21">
        <f t="shared" si="102"/>
        <v>0</v>
      </c>
      <c r="L2214" t="str">
        <f t="shared" si="103"/>
        <v/>
      </c>
      <c r="M2214" t="str">
        <f t="shared" si="104"/>
        <v/>
      </c>
    </row>
    <row r="2215" spans="3:13" x14ac:dyDescent="0.2">
      <c r="C2215" s="8" t="str">
        <f>IFERROR(VLOOKUP(B2215,'Plan de comptes'!A:B,2,FALSE),"")</f>
        <v/>
      </c>
      <c r="K2215" s="21">
        <f t="shared" si="102"/>
        <v>0</v>
      </c>
      <c r="L2215" t="str">
        <f t="shared" si="103"/>
        <v/>
      </c>
      <c r="M2215" t="str">
        <f t="shared" si="104"/>
        <v/>
      </c>
    </row>
    <row r="2216" spans="3:13" x14ac:dyDescent="0.2">
      <c r="C2216" s="8" t="str">
        <f>IFERROR(VLOOKUP(B2216,'Plan de comptes'!A:B,2,FALSE),"")</f>
        <v/>
      </c>
      <c r="K2216" s="21">
        <f t="shared" si="102"/>
        <v>0</v>
      </c>
      <c r="L2216" t="str">
        <f t="shared" si="103"/>
        <v/>
      </c>
      <c r="M2216" t="str">
        <f t="shared" si="104"/>
        <v/>
      </c>
    </row>
    <row r="2217" spans="3:13" x14ac:dyDescent="0.2">
      <c r="C2217" s="8" t="str">
        <f>IFERROR(VLOOKUP(B2217,'Plan de comptes'!A:B,2,FALSE),"")</f>
        <v/>
      </c>
      <c r="K2217" s="21">
        <f t="shared" si="102"/>
        <v>0</v>
      </c>
      <c r="L2217" t="str">
        <f t="shared" si="103"/>
        <v/>
      </c>
      <c r="M2217" t="str">
        <f t="shared" si="104"/>
        <v/>
      </c>
    </row>
    <row r="2218" spans="3:13" x14ac:dyDescent="0.2">
      <c r="C2218" s="8" t="str">
        <f>IFERROR(VLOOKUP(B2218,'Plan de comptes'!A:B,2,FALSE),"")</f>
        <v/>
      </c>
      <c r="K2218" s="21">
        <f t="shared" si="102"/>
        <v>0</v>
      </c>
      <c r="L2218" t="str">
        <f t="shared" si="103"/>
        <v/>
      </c>
      <c r="M2218" t="str">
        <f t="shared" si="104"/>
        <v/>
      </c>
    </row>
    <row r="2219" spans="3:13" x14ac:dyDescent="0.2">
      <c r="C2219" s="8" t="str">
        <f>IFERROR(VLOOKUP(B2219,'Plan de comptes'!A:B,2,FALSE),"")</f>
        <v/>
      </c>
      <c r="K2219" s="21">
        <f t="shared" si="102"/>
        <v>0</v>
      </c>
      <c r="L2219" t="str">
        <f t="shared" si="103"/>
        <v/>
      </c>
      <c r="M2219" t="str">
        <f t="shared" si="104"/>
        <v/>
      </c>
    </row>
    <row r="2220" spans="3:13" x14ac:dyDescent="0.2">
      <c r="C2220" s="8" t="str">
        <f>IFERROR(VLOOKUP(B2220,'Plan de comptes'!A:B,2,FALSE),"")</f>
        <v/>
      </c>
      <c r="K2220" s="21">
        <f t="shared" si="102"/>
        <v>0</v>
      </c>
      <c r="L2220" t="str">
        <f t="shared" si="103"/>
        <v/>
      </c>
      <c r="M2220" t="str">
        <f t="shared" si="104"/>
        <v/>
      </c>
    </row>
    <row r="2221" spans="3:13" x14ac:dyDescent="0.2">
      <c r="C2221" s="8" t="str">
        <f>IFERROR(VLOOKUP(B2221,'Plan de comptes'!A:B,2,FALSE),"")</f>
        <v/>
      </c>
      <c r="K2221" s="21">
        <f t="shared" si="102"/>
        <v>0</v>
      </c>
      <c r="L2221" t="str">
        <f t="shared" si="103"/>
        <v/>
      </c>
      <c r="M2221" t="str">
        <f t="shared" si="104"/>
        <v/>
      </c>
    </row>
    <row r="2222" spans="3:13" x14ac:dyDescent="0.2">
      <c r="C2222" s="8" t="str">
        <f>IFERROR(VLOOKUP(B2222,'Plan de comptes'!A:B,2,FALSE),"")</f>
        <v/>
      </c>
      <c r="K2222" s="21">
        <f t="shared" si="102"/>
        <v>0</v>
      </c>
      <c r="L2222" t="str">
        <f t="shared" si="103"/>
        <v/>
      </c>
      <c r="M2222" t="str">
        <f t="shared" si="104"/>
        <v/>
      </c>
    </row>
    <row r="2223" spans="3:13" x14ac:dyDescent="0.2">
      <c r="C2223" s="8" t="str">
        <f>IFERROR(VLOOKUP(B2223,'Plan de comptes'!A:B,2,FALSE),"")</f>
        <v/>
      </c>
      <c r="K2223" s="21">
        <f t="shared" si="102"/>
        <v>0</v>
      </c>
      <c r="L2223" t="str">
        <f t="shared" si="103"/>
        <v/>
      </c>
      <c r="M2223" t="str">
        <f t="shared" si="104"/>
        <v/>
      </c>
    </row>
    <row r="2224" spans="3:13" x14ac:dyDescent="0.2">
      <c r="C2224" s="8" t="str">
        <f>IFERROR(VLOOKUP(B2224,'Plan de comptes'!A:B,2,FALSE),"")</f>
        <v/>
      </c>
      <c r="K2224" s="21">
        <f t="shared" si="102"/>
        <v>0</v>
      </c>
      <c r="L2224" t="str">
        <f t="shared" si="103"/>
        <v/>
      </c>
      <c r="M2224" t="str">
        <f t="shared" si="104"/>
        <v/>
      </c>
    </row>
    <row r="2225" spans="3:13" x14ac:dyDescent="0.2">
      <c r="C2225" s="8" t="str">
        <f>IFERROR(VLOOKUP(B2225,'Plan de comptes'!A:B,2,FALSE),"")</f>
        <v/>
      </c>
      <c r="K2225" s="21">
        <f t="shared" si="102"/>
        <v>0</v>
      </c>
      <c r="L2225" t="str">
        <f t="shared" si="103"/>
        <v/>
      </c>
      <c r="M2225" t="str">
        <f t="shared" si="104"/>
        <v/>
      </c>
    </row>
    <row r="2226" spans="3:13" x14ac:dyDescent="0.2">
      <c r="C2226" s="8" t="str">
        <f>IFERROR(VLOOKUP(B2226,'Plan de comptes'!A:B,2,FALSE),"")</f>
        <v/>
      </c>
      <c r="K2226" s="21">
        <f t="shared" si="102"/>
        <v>0</v>
      </c>
      <c r="L2226" t="str">
        <f t="shared" si="103"/>
        <v/>
      </c>
      <c r="M2226" t="str">
        <f t="shared" si="104"/>
        <v/>
      </c>
    </row>
    <row r="2227" spans="3:13" x14ac:dyDescent="0.2">
      <c r="C2227" s="8" t="str">
        <f>IFERROR(VLOOKUP(B2227,'Plan de comptes'!A:B,2,FALSE),"")</f>
        <v/>
      </c>
      <c r="K2227" s="21">
        <f t="shared" si="102"/>
        <v>0</v>
      </c>
      <c r="L2227" t="str">
        <f t="shared" si="103"/>
        <v/>
      </c>
      <c r="M2227" t="str">
        <f t="shared" si="104"/>
        <v/>
      </c>
    </row>
    <row r="2228" spans="3:13" x14ac:dyDescent="0.2">
      <c r="C2228" s="8" t="str">
        <f>IFERROR(VLOOKUP(B2228,'Plan de comptes'!A:B,2,FALSE),"")</f>
        <v/>
      </c>
      <c r="K2228" s="21">
        <f t="shared" si="102"/>
        <v>0</v>
      </c>
      <c r="L2228" t="str">
        <f t="shared" si="103"/>
        <v/>
      </c>
      <c r="M2228" t="str">
        <f t="shared" si="104"/>
        <v/>
      </c>
    </row>
    <row r="2229" spans="3:13" x14ac:dyDescent="0.2">
      <c r="C2229" s="8" t="str">
        <f>IFERROR(VLOOKUP(B2229,'Plan de comptes'!A:B,2,FALSE),"")</f>
        <v/>
      </c>
      <c r="K2229" s="21">
        <f t="shared" si="102"/>
        <v>0</v>
      </c>
      <c r="L2229" t="str">
        <f t="shared" si="103"/>
        <v/>
      </c>
      <c r="M2229" t="str">
        <f t="shared" si="104"/>
        <v/>
      </c>
    </row>
    <row r="2230" spans="3:13" x14ac:dyDescent="0.2">
      <c r="C2230" s="8" t="str">
        <f>IFERROR(VLOOKUP(B2230,'Plan de comptes'!A:B,2,FALSE),"")</f>
        <v/>
      </c>
      <c r="K2230" s="21">
        <f t="shared" si="102"/>
        <v>0</v>
      </c>
      <c r="L2230" t="str">
        <f t="shared" si="103"/>
        <v/>
      </c>
      <c r="M2230" t="str">
        <f t="shared" si="104"/>
        <v/>
      </c>
    </row>
    <row r="2231" spans="3:13" x14ac:dyDescent="0.2">
      <c r="C2231" s="8" t="str">
        <f>IFERROR(VLOOKUP(B2231,'Plan de comptes'!A:B,2,FALSE),"")</f>
        <v/>
      </c>
      <c r="K2231" s="21">
        <f t="shared" si="102"/>
        <v>0</v>
      </c>
      <c r="L2231" t="str">
        <f t="shared" si="103"/>
        <v/>
      </c>
      <c r="M2231" t="str">
        <f t="shared" si="104"/>
        <v/>
      </c>
    </row>
    <row r="2232" spans="3:13" x14ac:dyDescent="0.2">
      <c r="C2232" s="8" t="str">
        <f>IFERROR(VLOOKUP(B2232,'Plan de comptes'!A:B,2,FALSE),"")</f>
        <v/>
      </c>
      <c r="K2232" s="21">
        <f t="shared" si="102"/>
        <v>0</v>
      </c>
      <c r="L2232" t="str">
        <f t="shared" si="103"/>
        <v/>
      </c>
      <c r="M2232" t="str">
        <f t="shared" si="104"/>
        <v/>
      </c>
    </row>
    <row r="2233" spans="3:13" x14ac:dyDescent="0.2">
      <c r="C2233" s="8" t="str">
        <f>IFERROR(VLOOKUP(B2233,'Plan de comptes'!A:B,2,FALSE),"")</f>
        <v/>
      </c>
      <c r="K2233" s="21">
        <f t="shared" si="102"/>
        <v>0</v>
      </c>
      <c r="L2233" t="str">
        <f t="shared" si="103"/>
        <v/>
      </c>
      <c r="M2233" t="str">
        <f t="shared" si="104"/>
        <v/>
      </c>
    </row>
    <row r="2234" spans="3:13" x14ac:dyDescent="0.2">
      <c r="C2234" s="8" t="str">
        <f>IFERROR(VLOOKUP(B2234,'Plan de comptes'!A:B,2,FALSE),"")</f>
        <v/>
      </c>
      <c r="K2234" s="21">
        <f t="shared" si="102"/>
        <v>0</v>
      </c>
      <c r="L2234" t="str">
        <f t="shared" si="103"/>
        <v/>
      </c>
      <c r="M2234" t="str">
        <f t="shared" si="104"/>
        <v/>
      </c>
    </row>
    <row r="2235" spans="3:13" x14ac:dyDescent="0.2">
      <c r="C2235" s="8" t="str">
        <f>IFERROR(VLOOKUP(B2235,'Plan de comptes'!A:B,2,FALSE),"")</f>
        <v/>
      </c>
      <c r="K2235" s="21">
        <f t="shared" si="102"/>
        <v>0</v>
      </c>
      <c r="L2235" t="str">
        <f t="shared" si="103"/>
        <v/>
      </c>
      <c r="M2235" t="str">
        <f t="shared" si="104"/>
        <v/>
      </c>
    </row>
    <row r="2236" spans="3:13" x14ac:dyDescent="0.2">
      <c r="C2236" s="8" t="str">
        <f>IFERROR(VLOOKUP(B2236,'Plan de comptes'!A:B,2,FALSE),"")</f>
        <v/>
      </c>
      <c r="K2236" s="21">
        <f t="shared" si="102"/>
        <v>0</v>
      </c>
      <c r="L2236" t="str">
        <f t="shared" si="103"/>
        <v/>
      </c>
      <c r="M2236" t="str">
        <f t="shared" si="104"/>
        <v/>
      </c>
    </row>
    <row r="2237" spans="3:13" x14ac:dyDescent="0.2">
      <c r="C2237" s="8" t="str">
        <f>IFERROR(VLOOKUP(B2237,'Plan de comptes'!A:B,2,FALSE),"")</f>
        <v/>
      </c>
      <c r="K2237" s="21">
        <f t="shared" si="102"/>
        <v>0</v>
      </c>
      <c r="L2237" t="str">
        <f t="shared" si="103"/>
        <v/>
      </c>
      <c r="M2237" t="str">
        <f t="shared" si="104"/>
        <v/>
      </c>
    </row>
    <row r="2238" spans="3:13" x14ac:dyDescent="0.2">
      <c r="C2238" s="8" t="str">
        <f>IFERROR(VLOOKUP(B2238,'Plan de comptes'!A:B,2,FALSE),"")</f>
        <v/>
      </c>
      <c r="K2238" s="21">
        <f t="shared" si="102"/>
        <v>0</v>
      </c>
      <c r="L2238" t="str">
        <f t="shared" si="103"/>
        <v/>
      </c>
      <c r="M2238" t="str">
        <f t="shared" si="104"/>
        <v/>
      </c>
    </row>
    <row r="2239" spans="3:13" x14ac:dyDescent="0.2">
      <c r="C2239" s="8" t="str">
        <f>IFERROR(VLOOKUP(B2239,'Plan de comptes'!A:B,2,FALSE),"")</f>
        <v/>
      </c>
      <c r="K2239" s="21">
        <f t="shared" si="102"/>
        <v>0</v>
      </c>
      <c r="L2239" t="str">
        <f t="shared" si="103"/>
        <v/>
      </c>
      <c r="M2239" t="str">
        <f t="shared" si="104"/>
        <v/>
      </c>
    </row>
    <row r="2240" spans="3:13" x14ac:dyDescent="0.2">
      <c r="C2240" s="8" t="str">
        <f>IFERROR(VLOOKUP(B2240,'Plan de comptes'!A:B,2,FALSE),"")</f>
        <v/>
      </c>
      <c r="K2240" s="21">
        <f t="shared" si="102"/>
        <v>0</v>
      </c>
      <c r="L2240" t="str">
        <f t="shared" si="103"/>
        <v/>
      </c>
      <c r="M2240" t="str">
        <f t="shared" si="104"/>
        <v/>
      </c>
    </row>
    <row r="2241" spans="3:13" x14ac:dyDescent="0.2">
      <c r="C2241" s="8" t="str">
        <f>IFERROR(VLOOKUP(B2241,'Plan de comptes'!A:B,2,FALSE),"")</f>
        <v/>
      </c>
      <c r="K2241" s="21">
        <f t="shared" si="102"/>
        <v>0</v>
      </c>
      <c r="L2241" t="str">
        <f t="shared" si="103"/>
        <v/>
      </c>
      <c r="M2241" t="str">
        <f t="shared" si="104"/>
        <v/>
      </c>
    </row>
    <row r="2242" spans="3:13" x14ac:dyDescent="0.2">
      <c r="C2242" s="8" t="str">
        <f>IFERROR(VLOOKUP(B2242,'Plan de comptes'!A:B,2,FALSE),"")</f>
        <v/>
      </c>
      <c r="K2242" s="21">
        <f t="shared" si="102"/>
        <v>0</v>
      </c>
      <c r="L2242" t="str">
        <f t="shared" si="103"/>
        <v/>
      </c>
      <c r="M2242" t="str">
        <f t="shared" si="104"/>
        <v/>
      </c>
    </row>
    <row r="2243" spans="3:13" x14ac:dyDescent="0.2">
      <c r="C2243" s="8" t="str">
        <f>IFERROR(VLOOKUP(B2243,'Plan de comptes'!A:B,2,FALSE),"")</f>
        <v/>
      </c>
      <c r="K2243" s="21">
        <f t="shared" ref="K2243:K2306" si="105">E2243-F2243</f>
        <v>0</v>
      </c>
      <c r="L2243" t="str">
        <f t="shared" ref="L2243:L2306" si="106">LEFT($B2243,2)</f>
        <v/>
      </c>
      <c r="M2243" t="str">
        <f t="shared" ref="M2243:M2306" si="107">LEFT($B2243,3)</f>
        <v/>
      </c>
    </row>
    <row r="2244" spans="3:13" x14ac:dyDescent="0.2">
      <c r="C2244" s="8" t="str">
        <f>IFERROR(VLOOKUP(B2244,'Plan de comptes'!A:B,2,FALSE),"")</f>
        <v/>
      </c>
      <c r="K2244" s="21">
        <f t="shared" si="105"/>
        <v>0</v>
      </c>
      <c r="L2244" t="str">
        <f t="shared" si="106"/>
        <v/>
      </c>
      <c r="M2244" t="str">
        <f t="shared" si="107"/>
        <v/>
      </c>
    </row>
    <row r="2245" spans="3:13" x14ac:dyDescent="0.2">
      <c r="C2245" s="8" t="str">
        <f>IFERROR(VLOOKUP(B2245,'Plan de comptes'!A:B,2,FALSE),"")</f>
        <v/>
      </c>
      <c r="K2245" s="21">
        <f t="shared" si="105"/>
        <v>0</v>
      </c>
      <c r="L2245" t="str">
        <f t="shared" si="106"/>
        <v/>
      </c>
      <c r="M2245" t="str">
        <f t="shared" si="107"/>
        <v/>
      </c>
    </row>
    <row r="2246" spans="3:13" x14ac:dyDescent="0.2">
      <c r="C2246" s="8" t="str">
        <f>IFERROR(VLOOKUP(B2246,'Plan de comptes'!A:B,2,FALSE),"")</f>
        <v/>
      </c>
      <c r="K2246" s="21">
        <f t="shared" si="105"/>
        <v>0</v>
      </c>
      <c r="L2246" t="str">
        <f t="shared" si="106"/>
        <v/>
      </c>
      <c r="M2246" t="str">
        <f t="shared" si="107"/>
        <v/>
      </c>
    </row>
    <row r="2247" spans="3:13" x14ac:dyDescent="0.2">
      <c r="C2247" s="8" t="str">
        <f>IFERROR(VLOOKUP(B2247,'Plan de comptes'!A:B,2,FALSE),"")</f>
        <v/>
      </c>
      <c r="K2247" s="21">
        <f t="shared" si="105"/>
        <v>0</v>
      </c>
      <c r="L2247" t="str">
        <f t="shared" si="106"/>
        <v/>
      </c>
      <c r="M2247" t="str">
        <f t="shared" si="107"/>
        <v/>
      </c>
    </row>
    <row r="2248" spans="3:13" x14ac:dyDescent="0.2">
      <c r="C2248" s="8" t="str">
        <f>IFERROR(VLOOKUP(B2248,'Plan de comptes'!A:B,2,FALSE),"")</f>
        <v/>
      </c>
      <c r="K2248" s="21">
        <f t="shared" si="105"/>
        <v>0</v>
      </c>
      <c r="L2248" t="str">
        <f t="shared" si="106"/>
        <v/>
      </c>
      <c r="M2248" t="str">
        <f t="shared" si="107"/>
        <v/>
      </c>
    </row>
    <row r="2249" spans="3:13" x14ac:dyDescent="0.2">
      <c r="C2249" s="8" t="str">
        <f>IFERROR(VLOOKUP(B2249,'Plan de comptes'!A:B,2,FALSE),"")</f>
        <v/>
      </c>
      <c r="K2249" s="21">
        <f t="shared" si="105"/>
        <v>0</v>
      </c>
      <c r="L2249" t="str">
        <f t="shared" si="106"/>
        <v/>
      </c>
      <c r="M2249" t="str">
        <f t="shared" si="107"/>
        <v/>
      </c>
    </row>
    <row r="2250" spans="3:13" x14ac:dyDescent="0.2">
      <c r="C2250" s="8" t="str">
        <f>IFERROR(VLOOKUP(B2250,'Plan de comptes'!A:B,2,FALSE),"")</f>
        <v/>
      </c>
      <c r="K2250" s="21">
        <f t="shared" si="105"/>
        <v>0</v>
      </c>
      <c r="L2250" t="str">
        <f t="shared" si="106"/>
        <v/>
      </c>
      <c r="M2250" t="str">
        <f t="shared" si="107"/>
        <v/>
      </c>
    </row>
    <row r="2251" spans="3:13" x14ac:dyDescent="0.2">
      <c r="C2251" s="8" t="str">
        <f>IFERROR(VLOOKUP(B2251,'Plan de comptes'!A:B,2,FALSE),"")</f>
        <v/>
      </c>
      <c r="K2251" s="21">
        <f t="shared" si="105"/>
        <v>0</v>
      </c>
      <c r="L2251" t="str">
        <f t="shared" si="106"/>
        <v/>
      </c>
      <c r="M2251" t="str">
        <f t="shared" si="107"/>
        <v/>
      </c>
    </row>
    <row r="2252" spans="3:13" x14ac:dyDescent="0.2">
      <c r="C2252" s="8" t="str">
        <f>IFERROR(VLOOKUP(B2252,'Plan de comptes'!A:B,2,FALSE),"")</f>
        <v/>
      </c>
      <c r="K2252" s="21">
        <f t="shared" si="105"/>
        <v>0</v>
      </c>
      <c r="L2252" t="str">
        <f t="shared" si="106"/>
        <v/>
      </c>
      <c r="M2252" t="str">
        <f t="shared" si="107"/>
        <v/>
      </c>
    </row>
    <row r="2253" spans="3:13" x14ac:dyDescent="0.2">
      <c r="C2253" s="8" t="str">
        <f>IFERROR(VLOOKUP(B2253,'Plan de comptes'!A:B,2,FALSE),"")</f>
        <v/>
      </c>
      <c r="K2253" s="21">
        <f t="shared" si="105"/>
        <v>0</v>
      </c>
      <c r="L2253" t="str">
        <f t="shared" si="106"/>
        <v/>
      </c>
      <c r="M2253" t="str">
        <f t="shared" si="107"/>
        <v/>
      </c>
    </row>
    <row r="2254" spans="3:13" x14ac:dyDescent="0.2">
      <c r="C2254" s="8" t="str">
        <f>IFERROR(VLOOKUP(B2254,'Plan de comptes'!A:B,2,FALSE),"")</f>
        <v/>
      </c>
      <c r="K2254" s="21">
        <f t="shared" si="105"/>
        <v>0</v>
      </c>
      <c r="L2254" t="str">
        <f t="shared" si="106"/>
        <v/>
      </c>
      <c r="M2254" t="str">
        <f t="shared" si="107"/>
        <v/>
      </c>
    </row>
    <row r="2255" spans="3:13" x14ac:dyDescent="0.2">
      <c r="C2255" s="8" t="str">
        <f>IFERROR(VLOOKUP(B2255,'Plan de comptes'!A:B,2,FALSE),"")</f>
        <v/>
      </c>
      <c r="K2255" s="21">
        <f t="shared" si="105"/>
        <v>0</v>
      </c>
      <c r="L2255" t="str">
        <f t="shared" si="106"/>
        <v/>
      </c>
      <c r="M2255" t="str">
        <f t="shared" si="107"/>
        <v/>
      </c>
    </row>
    <row r="2256" spans="3:13" x14ac:dyDescent="0.2">
      <c r="C2256" s="8" t="str">
        <f>IFERROR(VLOOKUP(B2256,'Plan de comptes'!A:B,2,FALSE),"")</f>
        <v/>
      </c>
      <c r="K2256" s="21">
        <f t="shared" si="105"/>
        <v>0</v>
      </c>
      <c r="L2256" t="str">
        <f t="shared" si="106"/>
        <v/>
      </c>
      <c r="M2256" t="str">
        <f t="shared" si="107"/>
        <v/>
      </c>
    </row>
    <row r="2257" spans="3:13" x14ac:dyDescent="0.2">
      <c r="C2257" s="8" t="str">
        <f>IFERROR(VLOOKUP(B2257,'Plan de comptes'!A:B,2,FALSE),"")</f>
        <v/>
      </c>
      <c r="K2257" s="21">
        <f t="shared" si="105"/>
        <v>0</v>
      </c>
      <c r="L2257" t="str">
        <f t="shared" si="106"/>
        <v/>
      </c>
      <c r="M2257" t="str">
        <f t="shared" si="107"/>
        <v/>
      </c>
    </row>
    <row r="2258" spans="3:13" x14ac:dyDescent="0.2">
      <c r="C2258" s="8" t="str">
        <f>IFERROR(VLOOKUP(B2258,'Plan de comptes'!A:B,2,FALSE),"")</f>
        <v/>
      </c>
      <c r="K2258" s="21">
        <f t="shared" si="105"/>
        <v>0</v>
      </c>
      <c r="L2258" t="str">
        <f t="shared" si="106"/>
        <v/>
      </c>
      <c r="M2258" t="str">
        <f t="shared" si="107"/>
        <v/>
      </c>
    </row>
    <row r="2259" spans="3:13" x14ac:dyDescent="0.2">
      <c r="C2259" s="8" t="str">
        <f>IFERROR(VLOOKUP(B2259,'Plan de comptes'!A:B,2,FALSE),"")</f>
        <v/>
      </c>
      <c r="K2259" s="21">
        <f t="shared" si="105"/>
        <v>0</v>
      </c>
      <c r="L2259" t="str">
        <f t="shared" si="106"/>
        <v/>
      </c>
      <c r="M2259" t="str">
        <f t="shared" si="107"/>
        <v/>
      </c>
    </row>
    <row r="2260" spans="3:13" x14ac:dyDescent="0.2">
      <c r="C2260" s="8" t="str">
        <f>IFERROR(VLOOKUP(B2260,'Plan de comptes'!A:B,2,FALSE),"")</f>
        <v/>
      </c>
      <c r="K2260" s="21">
        <f t="shared" si="105"/>
        <v>0</v>
      </c>
      <c r="L2260" t="str">
        <f t="shared" si="106"/>
        <v/>
      </c>
      <c r="M2260" t="str">
        <f t="shared" si="107"/>
        <v/>
      </c>
    </row>
    <row r="2261" spans="3:13" x14ac:dyDescent="0.2">
      <c r="C2261" s="8" t="str">
        <f>IFERROR(VLOOKUP(B2261,'Plan de comptes'!A:B,2,FALSE),"")</f>
        <v/>
      </c>
      <c r="K2261" s="21">
        <f t="shared" si="105"/>
        <v>0</v>
      </c>
      <c r="L2261" t="str">
        <f t="shared" si="106"/>
        <v/>
      </c>
      <c r="M2261" t="str">
        <f t="shared" si="107"/>
        <v/>
      </c>
    </row>
    <row r="2262" spans="3:13" x14ac:dyDescent="0.2">
      <c r="C2262" s="8" t="str">
        <f>IFERROR(VLOOKUP(B2262,'Plan de comptes'!A:B,2,FALSE),"")</f>
        <v/>
      </c>
      <c r="K2262" s="21">
        <f t="shared" si="105"/>
        <v>0</v>
      </c>
      <c r="L2262" t="str">
        <f t="shared" si="106"/>
        <v/>
      </c>
      <c r="M2262" t="str">
        <f t="shared" si="107"/>
        <v/>
      </c>
    </row>
    <row r="2263" spans="3:13" x14ac:dyDescent="0.2">
      <c r="C2263" s="8" t="str">
        <f>IFERROR(VLOOKUP(B2263,'Plan de comptes'!A:B,2,FALSE),"")</f>
        <v/>
      </c>
      <c r="K2263" s="21">
        <f t="shared" si="105"/>
        <v>0</v>
      </c>
      <c r="L2263" t="str">
        <f t="shared" si="106"/>
        <v/>
      </c>
      <c r="M2263" t="str">
        <f t="shared" si="107"/>
        <v/>
      </c>
    </row>
    <row r="2264" spans="3:13" x14ac:dyDescent="0.2">
      <c r="C2264" s="8" t="str">
        <f>IFERROR(VLOOKUP(B2264,'Plan de comptes'!A:B,2,FALSE),"")</f>
        <v/>
      </c>
      <c r="K2264" s="21">
        <f t="shared" si="105"/>
        <v>0</v>
      </c>
      <c r="L2264" t="str">
        <f t="shared" si="106"/>
        <v/>
      </c>
      <c r="M2264" t="str">
        <f t="shared" si="107"/>
        <v/>
      </c>
    </row>
    <row r="2265" spans="3:13" x14ac:dyDescent="0.2">
      <c r="C2265" s="8" t="str">
        <f>IFERROR(VLOOKUP(B2265,'Plan de comptes'!A:B,2,FALSE),"")</f>
        <v/>
      </c>
      <c r="K2265" s="21">
        <f t="shared" si="105"/>
        <v>0</v>
      </c>
      <c r="L2265" t="str">
        <f t="shared" si="106"/>
        <v/>
      </c>
      <c r="M2265" t="str">
        <f t="shared" si="107"/>
        <v/>
      </c>
    </row>
    <row r="2266" spans="3:13" x14ac:dyDescent="0.2">
      <c r="C2266" s="8" t="str">
        <f>IFERROR(VLOOKUP(B2266,'Plan de comptes'!A:B,2,FALSE),"")</f>
        <v/>
      </c>
      <c r="K2266" s="21">
        <f t="shared" si="105"/>
        <v>0</v>
      </c>
      <c r="L2266" t="str">
        <f t="shared" si="106"/>
        <v/>
      </c>
      <c r="M2266" t="str">
        <f t="shared" si="107"/>
        <v/>
      </c>
    </row>
    <row r="2267" spans="3:13" x14ac:dyDescent="0.2">
      <c r="C2267" s="8" t="str">
        <f>IFERROR(VLOOKUP(B2267,'Plan de comptes'!A:B,2,FALSE),"")</f>
        <v/>
      </c>
      <c r="K2267" s="21">
        <f t="shared" si="105"/>
        <v>0</v>
      </c>
      <c r="L2267" t="str">
        <f t="shared" si="106"/>
        <v/>
      </c>
      <c r="M2267" t="str">
        <f t="shared" si="107"/>
        <v/>
      </c>
    </row>
    <row r="2268" spans="3:13" x14ac:dyDescent="0.2">
      <c r="C2268" s="8" t="str">
        <f>IFERROR(VLOOKUP(B2268,'Plan de comptes'!A:B,2,FALSE),"")</f>
        <v/>
      </c>
      <c r="K2268" s="21">
        <f t="shared" si="105"/>
        <v>0</v>
      </c>
      <c r="L2268" t="str">
        <f t="shared" si="106"/>
        <v/>
      </c>
      <c r="M2268" t="str">
        <f t="shared" si="107"/>
        <v/>
      </c>
    </row>
    <row r="2269" spans="3:13" x14ac:dyDescent="0.2">
      <c r="C2269" s="8" t="str">
        <f>IFERROR(VLOOKUP(B2269,'Plan de comptes'!A:B,2,FALSE),"")</f>
        <v/>
      </c>
      <c r="K2269" s="21">
        <f t="shared" si="105"/>
        <v>0</v>
      </c>
      <c r="L2269" t="str">
        <f t="shared" si="106"/>
        <v/>
      </c>
      <c r="M2269" t="str">
        <f t="shared" si="107"/>
        <v/>
      </c>
    </row>
    <row r="2270" spans="3:13" x14ac:dyDescent="0.2">
      <c r="C2270" s="8" t="str">
        <f>IFERROR(VLOOKUP(B2270,'Plan de comptes'!A:B,2,FALSE),"")</f>
        <v/>
      </c>
      <c r="K2270" s="21">
        <f t="shared" si="105"/>
        <v>0</v>
      </c>
      <c r="L2270" t="str">
        <f t="shared" si="106"/>
        <v/>
      </c>
      <c r="M2270" t="str">
        <f t="shared" si="107"/>
        <v/>
      </c>
    </row>
    <row r="2271" spans="3:13" x14ac:dyDescent="0.2">
      <c r="C2271" s="8" t="str">
        <f>IFERROR(VLOOKUP(B2271,'Plan de comptes'!A:B,2,FALSE),"")</f>
        <v/>
      </c>
      <c r="K2271" s="21">
        <f t="shared" si="105"/>
        <v>0</v>
      </c>
      <c r="L2271" t="str">
        <f t="shared" si="106"/>
        <v/>
      </c>
      <c r="M2271" t="str">
        <f t="shared" si="107"/>
        <v/>
      </c>
    </row>
    <row r="2272" spans="3:13" x14ac:dyDescent="0.2">
      <c r="C2272" s="8" t="str">
        <f>IFERROR(VLOOKUP(B2272,'Plan de comptes'!A:B,2,FALSE),"")</f>
        <v/>
      </c>
      <c r="K2272" s="21">
        <f t="shared" si="105"/>
        <v>0</v>
      </c>
      <c r="L2272" t="str">
        <f t="shared" si="106"/>
        <v/>
      </c>
      <c r="M2272" t="str">
        <f t="shared" si="107"/>
        <v/>
      </c>
    </row>
    <row r="2273" spans="3:13" x14ac:dyDescent="0.2">
      <c r="C2273" s="8" t="str">
        <f>IFERROR(VLOOKUP(B2273,'Plan de comptes'!A:B,2,FALSE),"")</f>
        <v/>
      </c>
      <c r="K2273" s="21">
        <f t="shared" si="105"/>
        <v>0</v>
      </c>
      <c r="L2273" t="str">
        <f t="shared" si="106"/>
        <v/>
      </c>
      <c r="M2273" t="str">
        <f t="shared" si="107"/>
        <v/>
      </c>
    </row>
    <row r="2274" spans="3:13" x14ac:dyDescent="0.2">
      <c r="C2274" s="8" t="str">
        <f>IFERROR(VLOOKUP(B2274,'Plan de comptes'!A:B,2,FALSE),"")</f>
        <v/>
      </c>
      <c r="K2274" s="21">
        <f t="shared" si="105"/>
        <v>0</v>
      </c>
      <c r="L2274" t="str">
        <f t="shared" si="106"/>
        <v/>
      </c>
      <c r="M2274" t="str">
        <f t="shared" si="107"/>
        <v/>
      </c>
    </row>
    <row r="2275" spans="3:13" x14ac:dyDescent="0.2">
      <c r="C2275" s="8" t="str">
        <f>IFERROR(VLOOKUP(B2275,'Plan de comptes'!A:B,2,FALSE),"")</f>
        <v/>
      </c>
      <c r="K2275" s="21">
        <f t="shared" si="105"/>
        <v>0</v>
      </c>
      <c r="L2275" t="str">
        <f t="shared" si="106"/>
        <v/>
      </c>
      <c r="M2275" t="str">
        <f t="shared" si="107"/>
        <v/>
      </c>
    </row>
    <row r="2276" spans="3:13" x14ac:dyDescent="0.2">
      <c r="C2276" s="8" t="str">
        <f>IFERROR(VLOOKUP(B2276,'Plan de comptes'!A:B,2,FALSE),"")</f>
        <v/>
      </c>
      <c r="K2276" s="21">
        <f t="shared" si="105"/>
        <v>0</v>
      </c>
      <c r="L2276" t="str">
        <f t="shared" si="106"/>
        <v/>
      </c>
      <c r="M2276" t="str">
        <f t="shared" si="107"/>
        <v/>
      </c>
    </row>
    <row r="2277" spans="3:13" x14ac:dyDescent="0.2">
      <c r="C2277" s="8" t="str">
        <f>IFERROR(VLOOKUP(B2277,'Plan de comptes'!A:B,2,FALSE),"")</f>
        <v/>
      </c>
      <c r="K2277" s="21">
        <f t="shared" si="105"/>
        <v>0</v>
      </c>
      <c r="L2277" t="str">
        <f t="shared" si="106"/>
        <v/>
      </c>
      <c r="M2277" t="str">
        <f t="shared" si="107"/>
        <v/>
      </c>
    </row>
    <row r="2278" spans="3:13" x14ac:dyDescent="0.2">
      <c r="C2278" s="8" t="str">
        <f>IFERROR(VLOOKUP(B2278,'Plan de comptes'!A:B,2,FALSE),"")</f>
        <v/>
      </c>
      <c r="K2278" s="21">
        <f t="shared" si="105"/>
        <v>0</v>
      </c>
      <c r="L2278" t="str">
        <f t="shared" si="106"/>
        <v/>
      </c>
      <c r="M2278" t="str">
        <f t="shared" si="107"/>
        <v/>
      </c>
    </row>
    <row r="2279" spans="3:13" x14ac:dyDescent="0.2">
      <c r="C2279" s="8" t="str">
        <f>IFERROR(VLOOKUP(B2279,'Plan de comptes'!A:B,2,FALSE),"")</f>
        <v/>
      </c>
      <c r="K2279" s="21">
        <f t="shared" si="105"/>
        <v>0</v>
      </c>
      <c r="L2279" t="str">
        <f t="shared" si="106"/>
        <v/>
      </c>
      <c r="M2279" t="str">
        <f t="shared" si="107"/>
        <v/>
      </c>
    </row>
    <row r="2280" spans="3:13" x14ac:dyDescent="0.2">
      <c r="C2280" s="8" t="str">
        <f>IFERROR(VLOOKUP(B2280,'Plan de comptes'!A:B,2,FALSE),"")</f>
        <v/>
      </c>
      <c r="K2280" s="21">
        <f t="shared" si="105"/>
        <v>0</v>
      </c>
      <c r="L2280" t="str">
        <f t="shared" si="106"/>
        <v/>
      </c>
      <c r="M2280" t="str">
        <f t="shared" si="107"/>
        <v/>
      </c>
    </row>
    <row r="2281" spans="3:13" x14ac:dyDescent="0.2">
      <c r="C2281" s="8" t="str">
        <f>IFERROR(VLOOKUP(B2281,'Plan de comptes'!A:B,2,FALSE),"")</f>
        <v/>
      </c>
      <c r="K2281" s="21">
        <f t="shared" si="105"/>
        <v>0</v>
      </c>
      <c r="L2281" t="str">
        <f t="shared" si="106"/>
        <v/>
      </c>
      <c r="M2281" t="str">
        <f t="shared" si="107"/>
        <v/>
      </c>
    </row>
    <row r="2282" spans="3:13" x14ac:dyDescent="0.2">
      <c r="C2282" s="8" t="str">
        <f>IFERROR(VLOOKUP(B2282,'Plan de comptes'!A:B,2,FALSE),"")</f>
        <v/>
      </c>
      <c r="K2282" s="21">
        <f t="shared" si="105"/>
        <v>0</v>
      </c>
      <c r="L2282" t="str">
        <f t="shared" si="106"/>
        <v/>
      </c>
      <c r="M2282" t="str">
        <f t="shared" si="107"/>
        <v/>
      </c>
    </row>
    <row r="2283" spans="3:13" x14ac:dyDescent="0.2">
      <c r="C2283" s="8" t="str">
        <f>IFERROR(VLOOKUP(B2283,'Plan de comptes'!A:B,2,FALSE),"")</f>
        <v/>
      </c>
      <c r="K2283" s="21">
        <f t="shared" si="105"/>
        <v>0</v>
      </c>
      <c r="L2283" t="str">
        <f t="shared" si="106"/>
        <v/>
      </c>
      <c r="M2283" t="str">
        <f t="shared" si="107"/>
        <v/>
      </c>
    </row>
    <row r="2284" spans="3:13" x14ac:dyDescent="0.2">
      <c r="C2284" s="8" t="str">
        <f>IFERROR(VLOOKUP(B2284,'Plan de comptes'!A:B,2,FALSE),"")</f>
        <v/>
      </c>
      <c r="K2284" s="21">
        <f t="shared" si="105"/>
        <v>0</v>
      </c>
      <c r="L2284" t="str">
        <f t="shared" si="106"/>
        <v/>
      </c>
      <c r="M2284" t="str">
        <f t="shared" si="107"/>
        <v/>
      </c>
    </row>
    <row r="2285" spans="3:13" x14ac:dyDescent="0.2">
      <c r="C2285" s="8" t="str">
        <f>IFERROR(VLOOKUP(B2285,'Plan de comptes'!A:B,2,FALSE),"")</f>
        <v/>
      </c>
      <c r="K2285" s="21">
        <f t="shared" si="105"/>
        <v>0</v>
      </c>
      <c r="L2285" t="str">
        <f t="shared" si="106"/>
        <v/>
      </c>
      <c r="M2285" t="str">
        <f t="shared" si="107"/>
        <v/>
      </c>
    </row>
    <row r="2286" spans="3:13" x14ac:dyDescent="0.2">
      <c r="C2286" s="8" t="str">
        <f>IFERROR(VLOOKUP(B2286,'Plan de comptes'!A:B,2,FALSE),"")</f>
        <v/>
      </c>
      <c r="K2286" s="21">
        <f t="shared" si="105"/>
        <v>0</v>
      </c>
      <c r="L2286" t="str">
        <f t="shared" si="106"/>
        <v/>
      </c>
      <c r="M2286" t="str">
        <f t="shared" si="107"/>
        <v/>
      </c>
    </row>
    <row r="2287" spans="3:13" x14ac:dyDescent="0.2">
      <c r="C2287" s="8" t="str">
        <f>IFERROR(VLOOKUP(B2287,'Plan de comptes'!A:B,2,FALSE),"")</f>
        <v/>
      </c>
      <c r="K2287" s="21">
        <f t="shared" si="105"/>
        <v>0</v>
      </c>
      <c r="L2287" t="str">
        <f t="shared" si="106"/>
        <v/>
      </c>
      <c r="M2287" t="str">
        <f t="shared" si="107"/>
        <v/>
      </c>
    </row>
    <row r="2288" spans="3:13" x14ac:dyDescent="0.2">
      <c r="C2288" s="8" t="str">
        <f>IFERROR(VLOOKUP(B2288,'Plan de comptes'!A:B,2,FALSE),"")</f>
        <v/>
      </c>
      <c r="K2288" s="21">
        <f t="shared" si="105"/>
        <v>0</v>
      </c>
      <c r="L2288" t="str">
        <f t="shared" si="106"/>
        <v/>
      </c>
      <c r="M2288" t="str">
        <f t="shared" si="107"/>
        <v/>
      </c>
    </row>
    <row r="2289" spans="3:13" x14ac:dyDescent="0.2">
      <c r="C2289" s="8" t="str">
        <f>IFERROR(VLOOKUP(B2289,'Plan de comptes'!A:B,2,FALSE),"")</f>
        <v/>
      </c>
      <c r="K2289" s="21">
        <f t="shared" si="105"/>
        <v>0</v>
      </c>
      <c r="L2289" t="str">
        <f t="shared" si="106"/>
        <v/>
      </c>
      <c r="M2289" t="str">
        <f t="shared" si="107"/>
        <v/>
      </c>
    </row>
    <row r="2290" spans="3:13" x14ac:dyDescent="0.2">
      <c r="C2290" s="8" t="str">
        <f>IFERROR(VLOOKUP(B2290,'Plan de comptes'!A:B,2,FALSE),"")</f>
        <v/>
      </c>
      <c r="K2290" s="21">
        <f t="shared" si="105"/>
        <v>0</v>
      </c>
      <c r="L2290" t="str">
        <f t="shared" si="106"/>
        <v/>
      </c>
      <c r="M2290" t="str">
        <f t="shared" si="107"/>
        <v/>
      </c>
    </row>
    <row r="2291" spans="3:13" x14ac:dyDescent="0.2">
      <c r="C2291" s="8" t="str">
        <f>IFERROR(VLOOKUP(B2291,'Plan de comptes'!A:B,2,FALSE),"")</f>
        <v/>
      </c>
      <c r="K2291" s="21">
        <f t="shared" si="105"/>
        <v>0</v>
      </c>
      <c r="L2291" t="str">
        <f t="shared" si="106"/>
        <v/>
      </c>
      <c r="M2291" t="str">
        <f t="shared" si="107"/>
        <v/>
      </c>
    </row>
    <row r="2292" spans="3:13" x14ac:dyDescent="0.2">
      <c r="C2292" s="8" t="str">
        <f>IFERROR(VLOOKUP(B2292,'Plan de comptes'!A:B,2,FALSE),"")</f>
        <v/>
      </c>
      <c r="K2292" s="21">
        <f t="shared" si="105"/>
        <v>0</v>
      </c>
      <c r="L2292" t="str">
        <f t="shared" si="106"/>
        <v/>
      </c>
      <c r="M2292" t="str">
        <f t="shared" si="107"/>
        <v/>
      </c>
    </row>
    <row r="2293" spans="3:13" x14ac:dyDescent="0.2">
      <c r="C2293" s="8" t="str">
        <f>IFERROR(VLOOKUP(B2293,'Plan de comptes'!A:B,2,FALSE),"")</f>
        <v/>
      </c>
      <c r="K2293" s="21">
        <f t="shared" si="105"/>
        <v>0</v>
      </c>
      <c r="L2293" t="str">
        <f t="shared" si="106"/>
        <v/>
      </c>
      <c r="M2293" t="str">
        <f t="shared" si="107"/>
        <v/>
      </c>
    </row>
    <row r="2294" spans="3:13" x14ac:dyDescent="0.2">
      <c r="C2294" s="8" t="str">
        <f>IFERROR(VLOOKUP(B2294,'Plan de comptes'!A:B,2,FALSE),"")</f>
        <v/>
      </c>
      <c r="K2294" s="21">
        <f t="shared" si="105"/>
        <v>0</v>
      </c>
      <c r="L2294" t="str">
        <f t="shared" si="106"/>
        <v/>
      </c>
      <c r="M2294" t="str">
        <f t="shared" si="107"/>
        <v/>
      </c>
    </row>
    <row r="2295" spans="3:13" x14ac:dyDescent="0.2">
      <c r="C2295" s="8" t="str">
        <f>IFERROR(VLOOKUP(B2295,'Plan de comptes'!A:B,2,FALSE),"")</f>
        <v/>
      </c>
      <c r="K2295" s="21">
        <f t="shared" si="105"/>
        <v>0</v>
      </c>
      <c r="L2295" t="str">
        <f t="shared" si="106"/>
        <v/>
      </c>
      <c r="M2295" t="str">
        <f t="shared" si="107"/>
        <v/>
      </c>
    </row>
    <row r="2296" spans="3:13" x14ac:dyDescent="0.2">
      <c r="C2296" s="8" t="str">
        <f>IFERROR(VLOOKUP(B2296,'Plan de comptes'!A:B,2,FALSE),"")</f>
        <v/>
      </c>
      <c r="K2296" s="21">
        <f t="shared" si="105"/>
        <v>0</v>
      </c>
      <c r="L2296" t="str">
        <f t="shared" si="106"/>
        <v/>
      </c>
      <c r="M2296" t="str">
        <f t="shared" si="107"/>
        <v/>
      </c>
    </row>
    <row r="2297" spans="3:13" x14ac:dyDescent="0.2">
      <c r="C2297" s="8" t="str">
        <f>IFERROR(VLOOKUP(B2297,'Plan de comptes'!A:B,2,FALSE),"")</f>
        <v/>
      </c>
      <c r="K2297" s="21">
        <f t="shared" si="105"/>
        <v>0</v>
      </c>
      <c r="L2297" t="str">
        <f t="shared" si="106"/>
        <v/>
      </c>
      <c r="M2297" t="str">
        <f t="shared" si="107"/>
        <v/>
      </c>
    </row>
    <row r="2298" spans="3:13" x14ac:dyDescent="0.2">
      <c r="C2298" s="8" t="str">
        <f>IFERROR(VLOOKUP(B2298,'Plan de comptes'!A:B,2,FALSE),"")</f>
        <v/>
      </c>
      <c r="K2298" s="21">
        <f t="shared" si="105"/>
        <v>0</v>
      </c>
      <c r="L2298" t="str">
        <f t="shared" si="106"/>
        <v/>
      </c>
      <c r="M2298" t="str">
        <f t="shared" si="107"/>
        <v/>
      </c>
    </row>
    <row r="2299" spans="3:13" x14ac:dyDescent="0.2">
      <c r="C2299" s="8" t="str">
        <f>IFERROR(VLOOKUP(B2299,'Plan de comptes'!A:B,2,FALSE),"")</f>
        <v/>
      </c>
      <c r="K2299" s="21">
        <f t="shared" si="105"/>
        <v>0</v>
      </c>
      <c r="L2299" t="str">
        <f t="shared" si="106"/>
        <v/>
      </c>
      <c r="M2299" t="str">
        <f t="shared" si="107"/>
        <v/>
      </c>
    </row>
    <row r="2300" spans="3:13" x14ac:dyDescent="0.2">
      <c r="C2300" s="8" t="str">
        <f>IFERROR(VLOOKUP(B2300,'Plan de comptes'!A:B,2,FALSE),"")</f>
        <v/>
      </c>
      <c r="K2300" s="21">
        <f t="shared" si="105"/>
        <v>0</v>
      </c>
      <c r="L2300" t="str">
        <f t="shared" si="106"/>
        <v/>
      </c>
      <c r="M2300" t="str">
        <f t="shared" si="107"/>
        <v/>
      </c>
    </row>
    <row r="2301" spans="3:13" x14ac:dyDescent="0.2">
      <c r="C2301" s="8" t="str">
        <f>IFERROR(VLOOKUP(B2301,'Plan de comptes'!A:B,2,FALSE),"")</f>
        <v/>
      </c>
      <c r="K2301" s="21">
        <f t="shared" si="105"/>
        <v>0</v>
      </c>
      <c r="L2301" t="str">
        <f t="shared" si="106"/>
        <v/>
      </c>
      <c r="M2301" t="str">
        <f t="shared" si="107"/>
        <v/>
      </c>
    </row>
    <row r="2302" spans="3:13" x14ac:dyDescent="0.2">
      <c r="C2302" s="8" t="str">
        <f>IFERROR(VLOOKUP(B2302,'Plan de comptes'!A:B,2,FALSE),"")</f>
        <v/>
      </c>
      <c r="K2302" s="21">
        <f t="shared" si="105"/>
        <v>0</v>
      </c>
      <c r="L2302" t="str">
        <f t="shared" si="106"/>
        <v/>
      </c>
      <c r="M2302" t="str">
        <f t="shared" si="107"/>
        <v/>
      </c>
    </row>
    <row r="2303" spans="3:13" x14ac:dyDescent="0.2">
      <c r="C2303" s="8" t="str">
        <f>IFERROR(VLOOKUP(B2303,'Plan de comptes'!A:B,2,FALSE),"")</f>
        <v/>
      </c>
      <c r="K2303" s="21">
        <f t="shared" si="105"/>
        <v>0</v>
      </c>
      <c r="L2303" t="str">
        <f t="shared" si="106"/>
        <v/>
      </c>
      <c r="M2303" t="str">
        <f t="shared" si="107"/>
        <v/>
      </c>
    </row>
    <row r="2304" spans="3:13" x14ac:dyDescent="0.2">
      <c r="C2304" s="8" t="str">
        <f>IFERROR(VLOOKUP(B2304,'Plan de comptes'!A:B,2,FALSE),"")</f>
        <v/>
      </c>
      <c r="K2304" s="21">
        <f t="shared" si="105"/>
        <v>0</v>
      </c>
      <c r="L2304" t="str">
        <f t="shared" si="106"/>
        <v/>
      </c>
      <c r="M2304" t="str">
        <f t="shared" si="107"/>
        <v/>
      </c>
    </row>
    <row r="2305" spans="3:13" x14ac:dyDescent="0.2">
      <c r="C2305" s="8" t="str">
        <f>IFERROR(VLOOKUP(B2305,'Plan de comptes'!A:B,2,FALSE),"")</f>
        <v/>
      </c>
      <c r="K2305" s="21">
        <f t="shared" si="105"/>
        <v>0</v>
      </c>
      <c r="L2305" t="str">
        <f t="shared" si="106"/>
        <v/>
      </c>
      <c r="M2305" t="str">
        <f t="shared" si="107"/>
        <v/>
      </c>
    </row>
    <row r="2306" spans="3:13" x14ac:dyDescent="0.2">
      <c r="C2306" s="8" t="str">
        <f>IFERROR(VLOOKUP(B2306,'Plan de comptes'!A:B,2,FALSE),"")</f>
        <v/>
      </c>
      <c r="K2306" s="21">
        <f t="shared" si="105"/>
        <v>0</v>
      </c>
      <c r="L2306" t="str">
        <f t="shared" si="106"/>
        <v/>
      </c>
      <c r="M2306" t="str">
        <f t="shared" si="107"/>
        <v/>
      </c>
    </row>
    <row r="2307" spans="3:13" x14ac:dyDescent="0.2">
      <c r="C2307" s="8" t="str">
        <f>IFERROR(VLOOKUP(B2307,'Plan de comptes'!A:B,2,FALSE),"")</f>
        <v/>
      </c>
      <c r="K2307" s="21">
        <f t="shared" ref="K2307:K2370" si="108">E2307-F2307</f>
        <v>0</v>
      </c>
      <c r="L2307" t="str">
        <f t="shared" ref="L2307:L2370" si="109">LEFT($B2307,2)</f>
        <v/>
      </c>
      <c r="M2307" t="str">
        <f t="shared" ref="M2307:M2370" si="110">LEFT($B2307,3)</f>
        <v/>
      </c>
    </row>
    <row r="2308" spans="3:13" x14ac:dyDescent="0.2">
      <c r="C2308" s="8" t="str">
        <f>IFERROR(VLOOKUP(B2308,'Plan de comptes'!A:B,2,FALSE),"")</f>
        <v/>
      </c>
      <c r="K2308" s="21">
        <f t="shared" si="108"/>
        <v>0</v>
      </c>
      <c r="L2308" t="str">
        <f t="shared" si="109"/>
        <v/>
      </c>
      <c r="M2308" t="str">
        <f t="shared" si="110"/>
        <v/>
      </c>
    </row>
    <row r="2309" spans="3:13" x14ac:dyDescent="0.2">
      <c r="C2309" s="8" t="str">
        <f>IFERROR(VLOOKUP(B2309,'Plan de comptes'!A:B,2,FALSE),"")</f>
        <v/>
      </c>
      <c r="K2309" s="21">
        <f t="shared" si="108"/>
        <v>0</v>
      </c>
      <c r="L2309" t="str">
        <f t="shared" si="109"/>
        <v/>
      </c>
      <c r="M2309" t="str">
        <f t="shared" si="110"/>
        <v/>
      </c>
    </row>
    <row r="2310" spans="3:13" x14ac:dyDescent="0.2">
      <c r="C2310" s="8" t="str">
        <f>IFERROR(VLOOKUP(B2310,'Plan de comptes'!A:B,2,FALSE),"")</f>
        <v/>
      </c>
      <c r="K2310" s="21">
        <f t="shared" si="108"/>
        <v>0</v>
      </c>
      <c r="L2310" t="str">
        <f t="shared" si="109"/>
        <v/>
      </c>
      <c r="M2310" t="str">
        <f t="shared" si="110"/>
        <v/>
      </c>
    </row>
    <row r="2311" spans="3:13" x14ac:dyDescent="0.2">
      <c r="C2311" s="8" t="str">
        <f>IFERROR(VLOOKUP(B2311,'Plan de comptes'!A:B,2,FALSE),"")</f>
        <v/>
      </c>
      <c r="K2311" s="21">
        <f t="shared" si="108"/>
        <v>0</v>
      </c>
      <c r="L2311" t="str">
        <f t="shared" si="109"/>
        <v/>
      </c>
      <c r="M2311" t="str">
        <f t="shared" si="110"/>
        <v/>
      </c>
    </row>
    <row r="2312" spans="3:13" x14ac:dyDescent="0.2">
      <c r="C2312" s="8" t="str">
        <f>IFERROR(VLOOKUP(B2312,'Plan de comptes'!A:B,2,FALSE),"")</f>
        <v/>
      </c>
      <c r="K2312" s="21">
        <f t="shared" si="108"/>
        <v>0</v>
      </c>
      <c r="L2312" t="str">
        <f t="shared" si="109"/>
        <v/>
      </c>
      <c r="M2312" t="str">
        <f t="shared" si="110"/>
        <v/>
      </c>
    </row>
    <row r="2313" spans="3:13" x14ac:dyDescent="0.2">
      <c r="C2313" s="8" t="str">
        <f>IFERROR(VLOOKUP(B2313,'Plan de comptes'!A:B,2,FALSE),"")</f>
        <v/>
      </c>
      <c r="K2313" s="21">
        <f t="shared" si="108"/>
        <v>0</v>
      </c>
      <c r="L2313" t="str">
        <f t="shared" si="109"/>
        <v/>
      </c>
      <c r="M2313" t="str">
        <f t="shared" si="110"/>
        <v/>
      </c>
    </row>
    <row r="2314" spans="3:13" x14ac:dyDescent="0.2">
      <c r="C2314" s="8" t="str">
        <f>IFERROR(VLOOKUP(B2314,'Plan de comptes'!A:B,2,FALSE),"")</f>
        <v/>
      </c>
      <c r="K2314" s="21">
        <f t="shared" si="108"/>
        <v>0</v>
      </c>
      <c r="L2314" t="str">
        <f t="shared" si="109"/>
        <v/>
      </c>
      <c r="M2314" t="str">
        <f t="shared" si="110"/>
        <v/>
      </c>
    </row>
    <row r="2315" spans="3:13" x14ac:dyDescent="0.2">
      <c r="C2315" s="8" t="str">
        <f>IFERROR(VLOOKUP(B2315,'Plan de comptes'!A:B,2,FALSE),"")</f>
        <v/>
      </c>
      <c r="K2315" s="21">
        <f t="shared" si="108"/>
        <v>0</v>
      </c>
      <c r="L2315" t="str">
        <f t="shared" si="109"/>
        <v/>
      </c>
      <c r="M2315" t="str">
        <f t="shared" si="110"/>
        <v/>
      </c>
    </row>
    <row r="2316" spans="3:13" x14ac:dyDescent="0.2">
      <c r="C2316" s="8" t="str">
        <f>IFERROR(VLOOKUP(B2316,'Plan de comptes'!A:B,2,FALSE),"")</f>
        <v/>
      </c>
      <c r="K2316" s="21">
        <f t="shared" si="108"/>
        <v>0</v>
      </c>
      <c r="L2316" t="str">
        <f t="shared" si="109"/>
        <v/>
      </c>
      <c r="M2316" t="str">
        <f t="shared" si="110"/>
        <v/>
      </c>
    </row>
    <row r="2317" spans="3:13" x14ac:dyDescent="0.2">
      <c r="C2317" s="8" t="str">
        <f>IFERROR(VLOOKUP(B2317,'Plan de comptes'!A:B,2,FALSE),"")</f>
        <v/>
      </c>
      <c r="K2317" s="21">
        <f t="shared" si="108"/>
        <v>0</v>
      </c>
      <c r="L2317" t="str">
        <f t="shared" si="109"/>
        <v/>
      </c>
      <c r="M2317" t="str">
        <f t="shared" si="110"/>
        <v/>
      </c>
    </row>
    <row r="2318" spans="3:13" x14ac:dyDescent="0.2">
      <c r="C2318" s="8" t="str">
        <f>IFERROR(VLOOKUP(B2318,'Plan de comptes'!A:B,2,FALSE),"")</f>
        <v/>
      </c>
      <c r="K2318" s="21">
        <f t="shared" si="108"/>
        <v>0</v>
      </c>
      <c r="L2318" t="str">
        <f t="shared" si="109"/>
        <v/>
      </c>
      <c r="M2318" t="str">
        <f t="shared" si="110"/>
        <v/>
      </c>
    </row>
    <row r="2319" spans="3:13" x14ac:dyDescent="0.2">
      <c r="C2319" s="8" t="str">
        <f>IFERROR(VLOOKUP(B2319,'Plan de comptes'!A:B,2,FALSE),"")</f>
        <v/>
      </c>
      <c r="K2319" s="21">
        <f t="shared" si="108"/>
        <v>0</v>
      </c>
      <c r="L2319" t="str">
        <f t="shared" si="109"/>
        <v/>
      </c>
      <c r="M2319" t="str">
        <f t="shared" si="110"/>
        <v/>
      </c>
    </row>
    <row r="2320" spans="3:13" x14ac:dyDescent="0.2">
      <c r="C2320" s="8" t="str">
        <f>IFERROR(VLOOKUP(B2320,'Plan de comptes'!A:B,2,FALSE),"")</f>
        <v/>
      </c>
      <c r="K2320" s="21">
        <f t="shared" si="108"/>
        <v>0</v>
      </c>
      <c r="L2320" t="str">
        <f t="shared" si="109"/>
        <v/>
      </c>
      <c r="M2320" t="str">
        <f t="shared" si="110"/>
        <v/>
      </c>
    </row>
    <row r="2321" spans="3:13" x14ac:dyDescent="0.2">
      <c r="C2321" s="8" t="str">
        <f>IFERROR(VLOOKUP(B2321,'Plan de comptes'!A:B,2,FALSE),"")</f>
        <v/>
      </c>
      <c r="K2321" s="21">
        <f t="shared" si="108"/>
        <v>0</v>
      </c>
      <c r="L2321" t="str">
        <f t="shared" si="109"/>
        <v/>
      </c>
      <c r="M2321" t="str">
        <f t="shared" si="110"/>
        <v/>
      </c>
    </row>
    <row r="2322" spans="3:13" x14ac:dyDescent="0.2">
      <c r="C2322" s="8" t="str">
        <f>IFERROR(VLOOKUP(B2322,'Plan de comptes'!A:B,2,FALSE),"")</f>
        <v/>
      </c>
      <c r="K2322" s="21">
        <f t="shared" si="108"/>
        <v>0</v>
      </c>
      <c r="L2322" t="str">
        <f t="shared" si="109"/>
        <v/>
      </c>
      <c r="M2322" t="str">
        <f t="shared" si="110"/>
        <v/>
      </c>
    </row>
    <row r="2323" spans="3:13" x14ac:dyDescent="0.2">
      <c r="C2323" s="8" t="str">
        <f>IFERROR(VLOOKUP(B2323,'Plan de comptes'!A:B,2,FALSE),"")</f>
        <v/>
      </c>
      <c r="K2323" s="21">
        <f t="shared" si="108"/>
        <v>0</v>
      </c>
      <c r="L2323" t="str">
        <f t="shared" si="109"/>
        <v/>
      </c>
      <c r="M2323" t="str">
        <f t="shared" si="110"/>
        <v/>
      </c>
    </row>
    <row r="2324" spans="3:13" x14ac:dyDescent="0.2">
      <c r="C2324" s="8" t="str">
        <f>IFERROR(VLOOKUP(B2324,'Plan de comptes'!A:B,2,FALSE),"")</f>
        <v/>
      </c>
      <c r="K2324" s="21">
        <f t="shared" si="108"/>
        <v>0</v>
      </c>
      <c r="L2324" t="str">
        <f t="shared" si="109"/>
        <v/>
      </c>
      <c r="M2324" t="str">
        <f t="shared" si="110"/>
        <v/>
      </c>
    </row>
    <row r="2325" spans="3:13" x14ac:dyDescent="0.2">
      <c r="C2325" s="8" t="str">
        <f>IFERROR(VLOOKUP(B2325,'Plan de comptes'!A:B,2,FALSE),"")</f>
        <v/>
      </c>
      <c r="K2325" s="21">
        <f t="shared" si="108"/>
        <v>0</v>
      </c>
      <c r="L2325" t="str">
        <f t="shared" si="109"/>
        <v/>
      </c>
      <c r="M2325" t="str">
        <f t="shared" si="110"/>
        <v/>
      </c>
    </row>
    <row r="2326" spans="3:13" x14ac:dyDescent="0.2">
      <c r="C2326" s="8" t="str">
        <f>IFERROR(VLOOKUP(B2326,'Plan de comptes'!A:B,2,FALSE),"")</f>
        <v/>
      </c>
      <c r="K2326" s="21">
        <f t="shared" si="108"/>
        <v>0</v>
      </c>
      <c r="L2326" t="str">
        <f t="shared" si="109"/>
        <v/>
      </c>
      <c r="M2326" t="str">
        <f t="shared" si="110"/>
        <v/>
      </c>
    </row>
    <row r="2327" spans="3:13" x14ac:dyDescent="0.2">
      <c r="C2327" s="8" t="str">
        <f>IFERROR(VLOOKUP(B2327,'Plan de comptes'!A:B,2,FALSE),"")</f>
        <v/>
      </c>
      <c r="K2327" s="21">
        <f t="shared" si="108"/>
        <v>0</v>
      </c>
      <c r="L2327" t="str">
        <f t="shared" si="109"/>
        <v/>
      </c>
      <c r="M2327" t="str">
        <f t="shared" si="110"/>
        <v/>
      </c>
    </row>
    <row r="2328" spans="3:13" x14ac:dyDescent="0.2">
      <c r="C2328" s="8" t="str">
        <f>IFERROR(VLOOKUP(B2328,'Plan de comptes'!A:B,2,FALSE),"")</f>
        <v/>
      </c>
      <c r="K2328" s="21">
        <f t="shared" si="108"/>
        <v>0</v>
      </c>
      <c r="L2328" t="str">
        <f t="shared" si="109"/>
        <v/>
      </c>
      <c r="M2328" t="str">
        <f t="shared" si="110"/>
        <v/>
      </c>
    </row>
    <row r="2329" spans="3:13" x14ac:dyDescent="0.2">
      <c r="C2329" s="8" t="str">
        <f>IFERROR(VLOOKUP(B2329,'Plan de comptes'!A:B,2,FALSE),"")</f>
        <v/>
      </c>
      <c r="K2329" s="21">
        <f t="shared" si="108"/>
        <v>0</v>
      </c>
      <c r="L2329" t="str">
        <f t="shared" si="109"/>
        <v/>
      </c>
      <c r="M2329" t="str">
        <f t="shared" si="110"/>
        <v/>
      </c>
    </row>
    <row r="2330" spans="3:13" x14ac:dyDescent="0.2">
      <c r="C2330" s="8" t="str">
        <f>IFERROR(VLOOKUP(B2330,'Plan de comptes'!A:B,2,FALSE),"")</f>
        <v/>
      </c>
      <c r="K2330" s="21">
        <f t="shared" si="108"/>
        <v>0</v>
      </c>
      <c r="L2330" t="str">
        <f t="shared" si="109"/>
        <v/>
      </c>
      <c r="M2330" t="str">
        <f t="shared" si="110"/>
        <v/>
      </c>
    </row>
    <row r="2331" spans="3:13" x14ac:dyDescent="0.2">
      <c r="C2331" s="8" t="str">
        <f>IFERROR(VLOOKUP(B2331,'Plan de comptes'!A:B,2,FALSE),"")</f>
        <v/>
      </c>
      <c r="K2331" s="21">
        <f t="shared" si="108"/>
        <v>0</v>
      </c>
      <c r="L2331" t="str">
        <f t="shared" si="109"/>
        <v/>
      </c>
      <c r="M2331" t="str">
        <f t="shared" si="110"/>
        <v/>
      </c>
    </row>
    <row r="2332" spans="3:13" x14ac:dyDescent="0.2">
      <c r="C2332" s="8" t="str">
        <f>IFERROR(VLOOKUP(B2332,'Plan de comptes'!A:B,2,FALSE),"")</f>
        <v/>
      </c>
      <c r="K2332" s="21">
        <f t="shared" si="108"/>
        <v>0</v>
      </c>
      <c r="L2332" t="str">
        <f t="shared" si="109"/>
        <v/>
      </c>
      <c r="M2332" t="str">
        <f t="shared" si="110"/>
        <v/>
      </c>
    </row>
    <row r="2333" spans="3:13" x14ac:dyDescent="0.2">
      <c r="C2333" s="8" t="str">
        <f>IFERROR(VLOOKUP(B2333,'Plan de comptes'!A:B,2,FALSE),"")</f>
        <v/>
      </c>
      <c r="K2333" s="21">
        <f t="shared" si="108"/>
        <v>0</v>
      </c>
      <c r="L2333" t="str">
        <f t="shared" si="109"/>
        <v/>
      </c>
      <c r="M2333" t="str">
        <f t="shared" si="110"/>
        <v/>
      </c>
    </row>
    <row r="2334" spans="3:13" x14ac:dyDescent="0.2">
      <c r="C2334" s="8" t="str">
        <f>IFERROR(VLOOKUP(B2334,'Plan de comptes'!A:B,2,FALSE),"")</f>
        <v/>
      </c>
      <c r="K2334" s="21">
        <f t="shared" si="108"/>
        <v>0</v>
      </c>
      <c r="L2334" t="str">
        <f t="shared" si="109"/>
        <v/>
      </c>
      <c r="M2334" t="str">
        <f t="shared" si="110"/>
        <v/>
      </c>
    </row>
    <row r="2335" spans="3:13" x14ac:dyDescent="0.2">
      <c r="C2335" s="8" t="str">
        <f>IFERROR(VLOOKUP(B2335,'Plan de comptes'!A:B,2,FALSE),"")</f>
        <v/>
      </c>
      <c r="K2335" s="21">
        <f t="shared" si="108"/>
        <v>0</v>
      </c>
      <c r="L2335" t="str">
        <f t="shared" si="109"/>
        <v/>
      </c>
      <c r="M2335" t="str">
        <f t="shared" si="110"/>
        <v/>
      </c>
    </row>
    <row r="2336" spans="3:13" x14ac:dyDescent="0.2">
      <c r="C2336" s="8" t="str">
        <f>IFERROR(VLOOKUP(B2336,'Plan de comptes'!A:B,2,FALSE),"")</f>
        <v/>
      </c>
      <c r="K2336" s="21">
        <f t="shared" si="108"/>
        <v>0</v>
      </c>
      <c r="L2336" t="str">
        <f t="shared" si="109"/>
        <v/>
      </c>
      <c r="M2336" t="str">
        <f t="shared" si="110"/>
        <v/>
      </c>
    </row>
    <row r="2337" spans="3:13" x14ac:dyDescent="0.2">
      <c r="C2337" s="8" t="str">
        <f>IFERROR(VLOOKUP(B2337,'Plan de comptes'!A:B,2,FALSE),"")</f>
        <v/>
      </c>
      <c r="K2337" s="21">
        <f t="shared" si="108"/>
        <v>0</v>
      </c>
      <c r="L2337" t="str">
        <f t="shared" si="109"/>
        <v/>
      </c>
      <c r="M2337" t="str">
        <f t="shared" si="110"/>
        <v/>
      </c>
    </row>
    <row r="2338" spans="3:13" x14ac:dyDescent="0.2">
      <c r="C2338" s="8" t="str">
        <f>IFERROR(VLOOKUP(B2338,'Plan de comptes'!A:B,2,FALSE),"")</f>
        <v/>
      </c>
      <c r="K2338" s="21">
        <f t="shared" si="108"/>
        <v>0</v>
      </c>
      <c r="L2338" t="str">
        <f t="shared" si="109"/>
        <v/>
      </c>
      <c r="M2338" t="str">
        <f t="shared" si="110"/>
        <v/>
      </c>
    </row>
    <row r="2339" spans="3:13" x14ac:dyDescent="0.2">
      <c r="C2339" s="8" t="str">
        <f>IFERROR(VLOOKUP(B2339,'Plan de comptes'!A:B,2,FALSE),"")</f>
        <v/>
      </c>
      <c r="K2339" s="21">
        <f t="shared" si="108"/>
        <v>0</v>
      </c>
      <c r="L2339" t="str">
        <f t="shared" si="109"/>
        <v/>
      </c>
      <c r="M2339" t="str">
        <f t="shared" si="110"/>
        <v/>
      </c>
    </row>
    <row r="2340" spans="3:13" x14ac:dyDescent="0.2">
      <c r="C2340" s="8" t="str">
        <f>IFERROR(VLOOKUP(B2340,'Plan de comptes'!A:B,2,FALSE),"")</f>
        <v/>
      </c>
      <c r="K2340" s="21">
        <f t="shared" si="108"/>
        <v>0</v>
      </c>
      <c r="L2340" t="str">
        <f t="shared" si="109"/>
        <v/>
      </c>
      <c r="M2340" t="str">
        <f t="shared" si="110"/>
        <v/>
      </c>
    </row>
    <row r="2341" spans="3:13" x14ac:dyDescent="0.2">
      <c r="C2341" s="8" t="str">
        <f>IFERROR(VLOOKUP(B2341,'Plan de comptes'!A:B,2,FALSE),"")</f>
        <v/>
      </c>
      <c r="K2341" s="21">
        <f t="shared" si="108"/>
        <v>0</v>
      </c>
      <c r="L2341" t="str">
        <f t="shared" si="109"/>
        <v/>
      </c>
      <c r="M2341" t="str">
        <f t="shared" si="110"/>
        <v/>
      </c>
    </row>
    <row r="2342" spans="3:13" x14ac:dyDescent="0.2">
      <c r="C2342" s="8" t="str">
        <f>IFERROR(VLOOKUP(B2342,'Plan de comptes'!A:B,2,FALSE),"")</f>
        <v/>
      </c>
      <c r="K2342" s="21">
        <f t="shared" si="108"/>
        <v>0</v>
      </c>
      <c r="L2342" t="str">
        <f t="shared" si="109"/>
        <v/>
      </c>
      <c r="M2342" t="str">
        <f t="shared" si="110"/>
        <v/>
      </c>
    </row>
    <row r="2343" spans="3:13" x14ac:dyDescent="0.2">
      <c r="C2343" s="8" t="str">
        <f>IFERROR(VLOOKUP(B2343,'Plan de comptes'!A:B,2,FALSE),"")</f>
        <v/>
      </c>
      <c r="K2343" s="21">
        <f t="shared" si="108"/>
        <v>0</v>
      </c>
      <c r="L2343" t="str">
        <f t="shared" si="109"/>
        <v/>
      </c>
      <c r="M2343" t="str">
        <f t="shared" si="110"/>
        <v/>
      </c>
    </row>
    <row r="2344" spans="3:13" x14ac:dyDescent="0.2">
      <c r="C2344" s="8" t="str">
        <f>IFERROR(VLOOKUP(B2344,'Plan de comptes'!A:B,2,FALSE),"")</f>
        <v/>
      </c>
      <c r="K2344" s="21">
        <f t="shared" si="108"/>
        <v>0</v>
      </c>
      <c r="L2344" t="str">
        <f t="shared" si="109"/>
        <v/>
      </c>
      <c r="M2344" t="str">
        <f t="shared" si="110"/>
        <v/>
      </c>
    </row>
    <row r="2345" spans="3:13" x14ac:dyDescent="0.2">
      <c r="C2345" s="8" t="str">
        <f>IFERROR(VLOOKUP(B2345,'Plan de comptes'!A:B,2,FALSE),"")</f>
        <v/>
      </c>
      <c r="K2345" s="21">
        <f t="shared" si="108"/>
        <v>0</v>
      </c>
      <c r="L2345" t="str">
        <f t="shared" si="109"/>
        <v/>
      </c>
      <c r="M2345" t="str">
        <f t="shared" si="110"/>
        <v/>
      </c>
    </row>
    <row r="2346" spans="3:13" x14ac:dyDescent="0.2">
      <c r="C2346" s="8" t="str">
        <f>IFERROR(VLOOKUP(B2346,'Plan de comptes'!A:B,2,FALSE),"")</f>
        <v/>
      </c>
      <c r="K2346" s="21">
        <f t="shared" si="108"/>
        <v>0</v>
      </c>
      <c r="L2346" t="str">
        <f t="shared" si="109"/>
        <v/>
      </c>
      <c r="M2346" t="str">
        <f t="shared" si="110"/>
        <v/>
      </c>
    </row>
    <row r="2347" spans="3:13" x14ac:dyDescent="0.2">
      <c r="C2347" s="8" t="str">
        <f>IFERROR(VLOOKUP(B2347,'Plan de comptes'!A:B,2,FALSE),"")</f>
        <v/>
      </c>
      <c r="K2347" s="21">
        <f t="shared" si="108"/>
        <v>0</v>
      </c>
      <c r="L2347" t="str">
        <f t="shared" si="109"/>
        <v/>
      </c>
      <c r="M2347" t="str">
        <f t="shared" si="110"/>
        <v/>
      </c>
    </row>
    <row r="2348" spans="3:13" x14ac:dyDescent="0.2">
      <c r="C2348" s="8" t="str">
        <f>IFERROR(VLOOKUP(B2348,'Plan de comptes'!A:B,2,FALSE),"")</f>
        <v/>
      </c>
      <c r="K2348" s="21">
        <f t="shared" si="108"/>
        <v>0</v>
      </c>
      <c r="L2348" t="str">
        <f t="shared" si="109"/>
        <v/>
      </c>
      <c r="M2348" t="str">
        <f t="shared" si="110"/>
        <v/>
      </c>
    </row>
    <row r="2349" spans="3:13" x14ac:dyDescent="0.2">
      <c r="C2349" s="8" t="str">
        <f>IFERROR(VLOOKUP(B2349,'Plan de comptes'!A:B,2,FALSE),"")</f>
        <v/>
      </c>
      <c r="K2349" s="21">
        <f t="shared" si="108"/>
        <v>0</v>
      </c>
      <c r="L2349" t="str">
        <f t="shared" si="109"/>
        <v/>
      </c>
      <c r="M2349" t="str">
        <f t="shared" si="110"/>
        <v/>
      </c>
    </row>
    <row r="2350" spans="3:13" x14ac:dyDescent="0.2">
      <c r="C2350" s="8" t="str">
        <f>IFERROR(VLOOKUP(B2350,'Plan de comptes'!A:B,2,FALSE),"")</f>
        <v/>
      </c>
      <c r="K2350" s="21">
        <f t="shared" si="108"/>
        <v>0</v>
      </c>
      <c r="L2350" t="str">
        <f t="shared" si="109"/>
        <v/>
      </c>
      <c r="M2350" t="str">
        <f t="shared" si="110"/>
        <v/>
      </c>
    </row>
    <row r="2351" spans="3:13" x14ac:dyDescent="0.2">
      <c r="C2351" s="8" t="str">
        <f>IFERROR(VLOOKUP(B2351,'Plan de comptes'!A:B,2,FALSE),"")</f>
        <v/>
      </c>
      <c r="K2351" s="21">
        <f t="shared" si="108"/>
        <v>0</v>
      </c>
      <c r="L2351" t="str">
        <f t="shared" si="109"/>
        <v/>
      </c>
      <c r="M2351" t="str">
        <f t="shared" si="110"/>
        <v/>
      </c>
    </row>
    <row r="2352" spans="3:13" x14ac:dyDescent="0.2">
      <c r="C2352" s="8" t="str">
        <f>IFERROR(VLOOKUP(B2352,'Plan de comptes'!A:B,2,FALSE),"")</f>
        <v/>
      </c>
      <c r="K2352" s="21">
        <f t="shared" si="108"/>
        <v>0</v>
      </c>
      <c r="L2352" t="str">
        <f t="shared" si="109"/>
        <v/>
      </c>
      <c r="M2352" t="str">
        <f t="shared" si="110"/>
        <v/>
      </c>
    </row>
    <row r="2353" spans="3:13" x14ac:dyDescent="0.2">
      <c r="C2353" s="8" t="str">
        <f>IFERROR(VLOOKUP(B2353,'Plan de comptes'!A:B,2,FALSE),"")</f>
        <v/>
      </c>
      <c r="K2353" s="21">
        <f t="shared" si="108"/>
        <v>0</v>
      </c>
      <c r="L2353" t="str">
        <f t="shared" si="109"/>
        <v/>
      </c>
      <c r="M2353" t="str">
        <f t="shared" si="110"/>
        <v/>
      </c>
    </row>
    <row r="2354" spans="3:13" x14ac:dyDescent="0.2">
      <c r="C2354" s="8" t="str">
        <f>IFERROR(VLOOKUP(B2354,'Plan de comptes'!A:B,2,FALSE),"")</f>
        <v/>
      </c>
      <c r="K2354" s="21">
        <f t="shared" si="108"/>
        <v>0</v>
      </c>
      <c r="L2354" t="str">
        <f t="shared" si="109"/>
        <v/>
      </c>
      <c r="M2354" t="str">
        <f t="shared" si="110"/>
        <v/>
      </c>
    </row>
    <row r="2355" spans="3:13" x14ac:dyDescent="0.2">
      <c r="C2355" s="8" t="str">
        <f>IFERROR(VLOOKUP(B2355,'Plan de comptes'!A:B,2,FALSE),"")</f>
        <v/>
      </c>
      <c r="K2355" s="21">
        <f t="shared" si="108"/>
        <v>0</v>
      </c>
      <c r="L2355" t="str">
        <f t="shared" si="109"/>
        <v/>
      </c>
      <c r="M2355" t="str">
        <f t="shared" si="110"/>
        <v/>
      </c>
    </row>
    <row r="2356" spans="3:13" x14ac:dyDescent="0.2">
      <c r="C2356" s="8" t="str">
        <f>IFERROR(VLOOKUP(B2356,'Plan de comptes'!A:B,2,FALSE),"")</f>
        <v/>
      </c>
      <c r="K2356" s="21">
        <f t="shared" si="108"/>
        <v>0</v>
      </c>
      <c r="L2356" t="str">
        <f t="shared" si="109"/>
        <v/>
      </c>
      <c r="M2356" t="str">
        <f t="shared" si="110"/>
        <v/>
      </c>
    </row>
    <row r="2357" spans="3:13" x14ac:dyDescent="0.2">
      <c r="C2357" s="8" t="str">
        <f>IFERROR(VLOOKUP(B2357,'Plan de comptes'!A:B,2,FALSE),"")</f>
        <v/>
      </c>
      <c r="K2357" s="21">
        <f t="shared" si="108"/>
        <v>0</v>
      </c>
      <c r="L2357" t="str">
        <f t="shared" si="109"/>
        <v/>
      </c>
      <c r="M2357" t="str">
        <f t="shared" si="110"/>
        <v/>
      </c>
    </row>
    <row r="2358" spans="3:13" x14ac:dyDescent="0.2">
      <c r="C2358" s="8" t="str">
        <f>IFERROR(VLOOKUP(B2358,'Plan de comptes'!A:B,2,FALSE),"")</f>
        <v/>
      </c>
      <c r="K2358" s="21">
        <f t="shared" si="108"/>
        <v>0</v>
      </c>
      <c r="L2358" t="str">
        <f t="shared" si="109"/>
        <v/>
      </c>
      <c r="M2358" t="str">
        <f t="shared" si="110"/>
        <v/>
      </c>
    </row>
    <row r="2359" spans="3:13" x14ac:dyDescent="0.2">
      <c r="C2359" s="8" t="str">
        <f>IFERROR(VLOOKUP(B2359,'Plan de comptes'!A:B,2,FALSE),"")</f>
        <v/>
      </c>
      <c r="K2359" s="21">
        <f t="shared" si="108"/>
        <v>0</v>
      </c>
      <c r="L2359" t="str">
        <f t="shared" si="109"/>
        <v/>
      </c>
      <c r="M2359" t="str">
        <f t="shared" si="110"/>
        <v/>
      </c>
    </row>
    <row r="2360" spans="3:13" x14ac:dyDescent="0.2">
      <c r="C2360" s="8" t="str">
        <f>IFERROR(VLOOKUP(B2360,'Plan de comptes'!A:B,2,FALSE),"")</f>
        <v/>
      </c>
      <c r="K2360" s="21">
        <f t="shared" si="108"/>
        <v>0</v>
      </c>
      <c r="L2360" t="str">
        <f t="shared" si="109"/>
        <v/>
      </c>
      <c r="M2360" t="str">
        <f t="shared" si="110"/>
        <v/>
      </c>
    </row>
    <row r="2361" spans="3:13" x14ac:dyDescent="0.2">
      <c r="C2361" s="8" t="str">
        <f>IFERROR(VLOOKUP(B2361,'Plan de comptes'!A:B,2,FALSE),"")</f>
        <v/>
      </c>
      <c r="K2361" s="21">
        <f t="shared" si="108"/>
        <v>0</v>
      </c>
      <c r="L2361" t="str">
        <f t="shared" si="109"/>
        <v/>
      </c>
      <c r="M2361" t="str">
        <f t="shared" si="110"/>
        <v/>
      </c>
    </row>
    <row r="2362" spans="3:13" x14ac:dyDescent="0.2">
      <c r="C2362" s="8" t="str">
        <f>IFERROR(VLOOKUP(B2362,'Plan de comptes'!A:B,2,FALSE),"")</f>
        <v/>
      </c>
      <c r="K2362" s="21">
        <f t="shared" si="108"/>
        <v>0</v>
      </c>
      <c r="L2362" t="str">
        <f t="shared" si="109"/>
        <v/>
      </c>
      <c r="M2362" t="str">
        <f t="shared" si="110"/>
        <v/>
      </c>
    </row>
    <row r="2363" spans="3:13" x14ac:dyDescent="0.2">
      <c r="C2363" s="8" t="str">
        <f>IFERROR(VLOOKUP(B2363,'Plan de comptes'!A:B,2,FALSE),"")</f>
        <v/>
      </c>
      <c r="K2363" s="21">
        <f t="shared" si="108"/>
        <v>0</v>
      </c>
      <c r="L2363" t="str">
        <f t="shared" si="109"/>
        <v/>
      </c>
      <c r="M2363" t="str">
        <f t="shared" si="110"/>
        <v/>
      </c>
    </row>
    <row r="2364" spans="3:13" x14ac:dyDescent="0.2">
      <c r="C2364" s="8" t="str">
        <f>IFERROR(VLOOKUP(B2364,'Plan de comptes'!A:B,2,FALSE),"")</f>
        <v/>
      </c>
      <c r="K2364" s="21">
        <f t="shared" si="108"/>
        <v>0</v>
      </c>
      <c r="L2364" t="str">
        <f t="shared" si="109"/>
        <v/>
      </c>
      <c r="M2364" t="str">
        <f t="shared" si="110"/>
        <v/>
      </c>
    </row>
    <row r="2365" spans="3:13" x14ac:dyDescent="0.2">
      <c r="C2365" s="8" t="str">
        <f>IFERROR(VLOOKUP(B2365,'Plan de comptes'!A:B,2,FALSE),"")</f>
        <v/>
      </c>
      <c r="K2365" s="21">
        <f t="shared" si="108"/>
        <v>0</v>
      </c>
      <c r="L2365" t="str">
        <f t="shared" si="109"/>
        <v/>
      </c>
      <c r="M2365" t="str">
        <f t="shared" si="110"/>
        <v/>
      </c>
    </row>
    <row r="2366" spans="3:13" x14ac:dyDescent="0.2">
      <c r="C2366" s="8" t="str">
        <f>IFERROR(VLOOKUP(B2366,'Plan de comptes'!A:B,2,FALSE),"")</f>
        <v/>
      </c>
      <c r="K2366" s="21">
        <f t="shared" si="108"/>
        <v>0</v>
      </c>
      <c r="L2366" t="str">
        <f t="shared" si="109"/>
        <v/>
      </c>
      <c r="M2366" t="str">
        <f t="shared" si="110"/>
        <v/>
      </c>
    </row>
    <row r="2367" spans="3:13" x14ac:dyDescent="0.2">
      <c r="C2367" s="8" t="str">
        <f>IFERROR(VLOOKUP(B2367,'Plan de comptes'!A:B,2,FALSE),"")</f>
        <v/>
      </c>
      <c r="K2367" s="21">
        <f t="shared" si="108"/>
        <v>0</v>
      </c>
      <c r="L2367" t="str">
        <f t="shared" si="109"/>
        <v/>
      </c>
      <c r="M2367" t="str">
        <f t="shared" si="110"/>
        <v/>
      </c>
    </row>
    <row r="2368" spans="3:13" x14ac:dyDescent="0.2">
      <c r="C2368" s="8" t="str">
        <f>IFERROR(VLOOKUP(B2368,'Plan de comptes'!A:B,2,FALSE),"")</f>
        <v/>
      </c>
      <c r="K2368" s="21">
        <f t="shared" si="108"/>
        <v>0</v>
      </c>
      <c r="L2368" t="str">
        <f t="shared" si="109"/>
        <v/>
      </c>
      <c r="M2368" t="str">
        <f t="shared" si="110"/>
        <v/>
      </c>
    </row>
    <row r="2369" spans="3:13" x14ac:dyDescent="0.2">
      <c r="C2369" s="8" t="str">
        <f>IFERROR(VLOOKUP(B2369,'Plan de comptes'!A:B,2,FALSE),"")</f>
        <v/>
      </c>
      <c r="K2369" s="21">
        <f t="shared" si="108"/>
        <v>0</v>
      </c>
      <c r="L2369" t="str">
        <f t="shared" si="109"/>
        <v/>
      </c>
      <c r="M2369" t="str">
        <f t="shared" si="110"/>
        <v/>
      </c>
    </row>
    <row r="2370" spans="3:13" x14ac:dyDescent="0.2">
      <c r="C2370" s="8" t="str">
        <f>IFERROR(VLOOKUP(B2370,'Plan de comptes'!A:B,2,FALSE),"")</f>
        <v/>
      </c>
      <c r="K2370" s="21">
        <f t="shared" si="108"/>
        <v>0</v>
      </c>
      <c r="L2370" t="str">
        <f t="shared" si="109"/>
        <v/>
      </c>
      <c r="M2370" t="str">
        <f t="shared" si="110"/>
        <v/>
      </c>
    </row>
    <row r="2371" spans="3:13" x14ac:dyDescent="0.2">
      <c r="C2371" s="8" t="str">
        <f>IFERROR(VLOOKUP(B2371,'Plan de comptes'!A:B,2,FALSE),"")</f>
        <v/>
      </c>
      <c r="K2371" s="21">
        <f t="shared" ref="K2371:K2434" si="111">E2371-F2371</f>
        <v>0</v>
      </c>
      <c r="L2371" t="str">
        <f t="shared" ref="L2371:L2434" si="112">LEFT($B2371,2)</f>
        <v/>
      </c>
      <c r="M2371" t="str">
        <f t="shared" ref="M2371:M2434" si="113">LEFT($B2371,3)</f>
        <v/>
      </c>
    </row>
    <row r="2372" spans="3:13" x14ac:dyDescent="0.2">
      <c r="C2372" s="8" t="str">
        <f>IFERROR(VLOOKUP(B2372,'Plan de comptes'!A:B,2,FALSE),"")</f>
        <v/>
      </c>
      <c r="K2372" s="21">
        <f t="shared" si="111"/>
        <v>0</v>
      </c>
      <c r="L2372" t="str">
        <f t="shared" si="112"/>
        <v/>
      </c>
      <c r="M2372" t="str">
        <f t="shared" si="113"/>
        <v/>
      </c>
    </row>
    <row r="2373" spans="3:13" x14ac:dyDescent="0.2">
      <c r="C2373" s="8" t="str">
        <f>IFERROR(VLOOKUP(B2373,'Plan de comptes'!A:B,2,FALSE),"")</f>
        <v/>
      </c>
      <c r="K2373" s="21">
        <f t="shared" si="111"/>
        <v>0</v>
      </c>
      <c r="L2373" t="str">
        <f t="shared" si="112"/>
        <v/>
      </c>
      <c r="M2373" t="str">
        <f t="shared" si="113"/>
        <v/>
      </c>
    </row>
    <row r="2374" spans="3:13" x14ac:dyDescent="0.2">
      <c r="C2374" s="8" t="str">
        <f>IFERROR(VLOOKUP(B2374,'Plan de comptes'!A:B,2,FALSE),"")</f>
        <v/>
      </c>
      <c r="K2374" s="21">
        <f t="shared" si="111"/>
        <v>0</v>
      </c>
      <c r="L2374" t="str">
        <f t="shared" si="112"/>
        <v/>
      </c>
      <c r="M2374" t="str">
        <f t="shared" si="113"/>
        <v/>
      </c>
    </row>
    <row r="2375" spans="3:13" x14ac:dyDescent="0.2">
      <c r="C2375" s="8" t="str">
        <f>IFERROR(VLOOKUP(B2375,'Plan de comptes'!A:B,2,FALSE),"")</f>
        <v/>
      </c>
      <c r="K2375" s="21">
        <f t="shared" si="111"/>
        <v>0</v>
      </c>
      <c r="L2375" t="str">
        <f t="shared" si="112"/>
        <v/>
      </c>
      <c r="M2375" t="str">
        <f t="shared" si="113"/>
        <v/>
      </c>
    </row>
    <row r="2376" spans="3:13" x14ac:dyDescent="0.2">
      <c r="C2376" s="8" t="str">
        <f>IFERROR(VLOOKUP(B2376,'Plan de comptes'!A:B,2,FALSE),"")</f>
        <v/>
      </c>
      <c r="K2376" s="21">
        <f t="shared" si="111"/>
        <v>0</v>
      </c>
      <c r="L2376" t="str">
        <f t="shared" si="112"/>
        <v/>
      </c>
      <c r="M2376" t="str">
        <f t="shared" si="113"/>
        <v/>
      </c>
    </row>
    <row r="2377" spans="3:13" x14ac:dyDescent="0.2">
      <c r="C2377" s="8" t="str">
        <f>IFERROR(VLOOKUP(B2377,'Plan de comptes'!A:B,2,FALSE),"")</f>
        <v/>
      </c>
      <c r="K2377" s="21">
        <f t="shared" si="111"/>
        <v>0</v>
      </c>
      <c r="L2377" t="str">
        <f t="shared" si="112"/>
        <v/>
      </c>
      <c r="M2377" t="str">
        <f t="shared" si="113"/>
        <v/>
      </c>
    </row>
    <row r="2378" spans="3:13" x14ac:dyDescent="0.2">
      <c r="C2378" s="8" t="str">
        <f>IFERROR(VLOOKUP(B2378,'Plan de comptes'!A:B,2,FALSE),"")</f>
        <v/>
      </c>
      <c r="K2378" s="21">
        <f t="shared" si="111"/>
        <v>0</v>
      </c>
      <c r="L2378" t="str">
        <f t="shared" si="112"/>
        <v/>
      </c>
      <c r="M2378" t="str">
        <f t="shared" si="113"/>
        <v/>
      </c>
    </row>
    <row r="2379" spans="3:13" x14ac:dyDescent="0.2">
      <c r="C2379" s="8" t="str">
        <f>IFERROR(VLOOKUP(B2379,'Plan de comptes'!A:B,2,FALSE),"")</f>
        <v/>
      </c>
      <c r="K2379" s="21">
        <f t="shared" si="111"/>
        <v>0</v>
      </c>
      <c r="L2379" t="str">
        <f t="shared" si="112"/>
        <v/>
      </c>
      <c r="M2379" t="str">
        <f t="shared" si="113"/>
        <v/>
      </c>
    </row>
    <row r="2380" spans="3:13" x14ac:dyDescent="0.2">
      <c r="C2380" s="8" t="str">
        <f>IFERROR(VLOOKUP(B2380,'Plan de comptes'!A:B,2,FALSE),"")</f>
        <v/>
      </c>
      <c r="K2380" s="21">
        <f t="shared" si="111"/>
        <v>0</v>
      </c>
      <c r="L2380" t="str">
        <f t="shared" si="112"/>
        <v/>
      </c>
      <c r="M2380" t="str">
        <f t="shared" si="113"/>
        <v/>
      </c>
    </row>
    <row r="2381" spans="3:13" x14ac:dyDescent="0.2">
      <c r="C2381" s="8" t="str">
        <f>IFERROR(VLOOKUP(B2381,'Plan de comptes'!A:B,2,FALSE),"")</f>
        <v/>
      </c>
      <c r="K2381" s="21">
        <f t="shared" si="111"/>
        <v>0</v>
      </c>
      <c r="L2381" t="str">
        <f t="shared" si="112"/>
        <v/>
      </c>
      <c r="M2381" t="str">
        <f t="shared" si="113"/>
        <v/>
      </c>
    </row>
    <row r="2382" spans="3:13" x14ac:dyDescent="0.2">
      <c r="C2382" s="8" t="str">
        <f>IFERROR(VLOOKUP(B2382,'Plan de comptes'!A:B,2,FALSE),"")</f>
        <v/>
      </c>
      <c r="K2382" s="21">
        <f t="shared" si="111"/>
        <v>0</v>
      </c>
      <c r="L2382" t="str">
        <f t="shared" si="112"/>
        <v/>
      </c>
      <c r="M2382" t="str">
        <f t="shared" si="113"/>
        <v/>
      </c>
    </row>
    <row r="2383" spans="3:13" x14ac:dyDescent="0.2">
      <c r="C2383" s="8" t="str">
        <f>IFERROR(VLOOKUP(B2383,'Plan de comptes'!A:B,2,FALSE),"")</f>
        <v/>
      </c>
      <c r="K2383" s="21">
        <f t="shared" si="111"/>
        <v>0</v>
      </c>
      <c r="L2383" t="str">
        <f t="shared" si="112"/>
        <v/>
      </c>
      <c r="M2383" t="str">
        <f t="shared" si="113"/>
        <v/>
      </c>
    </row>
    <row r="2384" spans="3:13" x14ac:dyDescent="0.2">
      <c r="C2384" s="8" t="str">
        <f>IFERROR(VLOOKUP(B2384,'Plan de comptes'!A:B,2,FALSE),"")</f>
        <v/>
      </c>
      <c r="K2384" s="21">
        <f t="shared" si="111"/>
        <v>0</v>
      </c>
      <c r="L2384" t="str">
        <f t="shared" si="112"/>
        <v/>
      </c>
      <c r="M2384" t="str">
        <f t="shared" si="113"/>
        <v/>
      </c>
    </row>
    <row r="2385" spans="3:13" x14ac:dyDescent="0.2">
      <c r="C2385" s="8" t="str">
        <f>IFERROR(VLOOKUP(B2385,'Plan de comptes'!A:B,2,FALSE),"")</f>
        <v/>
      </c>
      <c r="K2385" s="21">
        <f t="shared" si="111"/>
        <v>0</v>
      </c>
      <c r="L2385" t="str">
        <f t="shared" si="112"/>
        <v/>
      </c>
      <c r="M2385" t="str">
        <f t="shared" si="113"/>
        <v/>
      </c>
    </row>
    <row r="2386" spans="3:13" x14ac:dyDescent="0.2">
      <c r="C2386" s="8" t="str">
        <f>IFERROR(VLOOKUP(B2386,'Plan de comptes'!A:B,2,FALSE),"")</f>
        <v/>
      </c>
      <c r="K2386" s="21">
        <f t="shared" si="111"/>
        <v>0</v>
      </c>
      <c r="L2386" t="str">
        <f t="shared" si="112"/>
        <v/>
      </c>
      <c r="M2386" t="str">
        <f t="shared" si="113"/>
        <v/>
      </c>
    </row>
    <row r="2387" spans="3:13" x14ac:dyDescent="0.2">
      <c r="C2387" s="8" t="str">
        <f>IFERROR(VLOOKUP(B2387,'Plan de comptes'!A:B,2,FALSE),"")</f>
        <v/>
      </c>
      <c r="K2387" s="21">
        <f t="shared" si="111"/>
        <v>0</v>
      </c>
      <c r="L2387" t="str">
        <f t="shared" si="112"/>
        <v/>
      </c>
      <c r="M2387" t="str">
        <f t="shared" si="113"/>
        <v/>
      </c>
    </row>
    <row r="2388" spans="3:13" x14ac:dyDescent="0.2">
      <c r="C2388" s="8" t="str">
        <f>IFERROR(VLOOKUP(B2388,'Plan de comptes'!A:B,2,FALSE),"")</f>
        <v/>
      </c>
      <c r="K2388" s="21">
        <f t="shared" si="111"/>
        <v>0</v>
      </c>
      <c r="L2388" t="str">
        <f t="shared" si="112"/>
        <v/>
      </c>
      <c r="M2388" t="str">
        <f t="shared" si="113"/>
        <v/>
      </c>
    </row>
    <row r="2389" spans="3:13" x14ac:dyDescent="0.2">
      <c r="C2389" s="8" t="str">
        <f>IFERROR(VLOOKUP(B2389,'Plan de comptes'!A:B,2,FALSE),"")</f>
        <v/>
      </c>
      <c r="K2389" s="21">
        <f t="shared" si="111"/>
        <v>0</v>
      </c>
      <c r="L2389" t="str">
        <f t="shared" si="112"/>
        <v/>
      </c>
      <c r="M2389" t="str">
        <f t="shared" si="113"/>
        <v/>
      </c>
    </row>
    <row r="2390" spans="3:13" x14ac:dyDescent="0.2">
      <c r="C2390" s="8" t="str">
        <f>IFERROR(VLOOKUP(B2390,'Plan de comptes'!A:B,2,FALSE),"")</f>
        <v/>
      </c>
      <c r="K2390" s="21">
        <f t="shared" si="111"/>
        <v>0</v>
      </c>
      <c r="L2390" t="str">
        <f t="shared" si="112"/>
        <v/>
      </c>
      <c r="M2390" t="str">
        <f t="shared" si="113"/>
        <v/>
      </c>
    </row>
    <row r="2391" spans="3:13" x14ac:dyDescent="0.2">
      <c r="C2391" s="8" t="str">
        <f>IFERROR(VLOOKUP(B2391,'Plan de comptes'!A:B,2,FALSE),"")</f>
        <v/>
      </c>
      <c r="K2391" s="21">
        <f t="shared" si="111"/>
        <v>0</v>
      </c>
      <c r="L2391" t="str">
        <f t="shared" si="112"/>
        <v/>
      </c>
      <c r="M2391" t="str">
        <f t="shared" si="113"/>
        <v/>
      </c>
    </row>
    <row r="2392" spans="3:13" x14ac:dyDescent="0.2">
      <c r="C2392" s="8" t="str">
        <f>IFERROR(VLOOKUP(B2392,'Plan de comptes'!A:B,2,FALSE),"")</f>
        <v/>
      </c>
      <c r="K2392" s="21">
        <f t="shared" si="111"/>
        <v>0</v>
      </c>
      <c r="L2392" t="str">
        <f t="shared" si="112"/>
        <v/>
      </c>
      <c r="M2392" t="str">
        <f t="shared" si="113"/>
        <v/>
      </c>
    </row>
    <row r="2393" spans="3:13" x14ac:dyDescent="0.2">
      <c r="C2393" s="8" t="str">
        <f>IFERROR(VLOOKUP(B2393,'Plan de comptes'!A:B,2,FALSE),"")</f>
        <v/>
      </c>
      <c r="K2393" s="21">
        <f t="shared" si="111"/>
        <v>0</v>
      </c>
      <c r="L2393" t="str">
        <f t="shared" si="112"/>
        <v/>
      </c>
      <c r="M2393" t="str">
        <f t="shared" si="113"/>
        <v/>
      </c>
    </row>
    <row r="2394" spans="3:13" x14ac:dyDescent="0.2">
      <c r="C2394" s="8" t="str">
        <f>IFERROR(VLOOKUP(B2394,'Plan de comptes'!A:B,2,FALSE),"")</f>
        <v/>
      </c>
      <c r="K2394" s="21">
        <f t="shared" si="111"/>
        <v>0</v>
      </c>
      <c r="L2394" t="str">
        <f t="shared" si="112"/>
        <v/>
      </c>
      <c r="M2394" t="str">
        <f t="shared" si="113"/>
        <v/>
      </c>
    </row>
    <row r="2395" spans="3:13" x14ac:dyDescent="0.2">
      <c r="C2395" s="8" t="str">
        <f>IFERROR(VLOOKUP(B2395,'Plan de comptes'!A:B,2,FALSE),"")</f>
        <v/>
      </c>
      <c r="K2395" s="21">
        <f t="shared" si="111"/>
        <v>0</v>
      </c>
      <c r="L2395" t="str">
        <f t="shared" si="112"/>
        <v/>
      </c>
      <c r="M2395" t="str">
        <f t="shared" si="113"/>
        <v/>
      </c>
    </row>
    <row r="2396" spans="3:13" x14ac:dyDescent="0.2">
      <c r="C2396" s="8" t="str">
        <f>IFERROR(VLOOKUP(B2396,'Plan de comptes'!A:B,2,FALSE),"")</f>
        <v/>
      </c>
      <c r="K2396" s="21">
        <f t="shared" si="111"/>
        <v>0</v>
      </c>
      <c r="L2396" t="str">
        <f t="shared" si="112"/>
        <v/>
      </c>
      <c r="M2396" t="str">
        <f t="shared" si="113"/>
        <v/>
      </c>
    </row>
    <row r="2397" spans="3:13" x14ac:dyDescent="0.2">
      <c r="C2397" s="8" t="str">
        <f>IFERROR(VLOOKUP(B2397,'Plan de comptes'!A:B,2,FALSE),"")</f>
        <v/>
      </c>
      <c r="K2397" s="21">
        <f t="shared" si="111"/>
        <v>0</v>
      </c>
      <c r="L2397" t="str">
        <f t="shared" si="112"/>
        <v/>
      </c>
      <c r="M2397" t="str">
        <f t="shared" si="113"/>
        <v/>
      </c>
    </row>
    <row r="2398" spans="3:13" x14ac:dyDescent="0.2">
      <c r="C2398" s="8" t="str">
        <f>IFERROR(VLOOKUP(B2398,'Plan de comptes'!A:B,2,FALSE),"")</f>
        <v/>
      </c>
      <c r="K2398" s="21">
        <f t="shared" si="111"/>
        <v>0</v>
      </c>
      <c r="L2398" t="str">
        <f t="shared" si="112"/>
        <v/>
      </c>
      <c r="M2398" t="str">
        <f t="shared" si="113"/>
        <v/>
      </c>
    </row>
    <row r="2399" spans="3:13" x14ac:dyDescent="0.2">
      <c r="C2399" s="8" t="str">
        <f>IFERROR(VLOOKUP(B2399,'Plan de comptes'!A:B,2,FALSE),"")</f>
        <v/>
      </c>
      <c r="K2399" s="21">
        <f t="shared" si="111"/>
        <v>0</v>
      </c>
      <c r="L2399" t="str">
        <f t="shared" si="112"/>
        <v/>
      </c>
      <c r="M2399" t="str">
        <f t="shared" si="113"/>
        <v/>
      </c>
    </row>
    <row r="2400" spans="3:13" x14ac:dyDescent="0.2">
      <c r="C2400" s="8" t="str">
        <f>IFERROR(VLOOKUP(B2400,'Plan de comptes'!A:B,2,FALSE),"")</f>
        <v/>
      </c>
      <c r="K2400" s="21">
        <f t="shared" si="111"/>
        <v>0</v>
      </c>
      <c r="L2400" t="str">
        <f t="shared" si="112"/>
        <v/>
      </c>
      <c r="M2400" t="str">
        <f t="shared" si="113"/>
        <v/>
      </c>
    </row>
    <row r="2401" spans="3:13" x14ac:dyDescent="0.2">
      <c r="C2401" s="8" t="str">
        <f>IFERROR(VLOOKUP(B2401,'Plan de comptes'!A:B,2,FALSE),"")</f>
        <v/>
      </c>
      <c r="K2401" s="21">
        <f t="shared" si="111"/>
        <v>0</v>
      </c>
      <c r="L2401" t="str">
        <f t="shared" si="112"/>
        <v/>
      </c>
      <c r="M2401" t="str">
        <f t="shared" si="113"/>
        <v/>
      </c>
    </row>
    <row r="2402" spans="3:13" x14ac:dyDescent="0.2">
      <c r="C2402" s="8" t="str">
        <f>IFERROR(VLOOKUP(B2402,'Plan de comptes'!A:B,2,FALSE),"")</f>
        <v/>
      </c>
      <c r="K2402" s="21">
        <f t="shared" si="111"/>
        <v>0</v>
      </c>
      <c r="L2402" t="str">
        <f t="shared" si="112"/>
        <v/>
      </c>
      <c r="M2402" t="str">
        <f t="shared" si="113"/>
        <v/>
      </c>
    </row>
    <row r="2403" spans="3:13" x14ac:dyDescent="0.2">
      <c r="C2403" s="8" t="str">
        <f>IFERROR(VLOOKUP(B2403,'Plan de comptes'!A:B,2,FALSE),"")</f>
        <v/>
      </c>
      <c r="K2403" s="21">
        <f t="shared" si="111"/>
        <v>0</v>
      </c>
      <c r="L2403" t="str">
        <f t="shared" si="112"/>
        <v/>
      </c>
      <c r="M2403" t="str">
        <f t="shared" si="113"/>
        <v/>
      </c>
    </row>
    <row r="2404" spans="3:13" x14ac:dyDescent="0.2">
      <c r="C2404" s="8" t="str">
        <f>IFERROR(VLOOKUP(B2404,'Plan de comptes'!A:B,2,FALSE),"")</f>
        <v/>
      </c>
      <c r="K2404" s="21">
        <f t="shared" si="111"/>
        <v>0</v>
      </c>
      <c r="L2404" t="str">
        <f t="shared" si="112"/>
        <v/>
      </c>
      <c r="M2404" t="str">
        <f t="shared" si="113"/>
        <v/>
      </c>
    </row>
    <row r="2405" spans="3:13" x14ac:dyDescent="0.2">
      <c r="C2405" s="8" t="str">
        <f>IFERROR(VLOOKUP(B2405,'Plan de comptes'!A:B,2,FALSE),"")</f>
        <v/>
      </c>
      <c r="K2405" s="21">
        <f t="shared" si="111"/>
        <v>0</v>
      </c>
      <c r="L2405" t="str">
        <f t="shared" si="112"/>
        <v/>
      </c>
      <c r="M2405" t="str">
        <f t="shared" si="113"/>
        <v/>
      </c>
    </row>
    <row r="2406" spans="3:13" x14ac:dyDescent="0.2">
      <c r="C2406" s="8" t="str">
        <f>IFERROR(VLOOKUP(B2406,'Plan de comptes'!A:B,2,FALSE),"")</f>
        <v/>
      </c>
      <c r="K2406" s="21">
        <f t="shared" si="111"/>
        <v>0</v>
      </c>
      <c r="L2406" t="str">
        <f t="shared" si="112"/>
        <v/>
      </c>
      <c r="M2406" t="str">
        <f t="shared" si="113"/>
        <v/>
      </c>
    </row>
    <row r="2407" spans="3:13" x14ac:dyDescent="0.2">
      <c r="C2407" s="8" t="str">
        <f>IFERROR(VLOOKUP(B2407,'Plan de comptes'!A:B,2,FALSE),"")</f>
        <v/>
      </c>
      <c r="K2407" s="21">
        <f t="shared" si="111"/>
        <v>0</v>
      </c>
      <c r="L2407" t="str">
        <f t="shared" si="112"/>
        <v/>
      </c>
      <c r="M2407" t="str">
        <f t="shared" si="113"/>
        <v/>
      </c>
    </row>
    <row r="2408" spans="3:13" x14ac:dyDescent="0.2">
      <c r="C2408" s="8" t="str">
        <f>IFERROR(VLOOKUP(B2408,'Plan de comptes'!A:B,2,FALSE),"")</f>
        <v/>
      </c>
      <c r="K2408" s="21">
        <f t="shared" si="111"/>
        <v>0</v>
      </c>
      <c r="L2408" t="str">
        <f t="shared" si="112"/>
        <v/>
      </c>
      <c r="M2408" t="str">
        <f t="shared" si="113"/>
        <v/>
      </c>
    </row>
    <row r="2409" spans="3:13" x14ac:dyDescent="0.2">
      <c r="C2409" s="8" t="str">
        <f>IFERROR(VLOOKUP(B2409,'Plan de comptes'!A:B,2,FALSE),"")</f>
        <v/>
      </c>
      <c r="K2409" s="21">
        <f t="shared" si="111"/>
        <v>0</v>
      </c>
      <c r="L2409" t="str">
        <f t="shared" si="112"/>
        <v/>
      </c>
      <c r="M2409" t="str">
        <f t="shared" si="113"/>
        <v/>
      </c>
    </row>
    <row r="2410" spans="3:13" x14ac:dyDescent="0.2">
      <c r="C2410" s="8" t="str">
        <f>IFERROR(VLOOKUP(B2410,'Plan de comptes'!A:B,2,FALSE),"")</f>
        <v/>
      </c>
      <c r="K2410" s="21">
        <f t="shared" si="111"/>
        <v>0</v>
      </c>
      <c r="L2410" t="str">
        <f t="shared" si="112"/>
        <v/>
      </c>
      <c r="M2410" t="str">
        <f t="shared" si="113"/>
        <v/>
      </c>
    </row>
    <row r="2411" spans="3:13" x14ac:dyDescent="0.2">
      <c r="C2411" s="8" t="str">
        <f>IFERROR(VLOOKUP(B2411,'Plan de comptes'!A:B,2,FALSE),"")</f>
        <v/>
      </c>
      <c r="K2411" s="21">
        <f t="shared" si="111"/>
        <v>0</v>
      </c>
      <c r="L2411" t="str">
        <f t="shared" si="112"/>
        <v/>
      </c>
      <c r="M2411" t="str">
        <f t="shared" si="113"/>
        <v/>
      </c>
    </row>
    <row r="2412" spans="3:13" x14ac:dyDescent="0.2">
      <c r="C2412" s="8" t="str">
        <f>IFERROR(VLOOKUP(B2412,'Plan de comptes'!A:B,2,FALSE),"")</f>
        <v/>
      </c>
      <c r="K2412" s="21">
        <f t="shared" si="111"/>
        <v>0</v>
      </c>
      <c r="L2412" t="str">
        <f t="shared" si="112"/>
        <v/>
      </c>
      <c r="M2412" t="str">
        <f t="shared" si="113"/>
        <v/>
      </c>
    </row>
    <row r="2413" spans="3:13" x14ac:dyDescent="0.2">
      <c r="C2413" s="8" t="str">
        <f>IFERROR(VLOOKUP(B2413,'Plan de comptes'!A:B,2,FALSE),"")</f>
        <v/>
      </c>
      <c r="K2413" s="21">
        <f t="shared" si="111"/>
        <v>0</v>
      </c>
      <c r="L2413" t="str">
        <f t="shared" si="112"/>
        <v/>
      </c>
      <c r="M2413" t="str">
        <f t="shared" si="113"/>
        <v/>
      </c>
    </row>
    <row r="2414" spans="3:13" x14ac:dyDescent="0.2">
      <c r="C2414" s="8" t="str">
        <f>IFERROR(VLOOKUP(B2414,'Plan de comptes'!A:B,2,FALSE),"")</f>
        <v/>
      </c>
      <c r="K2414" s="21">
        <f t="shared" si="111"/>
        <v>0</v>
      </c>
      <c r="L2414" t="str">
        <f t="shared" si="112"/>
        <v/>
      </c>
      <c r="M2414" t="str">
        <f t="shared" si="113"/>
        <v/>
      </c>
    </row>
    <row r="2415" spans="3:13" x14ac:dyDescent="0.2">
      <c r="C2415" s="8" t="str">
        <f>IFERROR(VLOOKUP(B2415,'Plan de comptes'!A:B,2,FALSE),"")</f>
        <v/>
      </c>
      <c r="K2415" s="21">
        <f t="shared" si="111"/>
        <v>0</v>
      </c>
      <c r="L2415" t="str">
        <f t="shared" si="112"/>
        <v/>
      </c>
      <c r="M2415" t="str">
        <f t="shared" si="113"/>
        <v/>
      </c>
    </row>
    <row r="2416" spans="3:13" x14ac:dyDescent="0.2">
      <c r="C2416" s="8" t="str">
        <f>IFERROR(VLOOKUP(B2416,'Plan de comptes'!A:B,2,FALSE),"")</f>
        <v/>
      </c>
      <c r="K2416" s="21">
        <f t="shared" si="111"/>
        <v>0</v>
      </c>
      <c r="L2416" t="str">
        <f t="shared" si="112"/>
        <v/>
      </c>
      <c r="M2416" t="str">
        <f t="shared" si="113"/>
        <v/>
      </c>
    </row>
    <row r="2417" spans="3:13" x14ac:dyDescent="0.2">
      <c r="C2417" s="8" t="str">
        <f>IFERROR(VLOOKUP(B2417,'Plan de comptes'!A:B,2,FALSE),"")</f>
        <v/>
      </c>
      <c r="K2417" s="21">
        <f t="shared" si="111"/>
        <v>0</v>
      </c>
      <c r="L2417" t="str">
        <f t="shared" si="112"/>
        <v/>
      </c>
      <c r="M2417" t="str">
        <f t="shared" si="113"/>
        <v/>
      </c>
    </row>
    <row r="2418" spans="3:13" x14ac:dyDescent="0.2">
      <c r="C2418" s="8" t="str">
        <f>IFERROR(VLOOKUP(B2418,'Plan de comptes'!A:B,2,FALSE),"")</f>
        <v/>
      </c>
      <c r="K2418" s="21">
        <f t="shared" si="111"/>
        <v>0</v>
      </c>
      <c r="L2418" t="str">
        <f t="shared" si="112"/>
        <v/>
      </c>
      <c r="M2418" t="str">
        <f t="shared" si="113"/>
        <v/>
      </c>
    </row>
    <row r="2419" spans="3:13" x14ac:dyDescent="0.2">
      <c r="C2419" s="8" t="str">
        <f>IFERROR(VLOOKUP(B2419,'Plan de comptes'!A:B,2,FALSE),"")</f>
        <v/>
      </c>
      <c r="K2419" s="21">
        <f t="shared" si="111"/>
        <v>0</v>
      </c>
      <c r="L2419" t="str">
        <f t="shared" si="112"/>
        <v/>
      </c>
      <c r="M2419" t="str">
        <f t="shared" si="113"/>
        <v/>
      </c>
    </row>
    <row r="2420" spans="3:13" x14ac:dyDescent="0.2">
      <c r="C2420" s="8" t="str">
        <f>IFERROR(VLOOKUP(B2420,'Plan de comptes'!A:B,2,FALSE),"")</f>
        <v/>
      </c>
      <c r="K2420" s="21">
        <f t="shared" si="111"/>
        <v>0</v>
      </c>
      <c r="L2420" t="str">
        <f t="shared" si="112"/>
        <v/>
      </c>
      <c r="M2420" t="str">
        <f t="shared" si="113"/>
        <v/>
      </c>
    </row>
    <row r="2421" spans="3:13" x14ac:dyDescent="0.2">
      <c r="C2421" s="8" t="str">
        <f>IFERROR(VLOOKUP(B2421,'Plan de comptes'!A:B,2,FALSE),"")</f>
        <v/>
      </c>
      <c r="K2421" s="21">
        <f t="shared" si="111"/>
        <v>0</v>
      </c>
      <c r="L2421" t="str">
        <f t="shared" si="112"/>
        <v/>
      </c>
      <c r="M2421" t="str">
        <f t="shared" si="113"/>
        <v/>
      </c>
    </row>
    <row r="2422" spans="3:13" x14ac:dyDescent="0.2">
      <c r="C2422" s="8" t="str">
        <f>IFERROR(VLOOKUP(B2422,'Plan de comptes'!A:B,2,FALSE),"")</f>
        <v/>
      </c>
      <c r="K2422" s="21">
        <f t="shared" si="111"/>
        <v>0</v>
      </c>
      <c r="L2422" t="str">
        <f t="shared" si="112"/>
        <v/>
      </c>
      <c r="M2422" t="str">
        <f t="shared" si="113"/>
        <v/>
      </c>
    </row>
    <row r="2423" spans="3:13" x14ac:dyDescent="0.2">
      <c r="C2423" s="8" t="str">
        <f>IFERROR(VLOOKUP(B2423,'Plan de comptes'!A:B,2,FALSE),"")</f>
        <v/>
      </c>
      <c r="K2423" s="21">
        <f t="shared" si="111"/>
        <v>0</v>
      </c>
      <c r="L2423" t="str">
        <f t="shared" si="112"/>
        <v/>
      </c>
      <c r="M2423" t="str">
        <f t="shared" si="113"/>
        <v/>
      </c>
    </row>
    <row r="2424" spans="3:13" x14ac:dyDescent="0.2">
      <c r="C2424" s="8" t="str">
        <f>IFERROR(VLOOKUP(B2424,'Plan de comptes'!A:B,2,FALSE),"")</f>
        <v/>
      </c>
      <c r="K2424" s="21">
        <f t="shared" si="111"/>
        <v>0</v>
      </c>
      <c r="L2424" t="str">
        <f t="shared" si="112"/>
        <v/>
      </c>
      <c r="M2424" t="str">
        <f t="shared" si="113"/>
        <v/>
      </c>
    </row>
    <row r="2425" spans="3:13" x14ac:dyDescent="0.2">
      <c r="C2425" s="8" t="str">
        <f>IFERROR(VLOOKUP(B2425,'Plan de comptes'!A:B,2,FALSE),"")</f>
        <v/>
      </c>
      <c r="K2425" s="21">
        <f t="shared" si="111"/>
        <v>0</v>
      </c>
      <c r="L2425" t="str">
        <f t="shared" si="112"/>
        <v/>
      </c>
      <c r="M2425" t="str">
        <f t="shared" si="113"/>
        <v/>
      </c>
    </row>
    <row r="2426" spans="3:13" x14ac:dyDescent="0.2">
      <c r="C2426" s="8" t="str">
        <f>IFERROR(VLOOKUP(B2426,'Plan de comptes'!A:B,2,FALSE),"")</f>
        <v/>
      </c>
      <c r="K2426" s="21">
        <f t="shared" si="111"/>
        <v>0</v>
      </c>
      <c r="L2426" t="str">
        <f t="shared" si="112"/>
        <v/>
      </c>
      <c r="M2426" t="str">
        <f t="shared" si="113"/>
        <v/>
      </c>
    </row>
    <row r="2427" spans="3:13" x14ac:dyDescent="0.2">
      <c r="C2427" s="8" t="str">
        <f>IFERROR(VLOOKUP(B2427,'Plan de comptes'!A:B,2,FALSE),"")</f>
        <v/>
      </c>
      <c r="K2427" s="21">
        <f t="shared" si="111"/>
        <v>0</v>
      </c>
      <c r="L2427" t="str">
        <f t="shared" si="112"/>
        <v/>
      </c>
      <c r="M2427" t="str">
        <f t="shared" si="113"/>
        <v/>
      </c>
    </row>
    <row r="2428" spans="3:13" x14ac:dyDescent="0.2">
      <c r="C2428" s="8" t="str">
        <f>IFERROR(VLOOKUP(B2428,'Plan de comptes'!A:B,2,FALSE),"")</f>
        <v/>
      </c>
      <c r="K2428" s="21">
        <f t="shared" si="111"/>
        <v>0</v>
      </c>
      <c r="L2428" t="str">
        <f t="shared" si="112"/>
        <v/>
      </c>
      <c r="M2428" t="str">
        <f t="shared" si="113"/>
        <v/>
      </c>
    </row>
    <row r="2429" spans="3:13" x14ac:dyDescent="0.2">
      <c r="C2429" s="8" t="str">
        <f>IFERROR(VLOOKUP(B2429,'Plan de comptes'!A:B,2,FALSE),"")</f>
        <v/>
      </c>
      <c r="K2429" s="21">
        <f t="shared" si="111"/>
        <v>0</v>
      </c>
      <c r="L2429" t="str">
        <f t="shared" si="112"/>
        <v/>
      </c>
      <c r="M2429" t="str">
        <f t="shared" si="113"/>
        <v/>
      </c>
    </row>
    <row r="2430" spans="3:13" x14ac:dyDescent="0.2">
      <c r="C2430" s="8" t="str">
        <f>IFERROR(VLOOKUP(B2430,'Plan de comptes'!A:B,2,FALSE),"")</f>
        <v/>
      </c>
      <c r="K2430" s="21">
        <f t="shared" si="111"/>
        <v>0</v>
      </c>
      <c r="L2430" t="str">
        <f t="shared" si="112"/>
        <v/>
      </c>
      <c r="M2430" t="str">
        <f t="shared" si="113"/>
        <v/>
      </c>
    </row>
    <row r="2431" spans="3:13" x14ac:dyDescent="0.2">
      <c r="C2431" s="8" t="str">
        <f>IFERROR(VLOOKUP(B2431,'Plan de comptes'!A:B,2,FALSE),"")</f>
        <v/>
      </c>
      <c r="K2431" s="21">
        <f t="shared" si="111"/>
        <v>0</v>
      </c>
      <c r="L2431" t="str">
        <f t="shared" si="112"/>
        <v/>
      </c>
      <c r="M2431" t="str">
        <f t="shared" si="113"/>
        <v/>
      </c>
    </row>
    <row r="2432" spans="3:13" x14ac:dyDescent="0.2">
      <c r="C2432" s="8" t="str">
        <f>IFERROR(VLOOKUP(B2432,'Plan de comptes'!A:B,2,FALSE),"")</f>
        <v/>
      </c>
      <c r="K2432" s="21">
        <f t="shared" si="111"/>
        <v>0</v>
      </c>
      <c r="L2432" t="str">
        <f t="shared" si="112"/>
        <v/>
      </c>
      <c r="M2432" t="str">
        <f t="shared" si="113"/>
        <v/>
      </c>
    </row>
    <row r="2433" spans="3:13" x14ac:dyDescent="0.2">
      <c r="C2433" s="8" t="str">
        <f>IFERROR(VLOOKUP(B2433,'Plan de comptes'!A:B,2,FALSE),"")</f>
        <v/>
      </c>
      <c r="K2433" s="21">
        <f t="shared" si="111"/>
        <v>0</v>
      </c>
      <c r="L2433" t="str">
        <f t="shared" si="112"/>
        <v/>
      </c>
      <c r="M2433" t="str">
        <f t="shared" si="113"/>
        <v/>
      </c>
    </row>
    <row r="2434" spans="3:13" x14ac:dyDescent="0.2">
      <c r="C2434" s="8" t="str">
        <f>IFERROR(VLOOKUP(B2434,'Plan de comptes'!A:B,2,FALSE),"")</f>
        <v/>
      </c>
      <c r="K2434" s="21">
        <f t="shared" si="111"/>
        <v>0</v>
      </c>
      <c r="L2434" t="str">
        <f t="shared" si="112"/>
        <v/>
      </c>
      <c r="M2434" t="str">
        <f t="shared" si="113"/>
        <v/>
      </c>
    </row>
    <row r="2435" spans="3:13" x14ac:dyDescent="0.2">
      <c r="C2435" s="8" t="str">
        <f>IFERROR(VLOOKUP(B2435,'Plan de comptes'!A:B,2,FALSE),"")</f>
        <v/>
      </c>
      <c r="K2435" s="21">
        <f t="shared" ref="K2435:K2498" si="114">E2435-F2435</f>
        <v>0</v>
      </c>
      <c r="L2435" t="str">
        <f t="shared" ref="L2435:L2498" si="115">LEFT($B2435,2)</f>
        <v/>
      </c>
      <c r="M2435" t="str">
        <f t="shared" ref="M2435:M2498" si="116">LEFT($B2435,3)</f>
        <v/>
      </c>
    </row>
    <row r="2436" spans="3:13" x14ac:dyDescent="0.2">
      <c r="C2436" s="8" t="str">
        <f>IFERROR(VLOOKUP(B2436,'Plan de comptes'!A:B,2,FALSE),"")</f>
        <v/>
      </c>
      <c r="K2436" s="21">
        <f t="shared" si="114"/>
        <v>0</v>
      </c>
      <c r="L2436" t="str">
        <f t="shared" si="115"/>
        <v/>
      </c>
      <c r="M2436" t="str">
        <f t="shared" si="116"/>
        <v/>
      </c>
    </row>
    <row r="2437" spans="3:13" x14ac:dyDescent="0.2">
      <c r="C2437" s="8" t="str">
        <f>IFERROR(VLOOKUP(B2437,'Plan de comptes'!A:B,2,FALSE),"")</f>
        <v/>
      </c>
      <c r="K2437" s="21">
        <f t="shared" si="114"/>
        <v>0</v>
      </c>
      <c r="L2437" t="str">
        <f t="shared" si="115"/>
        <v/>
      </c>
      <c r="M2437" t="str">
        <f t="shared" si="116"/>
        <v/>
      </c>
    </row>
    <row r="2438" spans="3:13" x14ac:dyDescent="0.2">
      <c r="C2438" s="8" t="str">
        <f>IFERROR(VLOOKUP(B2438,'Plan de comptes'!A:B,2,FALSE),"")</f>
        <v/>
      </c>
      <c r="K2438" s="21">
        <f t="shared" si="114"/>
        <v>0</v>
      </c>
      <c r="L2438" t="str">
        <f t="shared" si="115"/>
        <v/>
      </c>
      <c r="M2438" t="str">
        <f t="shared" si="116"/>
        <v/>
      </c>
    </row>
    <row r="2439" spans="3:13" x14ac:dyDescent="0.2">
      <c r="C2439" s="8" t="str">
        <f>IFERROR(VLOOKUP(B2439,'Plan de comptes'!A:B,2,FALSE),"")</f>
        <v/>
      </c>
      <c r="K2439" s="21">
        <f t="shared" si="114"/>
        <v>0</v>
      </c>
      <c r="L2439" t="str">
        <f t="shared" si="115"/>
        <v/>
      </c>
      <c r="M2439" t="str">
        <f t="shared" si="116"/>
        <v/>
      </c>
    </row>
    <row r="2440" spans="3:13" x14ac:dyDescent="0.2">
      <c r="C2440" s="8" t="str">
        <f>IFERROR(VLOOKUP(B2440,'Plan de comptes'!A:B,2,FALSE),"")</f>
        <v/>
      </c>
      <c r="K2440" s="21">
        <f t="shared" si="114"/>
        <v>0</v>
      </c>
      <c r="L2440" t="str">
        <f t="shared" si="115"/>
        <v/>
      </c>
      <c r="M2440" t="str">
        <f t="shared" si="116"/>
        <v/>
      </c>
    </row>
    <row r="2441" spans="3:13" x14ac:dyDescent="0.2">
      <c r="C2441" s="8" t="str">
        <f>IFERROR(VLOOKUP(B2441,'Plan de comptes'!A:B,2,FALSE),"")</f>
        <v/>
      </c>
      <c r="K2441" s="21">
        <f t="shared" si="114"/>
        <v>0</v>
      </c>
      <c r="L2441" t="str">
        <f t="shared" si="115"/>
        <v/>
      </c>
      <c r="M2441" t="str">
        <f t="shared" si="116"/>
        <v/>
      </c>
    </row>
    <row r="2442" spans="3:13" x14ac:dyDescent="0.2">
      <c r="C2442" s="8" t="str">
        <f>IFERROR(VLOOKUP(B2442,'Plan de comptes'!A:B,2,FALSE),"")</f>
        <v/>
      </c>
      <c r="K2442" s="21">
        <f t="shared" si="114"/>
        <v>0</v>
      </c>
      <c r="L2442" t="str">
        <f t="shared" si="115"/>
        <v/>
      </c>
      <c r="M2442" t="str">
        <f t="shared" si="116"/>
        <v/>
      </c>
    </row>
    <row r="2443" spans="3:13" x14ac:dyDescent="0.2">
      <c r="C2443" s="8" t="str">
        <f>IFERROR(VLOOKUP(B2443,'Plan de comptes'!A:B,2,FALSE),"")</f>
        <v/>
      </c>
      <c r="K2443" s="21">
        <f t="shared" si="114"/>
        <v>0</v>
      </c>
      <c r="L2443" t="str">
        <f t="shared" si="115"/>
        <v/>
      </c>
      <c r="M2443" t="str">
        <f t="shared" si="116"/>
        <v/>
      </c>
    </row>
    <row r="2444" spans="3:13" x14ac:dyDescent="0.2">
      <c r="C2444" s="8" t="str">
        <f>IFERROR(VLOOKUP(B2444,'Plan de comptes'!A:B,2,FALSE),"")</f>
        <v/>
      </c>
      <c r="K2444" s="21">
        <f t="shared" si="114"/>
        <v>0</v>
      </c>
      <c r="L2444" t="str">
        <f t="shared" si="115"/>
        <v/>
      </c>
      <c r="M2444" t="str">
        <f t="shared" si="116"/>
        <v/>
      </c>
    </row>
    <row r="2445" spans="3:13" x14ac:dyDescent="0.2">
      <c r="C2445" s="8" t="str">
        <f>IFERROR(VLOOKUP(B2445,'Plan de comptes'!A:B,2,FALSE),"")</f>
        <v/>
      </c>
      <c r="K2445" s="21">
        <f t="shared" si="114"/>
        <v>0</v>
      </c>
      <c r="L2445" t="str">
        <f t="shared" si="115"/>
        <v/>
      </c>
      <c r="M2445" t="str">
        <f t="shared" si="116"/>
        <v/>
      </c>
    </row>
    <row r="2446" spans="3:13" x14ac:dyDescent="0.2">
      <c r="C2446" s="8" t="str">
        <f>IFERROR(VLOOKUP(B2446,'Plan de comptes'!A:B,2,FALSE),"")</f>
        <v/>
      </c>
      <c r="K2446" s="21">
        <f t="shared" si="114"/>
        <v>0</v>
      </c>
      <c r="L2446" t="str">
        <f t="shared" si="115"/>
        <v/>
      </c>
      <c r="M2446" t="str">
        <f t="shared" si="116"/>
        <v/>
      </c>
    </row>
    <row r="2447" spans="3:13" x14ac:dyDescent="0.2">
      <c r="C2447" s="8" t="str">
        <f>IFERROR(VLOOKUP(B2447,'Plan de comptes'!A:B,2,FALSE),"")</f>
        <v/>
      </c>
      <c r="K2447" s="21">
        <f t="shared" si="114"/>
        <v>0</v>
      </c>
      <c r="L2447" t="str">
        <f t="shared" si="115"/>
        <v/>
      </c>
      <c r="M2447" t="str">
        <f t="shared" si="116"/>
        <v/>
      </c>
    </row>
    <row r="2448" spans="3:13" x14ac:dyDescent="0.2">
      <c r="C2448" s="8" t="str">
        <f>IFERROR(VLOOKUP(B2448,'Plan de comptes'!A:B,2,FALSE),"")</f>
        <v/>
      </c>
      <c r="K2448" s="21">
        <f t="shared" si="114"/>
        <v>0</v>
      </c>
      <c r="L2448" t="str">
        <f t="shared" si="115"/>
        <v/>
      </c>
      <c r="M2448" t="str">
        <f t="shared" si="116"/>
        <v/>
      </c>
    </row>
    <row r="2449" spans="3:13" x14ac:dyDescent="0.2">
      <c r="C2449" s="8" t="str">
        <f>IFERROR(VLOOKUP(B2449,'Plan de comptes'!A:B,2,FALSE),"")</f>
        <v/>
      </c>
      <c r="K2449" s="21">
        <f t="shared" si="114"/>
        <v>0</v>
      </c>
      <c r="L2449" t="str">
        <f t="shared" si="115"/>
        <v/>
      </c>
      <c r="M2449" t="str">
        <f t="shared" si="116"/>
        <v/>
      </c>
    </row>
    <row r="2450" spans="3:13" x14ac:dyDescent="0.2">
      <c r="C2450" s="8" t="str">
        <f>IFERROR(VLOOKUP(B2450,'Plan de comptes'!A:B,2,FALSE),"")</f>
        <v/>
      </c>
      <c r="K2450" s="21">
        <f t="shared" si="114"/>
        <v>0</v>
      </c>
      <c r="L2450" t="str">
        <f t="shared" si="115"/>
        <v/>
      </c>
      <c r="M2450" t="str">
        <f t="shared" si="116"/>
        <v/>
      </c>
    </row>
    <row r="2451" spans="3:13" x14ac:dyDescent="0.2">
      <c r="C2451" s="8" t="str">
        <f>IFERROR(VLOOKUP(B2451,'Plan de comptes'!A:B,2,FALSE),"")</f>
        <v/>
      </c>
      <c r="K2451" s="21">
        <f t="shared" si="114"/>
        <v>0</v>
      </c>
      <c r="L2451" t="str">
        <f t="shared" si="115"/>
        <v/>
      </c>
      <c r="M2451" t="str">
        <f t="shared" si="116"/>
        <v/>
      </c>
    </row>
    <row r="2452" spans="3:13" x14ac:dyDescent="0.2">
      <c r="C2452" s="8" t="str">
        <f>IFERROR(VLOOKUP(B2452,'Plan de comptes'!A:B,2,FALSE),"")</f>
        <v/>
      </c>
      <c r="K2452" s="21">
        <f t="shared" si="114"/>
        <v>0</v>
      </c>
      <c r="L2452" t="str">
        <f t="shared" si="115"/>
        <v/>
      </c>
      <c r="M2452" t="str">
        <f t="shared" si="116"/>
        <v/>
      </c>
    </row>
    <row r="2453" spans="3:13" x14ac:dyDescent="0.2">
      <c r="C2453" s="8" t="str">
        <f>IFERROR(VLOOKUP(B2453,'Plan de comptes'!A:B,2,FALSE),"")</f>
        <v/>
      </c>
      <c r="K2453" s="21">
        <f t="shared" si="114"/>
        <v>0</v>
      </c>
      <c r="L2453" t="str">
        <f t="shared" si="115"/>
        <v/>
      </c>
      <c r="M2453" t="str">
        <f t="shared" si="116"/>
        <v/>
      </c>
    </row>
    <row r="2454" spans="3:13" x14ac:dyDescent="0.2">
      <c r="C2454" s="8" t="str">
        <f>IFERROR(VLOOKUP(B2454,'Plan de comptes'!A:B,2,FALSE),"")</f>
        <v/>
      </c>
      <c r="K2454" s="21">
        <f t="shared" si="114"/>
        <v>0</v>
      </c>
      <c r="L2454" t="str">
        <f t="shared" si="115"/>
        <v/>
      </c>
      <c r="M2454" t="str">
        <f t="shared" si="116"/>
        <v/>
      </c>
    </row>
    <row r="2455" spans="3:13" x14ac:dyDescent="0.2">
      <c r="C2455" s="8" t="str">
        <f>IFERROR(VLOOKUP(B2455,'Plan de comptes'!A:B,2,FALSE),"")</f>
        <v/>
      </c>
      <c r="K2455" s="21">
        <f t="shared" si="114"/>
        <v>0</v>
      </c>
      <c r="L2455" t="str">
        <f t="shared" si="115"/>
        <v/>
      </c>
      <c r="M2455" t="str">
        <f t="shared" si="116"/>
        <v/>
      </c>
    </row>
    <row r="2456" spans="3:13" x14ac:dyDescent="0.2">
      <c r="C2456" s="8" t="str">
        <f>IFERROR(VLOOKUP(B2456,'Plan de comptes'!A:B,2,FALSE),"")</f>
        <v/>
      </c>
      <c r="K2456" s="21">
        <f t="shared" si="114"/>
        <v>0</v>
      </c>
      <c r="L2456" t="str">
        <f t="shared" si="115"/>
        <v/>
      </c>
      <c r="M2456" t="str">
        <f t="shared" si="116"/>
        <v/>
      </c>
    </row>
    <row r="2457" spans="3:13" x14ac:dyDescent="0.2">
      <c r="C2457" s="8" t="str">
        <f>IFERROR(VLOOKUP(B2457,'Plan de comptes'!A:B,2,FALSE),"")</f>
        <v/>
      </c>
      <c r="K2457" s="21">
        <f t="shared" si="114"/>
        <v>0</v>
      </c>
      <c r="L2457" t="str">
        <f t="shared" si="115"/>
        <v/>
      </c>
      <c r="M2457" t="str">
        <f t="shared" si="116"/>
        <v/>
      </c>
    </row>
    <row r="2458" spans="3:13" x14ac:dyDescent="0.2">
      <c r="C2458" s="8" t="str">
        <f>IFERROR(VLOOKUP(B2458,'Plan de comptes'!A:B,2,FALSE),"")</f>
        <v/>
      </c>
      <c r="K2458" s="21">
        <f t="shared" si="114"/>
        <v>0</v>
      </c>
      <c r="L2458" t="str">
        <f t="shared" si="115"/>
        <v/>
      </c>
      <c r="M2458" t="str">
        <f t="shared" si="116"/>
        <v/>
      </c>
    </row>
    <row r="2459" spans="3:13" x14ac:dyDescent="0.2">
      <c r="C2459" s="8" t="str">
        <f>IFERROR(VLOOKUP(B2459,'Plan de comptes'!A:B,2,FALSE),"")</f>
        <v/>
      </c>
      <c r="K2459" s="21">
        <f t="shared" si="114"/>
        <v>0</v>
      </c>
      <c r="L2459" t="str">
        <f t="shared" si="115"/>
        <v/>
      </c>
      <c r="M2459" t="str">
        <f t="shared" si="116"/>
        <v/>
      </c>
    </row>
    <row r="2460" spans="3:13" x14ac:dyDescent="0.2">
      <c r="C2460" s="8" t="str">
        <f>IFERROR(VLOOKUP(B2460,'Plan de comptes'!A:B,2,FALSE),"")</f>
        <v/>
      </c>
      <c r="K2460" s="21">
        <f t="shared" si="114"/>
        <v>0</v>
      </c>
      <c r="L2460" t="str">
        <f t="shared" si="115"/>
        <v/>
      </c>
      <c r="M2460" t="str">
        <f t="shared" si="116"/>
        <v/>
      </c>
    </row>
    <row r="2461" spans="3:13" x14ac:dyDescent="0.2">
      <c r="C2461" s="8" t="str">
        <f>IFERROR(VLOOKUP(B2461,'Plan de comptes'!A:B,2,FALSE),"")</f>
        <v/>
      </c>
      <c r="K2461" s="21">
        <f t="shared" si="114"/>
        <v>0</v>
      </c>
      <c r="L2461" t="str">
        <f t="shared" si="115"/>
        <v/>
      </c>
      <c r="M2461" t="str">
        <f t="shared" si="116"/>
        <v/>
      </c>
    </row>
    <row r="2462" spans="3:13" x14ac:dyDescent="0.2">
      <c r="C2462" s="8" t="str">
        <f>IFERROR(VLOOKUP(B2462,'Plan de comptes'!A:B,2,FALSE),"")</f>
        <v/>
      </c>
      <c r="K2462" s="21">
        <f t="shared" si="114"/>
        <v>0</v>
      </c>
      <c r="L2462" t="str">
        <f t="shared" si="115"/>
        <v/>
      </c>
      <c r="M2462" t="str">
        <f t="shared" si="116"/>
        <v/>
      </c>
    </row>
    <row r="2463" spans="3:13" x14ac:dyDescent="0.2">
      <c r="C2463" s="8" t="str">
        <f>IFERROR(VLOOKUP(B2463,'Plan de comptes'!A:B,2,FALSE),"")</f>
        <v/>
      </c>
      <c r="K2463" s="21">
        <f t="shared" si="114"/>
        <v>0</v>
      </c>
      <c r="L2463" t="str">
        <f t="shared" si="115"/>
        <v/>
      </c>
      <c r="M2463" t="str">
        <f t="shared" si="116"/>
        <v/>
      </c>
    </row>
    <row r="2464" spans="3:13" x14ac:dyDescent="0.2">
      <c r="C2464" s="8" t="str">
        <f>IFERROR(VLOOKUP(B2464,'Plan de comptes'!A:B,2,FALSE),"")</f>
        <v/>
      </c>
      <c r="K2464" s="21">
        <f t="shared" si="114"/>
        <v>0</v>
      </c>
      <c r="L2464" t="str">
        <f t="shared" si="115"/>
        <v/>
      </c>
      <c r="M2464" t="str">
        <f t="shared" si="116"/>
        <v/>
      </c>
    </row>
    <row r="2465" spans="3:13" x14ac:dyDescent="0.2">
      <c r="C2465" s="8" t="str">
        <f>IFERROR(VLOOKUP(B2465,'Plan de comptes'!A:B,2,FALSE),"")</f>
        <v/>
      </c>
      <c r="K2465" s="21">
        <f t="shared" si="114"/>
        <v>0</v>
      </c>
      <c r="L2465" t="str">
        <f t="shared" si="115"/>
        <v/>
      </c>
      <c r="M2465" t="str">
        <f t="shared" si="116"/>
        <v/>
      </c>
    </row>
    <row r="2466" spans="3:13" x14ac:dyDescent="0.2">
      <c r="C2466" s="8" t="str">
        <f>IFERROR(VLOOKUP(B2466,'Plan de comptes'!A:B,2,FALSE),"")</f>
        <v/>
      </c>
      <c r="K2466" s="21">
        <f t="shared" si="114"/>
        <v>0</v>
      </c>
      <c r="L2466" t="str">
        <f t="shared" si="115"/>
        <v/>
      </c>
      <c r="M2466" t="str">
        <f t="shared" si="116"/>
        <v/>
      </c>
    </row>
    <row r="2467" spans="3:13" x14ac:dyDescent="0.2">
      <c r="C2467" s="8" t="str">
        <f>IFERROR(VLOOKUP(B2467,'Plan de comptes'!A:B,2,FALSE),"")</f>
        <v/>
      </c>
      <c r="K2467" s="21">
        <f t="shared" si="114"/>
        <v>0</v>
      </c>
      <c r="L2467" t="str">
        <f t="shared" si="115"/>
        <v/>
      </c>
      <c r="M2467" t="str">
        <f t="shared" si="116"/>
        <v/>
      </c>
    </row>
    <row r="2468" spans="3:13" x14ac:dyDescent="0.2">
      <c r="C2468" s="8" t="str">
        <f>IFERROR(VLOOKUP(B2468,'Plan de comptes'!A:B,2,FALSE),"")</f>
        <v/>
      </c>
      <c r="K2468" s="21">
        <f t="shared" si="114"/>
        <v>0</v>
      </c>
      <c r="L2468" t="str">
        <f t="shared" si="115"/>
        <v/>
      </c>
      <c r="M2468" t="str">
        <f t="shared" si="116"/>
        <v/>
      </c>
    </row>
    <row r="2469" spans="3:13" x14ac:dyDescent="0.2">
      <c r="C2469" s="8" t="str">
        <f>IFERROR(VLOOKUP(B2469,'Plan de comptes'!A:B,2,FALSE),"")</f>
        <v/>
      </c>
      <c r="K2469" s="21">
        <f t="shared" si="114"/>
        <v>0</v>
      </c>
      <c r="L2469" t="str">
        <f t="shared" si="115"/>
        <v/>
      </c>
      <c r="M2469" t="str">
        <f t="shared" si="116"/>
        <v/>
      </c>
    </row>
    <row r="2470" spans="3:13" x14ac:dyDescent="0.2">
      <c r="C2470" s="8" t="str">
        <f>IFERROR(VLOOKUP(B2470,'Plan de comptes'!A:B,2,FALSE),"")</f>
        <v/>
      </c>
      <c r="K2470" s="21">
        <f t="shared" si="114"/>
        <v>0</v>
      </c>
      <c r="L2470" t="str">
        <f t="shared" si="115"/>
        <v/>
      </c>
      <c r="M2470" t="str">
        <f t="shared" si="116"/>
        <v/>
      </c>
    </row>
    <row r="2471" spans="3:13" x14ac:dyDescent="0.2">
      <c r="C2471" s="8" t="str">
        <f>IFERROR(VLOOKUP(B2471,'Plan de comptes'!A:B,2,FALSE),"")</f>
        <v/>
      </c>
      <c r="K2471" s="21">
        <f t="shared" si="114"/>
        <v>0</v>
      </c>
      <c r="L2471" t="str">
        <f t="shared" si="115"/>
        <v/>
      </c>
      <c r="M2471" t="str">
        <f t="shared" si="116"/>
        <v/>
      </c>
    </row>
    <row r="2472" spans="3:13" x14ac:dyDescent="0.2">
      <c r="C2472" s="8" t="str">
        <f>IFERROR(VLOOKUP(B2472,'Plan de comptes'!A:B,2,FALSE),"")</f>
        <v/>
      </c>
      <c r="K2472" s="21">
        <f t="shared" si="114"/>
        <v>0</v>
      </c>
      <c r="L2472" t="str">
        <f t="shared" si="115"/>
        <v/>
      </c>
      <c r="M2472" t="str">
        <f t="shared" si="116"/>
        <v/>
      </c>
    </row>
    <row r="2473" spans="3:13" x14ac:dyDescent="0.2">
      <c r="C2473" s="8" t="str">
        <f>IFERROR(VLOOKUP(B2473,'Plan de comptes'!A:B,2,FALSE),"")</f>
        <v/>
      </c>
      <c r="K2473" s="21">
        <f t="shared" si="114"/>
        <v>0</v>
      </c>
      <c r="L2473" t="str">
        <f t="shared" si="115"/>
        <v/>
      </c>
      <c r="M2473" t="str">
        <f t="shared" si="116"/>
        <v/>
      </c>
    </row>
    <row r="2474" spans="3:13" x14ac:dyDescent="0.2">
      <c r="C2474" s="8" t="str">
        <f>IFERROR(VLOOKUP(B2474,'Plan de comptes'!A:B,2,FALSE),"")</f>
        <v/>
      </c>
      <c r="K2474" s="21">
        <f t="shared" si="114"/>
        <v>0</v>
      </c>
      <c r="L2474" t="str">
        <f t="shared" si="115"/>
        <v/>
      </c>
      <c r="M2474" t="str">
        <f t="shared" si="116"/>
        <v/>
      </c>
    </row>
    <row r="2475" spans="3:13" x14ac:dyDescent="0.2">
      <c r="C2475" s="8" t="str">
        <f>IFERROR(VLOOKUP(B2475,'Plan de comptes'!A:B,2,FALSE),"")</f>
        <v/>
      </c>
      <c r="K2475" s="21">
        <f t="shared" si="114"/>
        <v>0</v>
      </c>
      <c r="L2475" t="str">
        <f t="shared" si="115"/>
        <v/>
      </c>
      <c r="M2475" t="str">
        <f t="shared" si="116"/>
        <v/>
      </c>
    </row>
    <row r="2476" spans="3:13" x14ac:dyDescent="0.2">
      <c r="C2476" s="8" t="str">
        <f>IFERROR(VLOOKUP(B2476,'Plan de comptes'!A:B,2,FALSE),"")</f>
        <v/>
      </c>
      <c r="K2476" s="21">
        <f t="shared" si="114"/>
        <v>0</v>
      </c>
      <c r="L2476" t="str">
        <f t="shared" si="115"/>
        <v/>
      </c>
      <c r="M2476" t="str">
        <f t="shared" si="116"/>
        <v/>
      </c>
    </row>
    <row r="2477" spans="3:13" x14ac:dyDescent="0.2">
      <c r="C2477" s="8" t="str">
        <f>IFERROR(VLOOKUP(B2477,'Plan de comptes'!A:B,2,FALSE),"")</f>
        <v/>
      </c>
      <c r="K2477" s="21">
        <f t="shared" si="114"/>
        <v>0</v>
      </c>
      <c r="L2477" t="str">
        <f t="shared" si="115"/>
        <v/>
      </c>
      <c r="M2477" t="str">
        <f t="shared" si="116"/>
        <v/>
      </c>
    </row>
    <row r="2478" spans="3:13" x14ac:dyDescent="0.2">
      <c r="C2478" s="8" t="str">
        <f>IFERROR(VLOOKUP(B2478,'Plan de comptes'!A:B,2,FALSE),"")</f>
        <v/>
      </c>
      <c r="K2478" s="21">
        <f t="shared" si="114"/>
        <v>0</v>
      </c>
      <c r="L2478" t="str">
        <f t="shared" si="115"/>
        <v/>
      </c>
      <c r="M2478" t="str">
        <f t="shared" si="116"/>
        <v/>
      </c>
    </row>
    <row r="2479" spans="3:13" x14ac:dyDescent="0.2">
      <c r="C2479" s="8" t="str">
        <f>IFERROR(VLOOKUP(B2479,'Plan de comptes'!A:B,2,FALSE),"")</f>
        <v/>
      </c>
      <c r="K2479" s="21">
        <f t="shared" si="114"/>
        <v>0</v>
      </c>
      <c r="L2479" t="str">
        <f t="shared" si="115"/>
        <v/>
      </c>
      <c r="M2479" t="str">
        <f t="shared" si="116"/>
        <v/>
      </c>
    </row>
    <row r="2480" spans="3:13" x14ac:dyDescent="0.2">
      <c r="C2480" s="8" t="str">
        <f>IFERROR(VLOOKUP(B2480,'Plan de comptes'!A:B,2,FALSE),"")</f>
        <v/>
      </c>
      <c r="K2480" s="21">
        <f t="shared" si="114"/>
        <v>0</v>
      </c>
      <c r="L2480" t="str">
        <f t="shared" si="115"/>
        <v/>
      </c>
      <c r="M2480" t="str">
        <f t="shared" si="116"/>
        <v/>
      </c>
    </row>
    <row r="2481" spans="3:13" x14ac:dyDescent="0.2">
      <c r="C2481" s="8" t="str">
        <f>IFERROR(VLOOKUP(B2481,'Plan de comptes'!A:B,2,FALSE),"")</f>
        <v/>
      </c>
      <c r="K2481" s="21">
        <f t="shared" si="114"/>
        <v>0</v>
      </c>
      <c r="L2481" t="str">
        <f t="shared" si="115"/>
        <v/>
      </c>
      <c r="M2481" t="str">
        <f t="shared" si="116"/>
        <v/>
      </c>
    </row>
    <row r="2482" spans="3:13" x14ac:dyDescent="0.2">
      <c r="C2482" s="8" t="str">
        <f>IFERROR(VLOOKUP(B2482,'Plan de comptes'!A:B,2,FALSE),"")</f>
        <v/>
      </c>
      <c r="K2482" s="21">
        <f t="shared" si="114"/>
        <v>0</v>
      </c>
      <c r="L2482" t="str">
        <f t="shared" si="115"/>
        <v/>
      </c>
      <c r="M2482" t="str">
        <f t="shared" si="116"/>
        <v/>
      </c>
    </row>
    <row r="2483" spans="3:13" x14ac:dyDescent="0.2">
      <c r="C2483" s="8" t="str">
        <f>IFERROR(VLOOKUP(B2483,'Plan de comptes'!A:B,2,FALSE),"")</f>
        <v/>
      </c>
      <c r="K2483" s="21">
        <f t="shared" si="114"/>
        <v>0</v>
      </c>
      <c r="L2483" t="str">
        <f t="shared" si="115"/>
        <v/>
      </c>
      <c r="M2483" t="str">
        <f t="shared" si="116"/>
        <v/>
      </c>
    </row>
    <row r="2484" spans="3:13" x14ac:dyDescent="0.2">
      <c r="C2484" s="8" t="str">
        <f>IFERROR(VLOOKUP(B2484,'Plan de comptes'!A:B,2,FALSE),"")</f>
        <v/>
      </c>
      <c r="K2484" s="21">
        <f t="shared" si="114"/>
        <v>0</v>
      </c>
      <c r="L2484" t="str">
        <f t="shared" si="115"/>
        <v/>
      </c>
      <c r="M2484" t="str">
        <f t="shared" si="116"/>
        <v/>
      </c>
    </row>
    <row r="2485" spans="3:13" x14ac:dyDescent="0.2">
      <c r="C2485" s="8" t="str">
        <f>IFERROR(VLOOKUP(B2485,'Plan de comptes'!A:B,2,FALSE),"")</f>
        <v/>
      </c>
      <c r="K2485" s="21">
        <f t="shared" si="114"/>
        <v>0</v>
      </c>
      <c r="L2485" t="str">
        <f t="shared" si="115"/>
        <v/>
      </c>
      <c r="M2485" t="str">
        <f t="shared" si="116"/>
        <v/>
      </c>
    </row>
    <row r="2486" spans="3:13" x14ac:dyDescent="0.2">
      <c r="C2486" s="8" t="str">
        <f>IFERROR(VLOOKUP(B2486,'Plan de comptes'!A:B,2,FALSE),"")</f>
        <v/>
      </c>
      <c r="K2486" s="21">
        <f t="shared" si="114"/>
        <v>0</v>
      </c>
      <c r="L2486" t="str">
        <f t="shared" si="115"/>
        <v/>
      </c>
      <c r="M2486" t="str">
        <f t="shared" si="116"/>
        <v/>
      </c>
    </row>
    <row r="2487" spans="3:13" x14ac:dyDescent="0.2">
      <c r="C2487" s="8" t="str">
        <f>IFERROR(VLOOKUP(B2487,'Plan de comptes'!A:B,2,FALSE),"")</f>
        <v/>
      </c>
      <c r="K2487" s="21">
        <f t="shared" si="114"/>
        <v>0</v>
      </c>
      <c r="L2487" t="str">
        <f t="shared" si="115"/>
        <v/>
      </c>
      <c r="M2487" t="str">
        <f t="shared" si="116"/>
        <v/>
      </c>
    </row>
    <row r="2488" spans="3:13" x14ac:dyDescent="0.2">
      <c r="C2488" s="8" t="str">
        <f>IFERROR(VLOOKUP(B2488,'Plan de comptes'!A:B,2,FALSE),"")</f>
        <v/>
      </c>
      <c r="K2488" s="21">
        <f t="shared" si="114"/>
        <v>0</v>
      </c>
      <c r="L2488" t="str">
        <f t="shared" si="115"/>
        <v/>
      </c>
      <c r="M2488" t="str">
        <f t="shared" si="116"/>
        <v/>
      </c>
    </row>
    <row r="2489" spans="3:13" x14ac:dyDescent="0.2">
      <c r="C2489" s="8" t="str">
        <f>IFERROR(VLOOKUP(B2489,'Plan de comptes'!A:B,2,FALSE),"")</f>
        <v/>
      </c>
      <c r="K2489" s="21">
        <f t="shared" si="114"/>
        <v>0</v>
      </c>
      <c r="L2489" t="str">
        <f t="shared" si="115"/>
        <v/>
      </c>
      <c r="M2489" t="str">
        <f t="shared" si="116"/>
        <v/>
      </c>
    </row>
    <row r="2490" spans="3:13" x14ac:dyDescent="0.2">
      <c r="C2490" s="8" t="str">
        <f>IFERROR(VLOOKUP(B2490,'Plan de comptes'!A:B,2,FALSE),"")</f>
        <v/>
      </c>
      <c r="K2490" s="21">
        <f t="shared" si="114"/>
        <v>0</v>
      </c>
      <c r="L2490" t="str">
        <f t="shared" si="115"/>
        <v/>
      </c>
      <c r="M2490" t="str">
        <f t="shared" si="116"/>
        <v/>
      </c>
    </row>
    <row r="2491" spans="3:13" x14ac:dyDescent="0.2">
      <c r="C2491" s="8" t="str">
        <f>IFERROR(VLOOKUP(B2491,'Plan de comptes'!A:B,2,FALSE),"")</f>
        <v/>
      </c>
      <c r="K2491" s="21">
        <f t="shared" si="114"/>
        <v>0</v>
      </c>
      <c r="L2491" t="str">
        <f t="shared" si="115"/>
        <v/>
      </c>
      <c r="M2491" t="str">
        <f t="shared" si="116"/>
        <v/>
      </c>
    </row>
    <row r="2492" spans="3:13" x14ac:dyDescent="0.2">
      <c r="C2492" s="8" t="str">
        <f>IFERROR(VLOOKUP(B2492,'Plan de comptes'!A:B,2,FALSE),"")</f>
        <v/>
      </c>
      <c r="K2492" s="21">
        <f t="shared" si="114"/>
        <v>0</v>
      </c>
      <c r="L2492" t="str">
        <f t="shared" si="115"/>
        <v/>
      </c>
      <c r="M2492" t="str">
        <f t="shared" si="116"/>
        <v/>
      </c>
    </row>
    <row r="2493" spans="3:13" x14ac:dyDescent="0.2">
      <c r="C2493" s="8" t="str">
        <f>IFERROR(VLOOKUP(B2493,'Plan de comptes'!A:B,2,FALSE),"")</f>
        <v/>
      </c>
      <c r="K2493" s="21">
        <f t="shared" si="114"/>
        <v>0</v>
      </c>
      <c r="L2493" t="str">
        <f t="shared" si="115"/>
        <v/>
      </c>
      <c r="M2493" t="str">
        <f t="shared" si="116"/>
        <v/>
      </c>
    </row>
    <row r="2494" spans="3:13" x14ac:dyDescent="0.2">
      <c r="C2494" s="8" t="str">
        <f>IFERROR(VLOOKUP(B2494,'Plan de comptes'!A:B,2,FALSE),"")</f>
        <v/>
      </c>
      <c r="K2494" s="21">
        <f t="shared" si="114"/>
        <v>0</v>
      </c>
      <c r="L2494" t="str">
        <f t="shared" si="115"/>
        <v/>
      </c>
      <c r="M2494" t="str">
        <f t="shared" si="116"/>
        <v/>
      </c>
    </row>
    <row r="2495" spans="3:13" x14ac:dyDescent="0.2">
      <c r="C2495" s="8" t="str">
        <f>IFERROR(VLOOKUP(B2495,'Plan de comptes'!A:B,2,FALSE),"")</f>
        <v/>
      </c>
      <c r="K2495" s="21">
        <f t="shared" si="114"/>
        <v>0</v>
      </c>
      <c r="L2495" t="str">
        <f t="shared" si="115"/>
        <v/>
      </c>
      <c r="M2495" t="str">
        <f t="shared" si="116"/>
        <v/>
      </c>
    </row>
    <row r="2496" spans="3:13" x14ac:dyDescent="0.2">
      <c r="C2496" s="8" t="str">
        <f>IFERROR(VLOOKUP(B2496,'Plan de comptes'!A:B,2,FALSE),"")</f>
        <v/>
      </c>
      <c r="K2496" s="21">
        <f t="shared" si="114"/>
        <v>0</v>
      </c>
      <c r="L2496" t="str">
        <f t="shared" si="115"/>
        <v/>
      </c>
      <c r="M2496" t="str">
        <f t="shared" si="116"/>
        <v/>
      </c>
    </row>
    <row r="2497" spans="3:13" x14ac:dyDescent="0.2">
      <c r="C2497" s="8" t="str">
        <f>IFERROR(VLOOKUP(B2497,'Plan de comptes'!A:B,2,FALSE),"")</f>
        <v/>
      </c>
      <c r="K2497" s="21">
        <f t="shared" si="114"/>
        <v>0</v>
      </c>
      <c r="L2497" t="str">
        <f t="shared" si="115"/>
        <v/>
      </c>
      <c r="M2497" t="str">
        <f t="shared" si="116"/>
        <v/>
      </c>
    </row>
    <row r="2498" spans="3:13" x14ac:dyDescent="0.2">
      <c r="C2498" s="8" t="str">
        <f>IFERROR(VLOOKUP(B2498,'Plan de comptes'!A:B,2,FALSE),"")</f>
        <v/>
      </c>
      <c r="K2498" s="21">
        <f t="shared" si="114"/>
        <v>0</v>
      </c>
      <c r="L2498" t="str">
        <f t="shared" si="115"/>
        <v/>
      </c>
      <c r="M2498" t="str">
        <f t="shared" si="116"/>
        <v/>
      </c>
    </row>
    <row r="2499" spans="3:13" x14ac:dyDescent="0.2">
      <c r="C2499" s="8" t="str">
        <f>IFERROR(VLOOKUP(B2499,'Plan de comptes'!A:B,2,FALSE),"")</f>
        <v/>
      </c>
      <c r="K2499" s="21">
        <f t="shared" ref="K2499:K2562" si="117">E2499-F2499</f>
        <v>0</v>
      </c>
      <c r="L2499" t="str">
        <f t="shared" ref="L2499:L2562" si="118">LEFT($B2499,2)</f>
        <v/>
      </c>
      <c r="M2499" t="str">
        <f t="shared" ref="M2499:M2562" si="119">LEFT($B2499,3)</f>
        <v/>
      </c>
    </row>
    <row r="2500" spans="3:13" x14ac:dyDescent="0.2">
      <c r="C2500" s="8" t="str">
        <f>IFERROR(VLOOKUP(B2500,'Plan de comptes'!A:B,2,FALSE),"")</f>
        <v/>
      </c>
      <c r="K2500" s="21">
        <f t="shared" si="117"/>
        <v>0</v>
      </c>
      <c r="L2500" t="str">
        <f t="shared" si="118"/>
        <v/>
      </c>
      <c r="M2500" t="str">
        <f t="shared" si="119"/>
        <v/>
      </c>
    </row>
    <row r="2501" spans="3:13" x14ac:dyDescent="0.2">
      <c r="C2501" s="8" t="str">
        <f>IFERROR(VLOOKUP(B2501,'Plan de comptes'!A:B,2,FALSE),"")</f>
        <v/>
      </c>
      <c r="K2501" s="21">
        <f t="shared" si="117"/>
        <v>0</v>
      </c>
      <c r="L2501" t="str">
        <f t="shared" si="118"/>
        <v/>
      </c>
      <c r="M2501" t="str">
        <f t="shared" si="119"/>
        <v/>
      </c>
    </row>
    <row r="2502" spans="3:13" x14ac:dyDescent="0.2">
      <c r="C2502" s="8" t="str">
        <f>IFERROR(VLOOKUP(B2502,'Plan de comptes'!A:B,2,FALSE),"")</f>
        <v/>
      </c>
      <c r="K2502" s="21">
        <f t="shared" si="117"/>
        <v>0</v>
      </c>
      <c r="L2502" t="str">
        <f t="shared" si="118"/>
        <v/>
      </c>
      <c r="M2502" t="str">
        <f t="shared" si="119"/>
        <v/>
      </c>
    </row>
    <row r="2503" spans="3:13" x14ac:dyDescent="0.2">
      <c r="C2503" s="8" t="str">
        <f>IFERROR(VLOOKUP(B2503,'Plan de comptes'!A:B,2,FALSE),"")</f>
        <v/>
      </c>
      <c r="K2503" s="21">
        <f t="shared" si="117"/>
        <v>0</v>
      </c>
      <c r="L2503" t="str">
        <f t="shared" si="118"/>
        <v/>
      </c>
      <c r="M2503" t="str">
        <f t="shared" si="119"/>
        <v/>
      </c>
    </row>
    <row r="2504" spans="3:13" x14ac:dyDescent="0.2">
      <c r="C2504" s="8" t="str">
        <f>IFERROR(VLOOKUP(B2504,'Plan de comptes'!A:B,2,FALSE),"")</f>
        <v/>
      </c>
      <c r="K2504" s="21">
        <f t="shared" si="117"/>
        <v>0</v>
      </c>
      <c r="L2504" t="str">
        <f t="shared" si="118"/>
        <v/>
      </c>
      <c r="M2504" t="str">
        <f t="shared" si="119"/>
        <v/>
      </c>
    </row>
    <row r="2505" spans="3:13" x14ac:dyDescent="0.2">
      <c r="C2505" s="8" t="str">
        <f>IFERROR(VLOOKUP(B2505,'Plan de comptes'!A:B,2,FALSE),"")</f>
        <v/>
      </c>
      <c r="K2505" s="21">
        <f t="shared" si="117"/>
        <v>0</v>
      </c>
      <c r="L2505" t="str">
        <f t="shared" si="118"/>
        <v/>
      </c>
      <c r="M2505" t="str">
        <f t="shared" si="119"/>
        <v/>
      </c>
    </row>
    <row r="2506" spans="3:13" x14ac:dyDescent="0.2">
      <c r="C2506" s="8" t="str">
        <f>IFERROR(VLOOKUP(B2506,'Plan de comptes'!A:B,2,FALSE),"")</f>
        <v/>
      </c>
      <c r="K2506" s="21">
        <f t="shared" si="117"/>
        <v>0</v>
      </c>
      <c r="L2506" t="str">
        <f t="shared" si="118"/>
        <v/>
      </c>
      <c r="M2506" t="str">
        <f t="shared" si="119"/>
        <v/>
      </c>
    </row>
    <row r="2507" spans="3:13" x14ac:dyDescent="0.2">
      <c r="C2507" s="8" t="str">
        <f>IFERROR(VLOOKUP(B2507,'Plan de comptes'!A:B,2,FALSE),"")</f>
        <v/>
      </c>
      <c r="K2507" s="21">
        <f t="shared" si="117"/>
        <v>0</v>
      </c>
      <c r="L2507" t="str">
        <f t="shared" si="118"/>
        <v/>
      </c>
      <c r="M2507" t="str">
        <f t="shared" si="119"/>
        <v/>
      </c>
    </row>
    <row r="2508" spans="3:13" x14ac:dyDescent="0.2">
      <c r="C2508" s="8" t="str">
        <f>IFERROR(VLOOKUP(B2508,'Plan de comptes'!A:B,2,FALSE),"")</f>
        <v/>
      </c>
      <c r="K2508" s="21">
        <f t="shared" si="117"/>
        <v>0</v>
      </c>
      <c r="L2508" t="str">
        <f t="shared" si="118"/>
        <v/>
      </c>
      <c r="M2508" t="str">
        <f t="shared" si="119"/>
        <v/>
      </c>
    </row>
    <row r="2509" spans="3:13" x14ac:dyDescent="0.2">
      <c r="C2509" s="8" t="str">
        <f>IFERROR(VLOOKUP(B2509,'Plan de comptes'!A:B,2,FALSE),"")</f>
        <v/>
      </c>
      <c r="K2509" s="21">
        <f t="shared" si="117"/>
        <v>0</v>
      </c>
      <c r="L2509" t="str">
        <f t="shared" si="118"/>
        <v/>
      </c>
      <c r="M2509" t="str">
        <f t="shared" si="119"/>
        <v/>
      </c>
    </row>
    <row r="2510" spans="3:13" x14ac:dyDescent="0.2">
      <c r="C2510" s="8" t="str">
        <f>IFERROR(VLOOKUP(B2510,'Plan de comptes'!A:B,2,FALSE),"")</f>
        <v/>
      </c>
      <c r="K2510" s="21">
        <f t="shared" si="117"/>
        <v>0</v>
      </c>
      <c r="L2510" t="str">
        <f t="shared" si="118"/>
        <v/>
      </c>
      <c r="M2510" t="str">
        <f t="shared" si="119"/>
        <v/>
      </c>
    </row>
    <row r="2511" spans="3:13" x14ac:dyDescent="0.2">
      <c r="C2511" s="8" t="str">
        <f>IFERROR(VLOOKUP(B2511,'Plan de comptes'!A:B,2,FALSE),"")</f>
        <v/>
      </c>
      <c r="K2511" s="21">
        <f t="shared" si="117"/>
        <v>0</v>
      </c>
      <c r="L2511" t="str">
        <f t="shared" si="118"/>
        <v/>
      </c>
      <c r="M2511" t="str">
        <f t="shared" si="119"/>
        <v/>
      </c>
    </row>
    <row r="2512" spans="3:13" x14ac:dyDescent="0.2">
      <c r="C2512" s="8" t="str">
        <f>IFERROR(VLOOKUP(B2512,'Plan de comptes'!A:B,2,FALSE),"")</f>
        <v/>
      </c>
      <c r="K2512" s="21">
        <f t="shared" si="117"/>
        <v>0</v>
      </c>
      <c r="L2512" t="str">
        <f t="shared" si="118"/>
        <v/>
      </c>
      <c r="M2512" t="str">
        <f t="shared" si="119"/>
        <v/>
      </c>
    </row>
    <row r="2513" spans="3:13" x14ac:dyDescent="0.2">
      <c r="C2513" s="8" t="str">
        <f>IFERROR(VLOOKUP(B2513,'Plan de comptes'!A:B,2,FALSE),"")</f>
        <v/>
      </c>
      <c r="K2513" s="21">
        <f t="shared" si="117"/>
        <v>0</v>
      </c>
      <c r="L2513" t="str">
        <f t="shared" si="118"/>
        <v/>
      </c>
      <c r="M2513" t="str">
        <f t="shared" si="119"/>
        <v/>
      </c>
    </row>
    <row r="2514" spans="3:13" x14ac:dyDescent="0.2">
      <c r="C2514" s="8" t="str">
        <f>IFERROR(VLOOKUP(B2514,'Plan de comptes'!A:B,2,FALSE),"")</f>
        <v/>
      </c>
      <c r="K2514" s="21">
        <f t="shared" si="117"/>
        <v>0</v>
      </c>
      <c r="L2514" t="str">
        <f t="shared" si="118"/>
        <v/>
      </c>
      <c r="M2514" t="str">
        <f t="shared" si="119"/>
        <v/>
      </c>
    </row>
    <row r="2515" spans="3:13" x14ac:dyDescent="0.2">
      <c r="C2515" s="8" t="str">
        <f>IFERROR(VLOOKUP(B2515,'Plan de comptes'!A:B,2,FALSE),"")</f>
        <v/>
      </c>
      <c r="K2515" s="21">
        <f t="shared" si="117"/>
        <v>0</v>
      </c>
      <c r="L2515" t="str">
        <f t="shared" si="118"/>
        <v/>
      </c>
      <c r="M2515" t="str">
        <f t="shared" si="119"/>
        <v/>
      </c>
    </row>
    <row r="2516" spans="3:13" x14ac:dyDescent="0.2">
      <c r="C2516" s="8" t="str">
        <f>IFERROR(VLOOKUP(B2516,'Plan de comptes'!A:B,2,FALSE),"")</f>
        <v/>
      </c>
      <c r="K2516" s="21">
        <f t="shared" si="117"/>
        <v>0</v>
      </c>
      <c r="L2516" t="str">
        <f t="shared" si="118"/>
        <v/>
      </c>
      <c r="M2516" t="str">
        <f t="shared" si="119"/>
        <v/>
      </c>
    </row>
    <row r="2517" spans="3:13" x14ac:dyDescent="0.2">
      <c r="C2517" s="8" t="str">
        <f>IFERROR(VLOOKUP(B2517,'Plan de comptes'!A:B,2,FALSE),"")</f>
        <v/>
      </c>
      <c r="K2517" s="21">
        <f t="shared" si="117"/>
        <v>0</v>
      </c>
      <c r="L2517" t="str">
        <f t="shared" si="118"/>
        <v/>
      </c>
      <c r="M2517" t="str">
        <f t="shared" si="119"/>
        <v/>
      </c>
    </row>
    <row r="2518" spans="3:13" x14ac:dyDescent="0.2">
      <c r="C2518" s="8" t="str">
        <f>IFERROR(VLOOKUP(B2518,'Plan de comptes'!A:B,2,FALSE),"")</f>
        <v/>
      </c>
      <c r="K2518" s="21">
        <f t="shared" si="117"/>
        <v>0</v>
      </c>
      <c r="L2518" t="str">
        <f t="shared" si="118"/>
        <v/>
      </c>
      <c r="M2518" t="str">
        <f t="shared" si="119"/>
        <v/>
      </c>
    </row>
    <row r="2519" spans="3:13" x14ac:dyDescent="0.2">
      <c r="C2519" s="8" t="str">
        <f>IFERROR(VLOOKUP(B2519,'Plan de comptes'!A:B,2,FALSE),"")</f>
        <v/>
      </c>
      <c r="K2519" s="21">
        <f t="shared" si="117"/>
        <v>0</v>
      </c>
      <c r="L2519" t="str">
        <f t="shared" si="118"/>
        <v/>
      </c>
      <c r="M2519" t="str">
        <f t="shared" si="119"/>
        <v/>
      </c>
    </row>
    <row r="2520" spans="3:13" x14ac:dyDescent="0.2">
      <c r="C2520" s="8" t="str">
        <f>IFERROR(VLOOKUP(B2520,'Plan de comptes'!A:B,2,FALSE),"")</f>
        <v/>
      </c>
      <c r="K2520" s="21">
        <f t="shared" si="117"/>
        <v>0</v>
      </c>
      <c r="L2520" t="str">
        <f t="shared" si="118"/>
        <v/>
      </c>
      <c r="M2520" t="str">
        <f t="shared" si="119"/>
        <v/>
      </c>
    </row>
    <row r="2521" spans="3:13" x14ac:dyDescent="0.2">
      <c r="C2521" s="8" t="str">
        <f>IFERROR(VLOOKUP(B2521,'Plan de comptes'!A:B,2,FALSE),"")</f>
        <v/>
      </c>
      <c r="K2521" s="21">
        <f t="shared" si="117"/>
        <v>0</v>
      </c>
      <c r="L2521" t="str">
        <f t="shared" si="118"/>
        <v/>
      </c>
      <c r="M2521" t="str">
        <f t="shared" si="119"/>
        <v/>
      </c>
    </row>
    <row r="2522" spans="3:13" x14ac:dyDescent="0.2">
      <c r="C2522" s="8" t="str">
        <f>IFERROR(VLOOKUP(B2522,'Plan de comptes'!A:B,2,FALSE),"")</f>
        <v/>
      </c>
      <c r="K2522" s="21">
        <f t="shared" si="117"/>
        <v>0</v>
      </c>
      <c r="L2522" t="str">
        <f t="shared" si="118"/>
        <v/>
      </c>
      <c r="M2522" t="str">
        <f t="shared" si="119"/>
        <v/>
      </c>
    </row>
    <row r="2523" spans="3:13" x14ac:dyDescent="0.2">
      <c r="C2523" s="8" t="str">
        <f>IFERROR(VLOOKUP(B2523,'Plan de comptes'!A:B,2,FALSE),"")</f>
        <v/>
      </c>
      <c r="K2523" s="21">
        <f t="shared" si="117"/>
        <v>0</v>
      </c>
      <c r="L2523" t="str">
        <f t="shared" si="118"/>
        <v/>
      </c>
      <c r="M2523" t="str">
        <f t="shared" si="119"/>
        <v/>
      </c>
    </row>
    <row r="2524" spans="3:13" x14ac:dyDescent="0.2">
      <c r="C2524" s="8" t="str">
        <f>IFERROR(VLOOKUP(B2524,'Plan de comptes'!A:B,2,FALSE),"")</f>
        <v/>
      </c>
      <c r="K2524" s="21">
        <f t="shared" si="117"/>
        <v>0</v>
      </c>
      <c r="L2524" t="str">
        <f t="shared" si="118"/>
        <v/>
      </c>
      <c r="M2524" t="str">
        <f t="shared" si="119"/>
        <v/>
      </c>
    </row>
    <row r="2525" spans="3:13" x14ac:dyDescent="0.2">
      <c r="C2525" s="8" t="str">
        <f>IFERROR(VLOOKUP(B2525,'Plan de comptes'!A:B,2,FALSE),"")</f>
        <v/>
      </c>
      <c r="K2525" s="21">
        <f t="shared" si="117"/>
        <v>0</v>
      </c>
      <c r="L2525" t="str">
        <f t="shared" si="118"/>
        <v/>
      </c>
      <c r="M2525" t="str">
        <f t="shared" si="119"/>
        <v/>
      </c>
    </row>
    <row r="2526" spans="3:13" x14ac:dyDescent="0.2">
      <c r="C2526" s="8" t="str">
        <f>IFERROR(VLOOKUP(B2526,'Plan de comptes'!A:B,2,FALSE),"")</f>
        <v/>
      </c>
      <c r="K2526" s="21">
        <f t="shared" si="117"/>
        <v>0</v>
      </c>
      <c r="L2526" t="str">
        <f t="shared" si="118"/>
        <v/>
      </c>
      <c r="M2526" t="str">
        <f t="shared" si="119"/>
        <v/>
      </c>
    </row>
    <row r="2527" spans="3:13" x14ac:dyDescent="0.2">
      <c r="C2527" s="8" t="str">
        <f>IFERROR(VLOOKUP(B2527,'Plan de comptes'!A:B,2,FALSE),"")</f>
        <v/>
      </c>
      <c r="K2527" s="21">
        <f t="shared" si="117"/>
        <v>0</v>
      </c>
      <c r="L2527" t="str">
        <f t="shared" si="118"/>
        <v/>
      </c>
      <c r="M2527" t="str">
        <f t="shared" si="119"/>
        <v/>
      </c>
    </row>
    <row r="2528" spans="3:13" x14ac:dyDescent="0.2">
      <c r="C2528" s="8" t="str">
        <f>IFERROR(VLOOKUP(B2528,'Plan de comptes'!A:B,2,FALSE),"")</f>
        <v/>
      </c>
      <c r="K2528" s="21">
        <f t="shared" si="117"/>
        <v>0</v>
      </c>
      <c r="L2528" t="str">
        <f t="shared" si="118"/>
        <v/>
      </c>
      <c r="M2528" t="str">
        <f t="shared" si="119"/>
        <v/>
      </c>
    </row>
    <row r="2529" spans="3:13" x14ac:dyDescent="0.2">
      <c r="C2529" s="8" t="str">
        <f>IFERROR(VLOOKUP(B2529,'Plan de comptes'!A:B,2,FALSE),"")</f>
        <v/>
      </c>
      <c r="K2529" s="21">
        <f t="shared" si="117"/>
        <v>0</v>
      </c>
      <c r="L2529" t="str">
        <f t="shared" si="118"/>
        <v/>
      </c>
      <c r="M2529" t="str">
        <f t="shared" si="119"/>
        <v/>
      </c>
    </row>
    <row r="2530" spans="3:13" x14ac:dyDescent="0.2">
      <c r="C2530" s="8" t="str">
        <f>IFERROR(VLOOKUP(B2530,'Plan de comptes'!A:B,2,FALSE),"")</f>
        <v/>
      </c>
      <c r="K2530" s="21">
        <f t="shared" si="117"/>
        <v>0</v>
      </c>
      <c r="L2530" t="str">
        <f t="shared" si="118"/>
        <v/>
      </c>
      <c r="M2530" t="str">
        <f t="shared" si="119"/>
        <v/>
      </c>
    </row>
    <row r="2531" spans="3:13" x14ac:dyDescent="0.2">
      <c r="C2531" s="8" t="str">
        <f>IFERROR(VLOOKUP(B2531,'Plan de comptes'!A:B,2,FALSE),"")</f>
        <v/>
      </c>
      <c r="K2531" s="21">
        <f t="shared" si="117"/>
        <v>0</v>
      </c>
      <c r="L2531" t="str">
        <f t="shared" si="118"/>
        <v/>
      </c>
      <c r="M2531" t="str">
        <f t="shared" si="119"/>
        <v/>
      </c>
    </row>
    <row r="2532" spans="3:13" x14ac:dyDescent="0.2">
      <c r="C2532" s="8" t="str">
        <f>IFERROR(VLOOKUP(B2532,'Plan de comptes'!A:B,2,FALSE),"")</f>
        <v/>
      </c>
      <c r="K2532" s="21">
        <f t="shared" si="117"/>
        <v>0</v>
      </c>
      <c r="L2532" t="str">
        <f t="shared" si="118"/>
        <v/>
      </c>
      <c r="M2532" t="str">
        <f t="shared" si="119"/>
        <v/>
      </c>
    </row>
    <row r="2533" spans="3:13" x14ac:dyDescent="0.2">
      <c r="C2533" s="8" t="str">
        <f>IFERROR(VLOOKUP(B2533,'Plan de comptes'!A:B,2,FALSE),"")</f>
        <v/>
      </c>
      <c r="K2533" s="21">
        <f t="shared" si="117"/>
        <v>0</v>
      </c>
      <c r="L2533" t="str">
        <f t="shared" si="118"/>
        <v/>
      </c>
      <c r="M2533" t="str">
        <f t="shared" si="119"/>
        <v/>
      </c>
    </row>
    <row r="2534" spans="3:13" x14ac:dyDescent="0.2">
      <c r="C2534" s="8" t="str">
        <f>IFERROR(VLOOKUP(B2534,'Plan de comptes'!A:B,2,FALSE),"")</f>
        <v/>
      </c>
      <c r="K2534" s="21">
        <f t="shared" si="117"/>
        <v>0</v>
      </c>
      <c r="L2534" t="str">
        <f t="shared" si="118"/>
        <v/>
      </c>
      <c r="M2534" t="str">
        <f t="shared" si="119"/>
        <v/>
      </c>
    </row>
    <row r="2535" spans="3:13" x14ac:dyDescent="0.2">
      <c r="C2535" s="8" t="str">
        <f>IFERROR(VLOOKUP(B2535,'Plan de comptes'!A:B,2,FALSE),"")</f>
        <v/>
      </c>
      <c r="K2535" s="21">
        <f t="shared" si="117"/>
        <v>0</v>
      </c>
      <c r="L2535" t="str">
        <f t="shared" si="118"/>
        <v/>
      </c>
      <c r="M2535" t="str">
        <f t="shared" si="119"/>
        <v/>
      </c>
    </row>
    <row r="2536" spans="3:13" x14ac:dyDescent="0.2">
      <c r="C2536" s="8" t="str">
        <f>IFERROR(VLOOKUP(B2536,'Plan de comptes'!A:B,2,FALSE),"")</f>
        <v/>
      </c>
      <c r="K2536" s="21">
        <f t="shared" si="117"/>
        <v>0</v>
      </c>
      <c r="L2536" t="str">
        <f t="shared" si="118"/>
        <v/>
      </c>
      <c r="M2536" t="str">
        <f t="shared" si="119"/>
        <v/>
      </c>
    </row>
    <row r="2537" spans="3:13" x14ac:dyDescent="0.2">
      <c r="C2537" s="8" t="str">
        <f>IFERROR(VLOOKUP(B2537,'Plan de comptes'!A:B,2,FALSE),"")</f>
        <v/>
      </c>
      <c r="K2537" s="21">
        <f t="shared" si="117"/>
        <v>0</v>
      </c>
      <c r="L2537" t="str">
        <f t="shared" si="118"/>
        <v/>
      </c>
      <c r="M2537" t="str">
        <f t="shared" si="119"/>
        <v/>
      </c>
    </row>
    <row r="2538" spans="3:13" x14ac:dyDescent="0.2">
      <c r="C2538" s="8" t="str">
        <f>IFERROR(VLOOKUP(B2538,'Plan de comptes'!A:B,2,FALSE),"")</f>
        <v/>
      </c>
      <c r="K2538" s="21">
        <f t="shared" si="117"/>
        <v>0</v>
      </c>
      <c r="L2538" t="str">
        <f t="shared" si="118"/>
        <v/>
      </c>
      <c r="M2538" t="str">
        <f t="shared" si="119"/>
        <v/>
      </c>
    </row>
    <row r="2539" spans="3:13" x14ac:dyDescent="0.2">
      <c r="C2539" s="8" t="str">
        <f>IFERROR(VLOOKUP(B2539,'Plan de comptes'!A:B,2,FALSE),"")</f>
        <v/>
      </c>
      <c r="K2539" s="21">
        <f t="shared" si="117"/>
        <v>0</v>
      </c>
      <c r="L2539" t="str">
        <f t="shared" si="118"/>
        <v/>
      </c>
      <c r="M2539" t="str">
        <f t="shared" si="119"/>
        <v/>
      </c>
    </row>
    <row r="2540" spans="3:13" x14ac:dyDescent="0.2">
      <c r="C2540" s="8" t="str">
        <f>IFERROR(VLOOKUP(B2540,'Plan de comptes'!A:B,2,FALSE),"")</f>
        <v/>
      </c>
      <c r="K2540" s="21">
        <f t="shared" si="117"/>
        <v>0</v>
      </c>
      <c r="L2540" t="str">
        <f t="shared" si="118"/>
        <v/>
      </c>
      <c r="M2540" t="str">
        <f t="shared" si="119"/>
        <v/>
      </c>
    </row>
    <row r="2541" spans="3:13" x14ac:dyDescent="0.2">
      <c r="C2541" s="8" t="str">
        <f>IFERROR(VLOOKUP(B2541,'Plan de comptes'!A:B,2,FALSE),"")</f>
        <v/>
      </c>
      <c r="K2541" s="21">
        <f t="shared" si="117"/>
        <v>0</v>
      </c>
      <c r="L2541" t="str">
        <f t="shared" si="118"/>
        <v/>
      </c>
      <c r="M2541" t="str">
        <f t="shared" si="119"/>
        <v/>
      </c>
    </row>
    <row r="2542" spans="3:13" x14ac:dyDescent="0.2">
      <c r="C2542" s="8" t="str">
        <f>IFERROR(VLOOKUP(B2542,'Plan de comptes'!A:B,2,FALSE),"")</f>
        <v/>
      </c>
      <c r="K2542" s="21">
        <f t="shared" si="117"/>
        <v>0</v>
      </c>
      <c r="L2542" t="str">
        <f t="shared" si="118"/>
        <v/>
      </c>
      <c r="M2542" t="str">
        <f t="shared" si="119"/>
        <v/>
      </c>
    </row>
    <row r="2543" spans="3:13" x14ac:dyDescent="0.2">
      <c r="C2543" s="8" t="str">
        <f>IFERROR(VLOOKUP(B2543,'Plan de comptes'!A:B,2,FALSE),"")</f>
        <v/>
      </c>
      <c r="K2543" s="21">
        <f t="shared" si="117"/>
        <v>0</v>
      </c>
      <c r="L2543" t="str">
        <f t="shared" si="118"/>
        <v/>
      </c>
      <c r="M2543" t="str">
        <f t="shared" si="119"/>
        <v/>
      </c>
    </row>
    <row r="2544" spans="3:13" x14ac:dyDescent="0.2">
      <c r="C2544" s="8" t="str">
        <f>IFERROR(VLOOKUP(B2544,'Plan de comptes'!A:B,2,FALSE),"")</f>
        <v/>
      </c>
      <c r="K2544" s="21">
        <f t="shared" si="117"/>
        <v>0</v>
      </c>
      <c r="L2544" t="str">
        <f t="shared" si="118"/>
        <v/>
      </c>
      <c r="M2544" t="str">
        <f t="shared" si="119"/>
        <v/>
      </c>
    </row>
    <row r="2545" spans="3:13" x14ac:dyDescent="0.2">
      <c r="C2545" s="8" t="str">
        <f>IFERROR(VLOOKUP(B2545,'Plan de comptes'!A:B,2,FALSE),"")</f>
        <v/>
      </c>
      <c r="K2545" s="21">
        <f t="shared" si="117"/>
        <v>0</v>
      </c>
      <c r="L2545" t="str">
        <f t="shared" si="118"/>
        <v/>
      </c>
      <c r="M2545" t="str">
        <f t="shared" si="119"/>
        <v/>
      </c>
    </row>
    <row r="2546" spans="3:13" x14ac:dyDescent="0.2">
      <c r="C2546" s="8" t="str">
        <f>IFERROR(VLOOKUP(B2546,'Plan de comptes'!A:B,2,FALSE),"")</f>
        <v/>
      </c>
      <c r="K2546" s="21">
        <f t="shared" si="117"/>
        <v>0</v>
      </c>
      <c r="L2546" t="str">
        <f t="shared" si="118"/>
        <v/>
      </c>
      <c r="M2546" t="str">
        <f t="shared" si="119"/>
        <v/>
      </c>
    </row>
    <row r="2547" spans="3:13" x14ac:dyDescent="0.2">
      <c r="C2547" s="8" t="str">
        <f>IFERROR(VLOOKUP(B2547,'Plan de comptes'!A:B,2,FALSE),"")</f>
        <v/>
      </c>
      <c r="K2547" s="21">
        <f t="shared" si="117"/>
        <v>0</v>
      </c>
      <c r="L2547" t="str">
        <f t="shared" si="118"/>
        <v/>
      </c>
      <c r="M2547" t="str">
        <f t="shared" si="119"/>
        <v/>
      </c>
    </row>
    <row r="2548" spans="3:13" x14ac:dyDescent="0.2">
      <c r="C2548" s="8" t="str">
        <f>IFERROR(VLOOKUP(B2548,'Plan de comptes'!A:B,2,FALSE),"")</f>
        <v/>
      </c>
      <c r="K2548" s="21">
        <f t="shared" si="117"/>
        <v>0</v>
      </c>
      <c r="L2548" t="str">
        <f t="shared" si="118"/>
        <v/>
      </c>
      <c r="M2548" t="str">
        <f t="shared" si="119"/>
        <v/>
      </c>
    </row>
    <row r="2549" spans="3:13" x14ac:dyDescent="0.2">
      <c r="C2549" s="8" t="str">
        <f>IFERROR(VLOOKUP(B2549,'Plan de comptes'!A:B,2,FALSE),"")</f>
        <v/>
      </c>
      <c r="K2549" s="21">
        <f t="shared" si="117"/>
        <v>0</v>
      </c>
      <c r="L2549" t="str">
        <f t="shared" si="118"/>
        <v/>
      </c>
      <c r="M2549" t="str">
        <f t="shared" si="119"/>
        <v/>
      </c>
    </row>
    <row r="2550" spans="3:13" x14ac:dyDescent="0.2">
      <c r="C2550" s="8" t="str">
        <f>IFERROR(VLOOKUP(B2550,'Plan de comptes'!A:B,2,FALSE),"")</f>
        <v/>
      </c>
      <c r="K2550" s="21">
        <f t="shared" si="117"/>
        <v>0</v>
      </c>
      <c r="L2550" t="str">
        <f t="shared" si="118"/>
        <v/>
      </c>
      <c r="M2550" t="str">
        <f t="shared" si="119"/>
        <v/>
      </c>
    </row>
    <row r="2551" spans="3:13" x14ac:dyDescent="0.2">
      <c r="C2551" s="8" t="str">
        <f>IFERROR(VLOOKUP(B2551,'Plan de comptes'!A:B,2,FALSE),"")</f>
        <v/>
      </c>
      <c r="K2551" s="21">
        <f t="shared" si="117"/>
        <v>0</v>
      </c>
      <c r="L2551" t="str">
        <f t="shared" si="118"/>
        <v/>
      </c>
      <c r="M2551" t="str">
        <f t="shared" si="119"/>
        <v/>
      </c>
    </row>
    <row r="2552" spans="3:13" x14ac:dyDescent="0.2">
      <c r="C2552" s="8" t="str">
        <f>IFERROR(VLOOKUP(B2552,'Plan de comptes'!A:B,2,FALSE),"")</f>
        <v/>
      </c>
      <c r="K2552" s="21">
        <f t="shared" si="117"/>
        <v>0</v>
      </c>
      <c r="L2552" t="str">
        <f t="shared" si="118"/>
        <v/>
      </c>
      <c r="M2552" t="str">
        <f t="shared" si="119"/>
        <v/>
      </c>
    </row>
    <row r="2553" spans="3:13" x14ac:dyDescent="0.2">
      <c r="C2553" s="8" t="str">
        <f>IFERROR(VLOOKUP(B2553,'Plan de comptes'!A:B,2,FALSE),"")</f>
        <v/>
      </c>
      <c r="K2553" s="21">
        <f t="shared" si="117"/>
        <v>0</v>
      </c>
      <c r="L2553" t="str">
        <f t="shared" si="118"/>
        <v/>
      </c>
      <c r="M2553" t="str">
        <f t="shared" si="119"/>
        <v/>
      </c>
    </row>
    <row r="2554" spans="3:13" x14ac:dyDescent="0.2">
      <c r="C2554" s="8" t="str">
        <f>IFERROR(VLOOKUP(B2554,'Plan de comptes'!A:B,2,FALSE),"")</f>
        <v/>
      </c>
      <c r="K2554" s="21">
        <f t="shared" si="117"/>
        <v>0</v>
      </c>
      <c r="L2554" t="str">
        <f t="shared" si="118"/>
        <v/>
      </c>
      <c r="M2554" t="str">
        <f t="shared" si="119"/>
        <v/>
      </c>
    </row>
    <row r="2555" spans="3:13" x14ac:dyDescent="0.2">
      <c r="C2555" s="8" t="str">
        <f>IFERROR(VLOOKUP(B2555,'Plan de comptes'!A:B,2,FALSE),"")</f>
        <v/>
      </c>
      <c r="K2555" s="21">
        <f t="shared" si="117"/>
        <v>0</v>
      </c>
      <c r="L2555" t="str">
        <f t="shared" si="118"/>
        <v/>
      </c>
      <c r="M2555" t="str">
        <f t="shared" si="119"/>
        <v/>
      </c>
    </row>
    <row r="2556" spans="3:13" x14ac:dyDescent="0.2">
      <c r="C2556" s="8" t="str">
        <f>IFERROR(VLOOKUP(B2556,'Plan de comptes'!A:B,2,FALSE),"")</f>
        <v/>
      </c>
      <c r="K2556" s="21">
        <f t="shared" si="117"/>
        <v>0</v>
      </c>
      <c r="L2556" t="str">
        <f t="shared" si="118"/>
        <v/>
      </c>
      <c r="M2556" t="str">
        <f t="shared" si="119"/>
        <v/>
      </c>
    </row>
    <row r="2557" spans="3:13" x14ac:dyDescent="0.2">
      <c r="C2557" s="8" t="str">
        <f>IFERROR(VLOOKUP(B2557,'Plan de comptes'!A:B,2,FALSE),"")</f>
        <v/>
      </c>
      <c r="K2557" s="21">
        <f t="shared" si="117"/>
        <v>0</v>
      </c>
      <c r="L2557" t="str">
        <f t="shared" si="118"/>
        <v/>
      </c>
      <c r="M2557" t="str">
        <f t="shared" si="119"/>
        <v/>
      </c>
    </row>
    <row r="2558" spans="3:13" x14ac:dyDescent="0.2">
      <c r="C2558" s="8" t="str">
        <f>IFERROR(VLOOKUP(B2558,'Plan de comptes'!A:B,2,FALSE),"")</f>
        <v/>
      </c>
      <c r="K2558" s="21">
        <f t="shared" si="117"/>
        <v>0</v>
      </c>
      <c r="L2558" t="str">
        <f t="shared" si="118"/>
        <v/>
      </c>
      <c r="M2558" t="str">
        <f t="shared" si="119"/>
        <v/>
      </c>
    </row>
    <row r="2559" spans="3:13" x14ac:dyDescent="0.2">
      <c r="C2559" s="8" t="str">
        <f>IFERROR(VLOOKUP(B2559,'Plan de comptes'!A:B,2,FALSE),"")</f>
        <v/>
      </c>
      <c r="K2559" s="21">
        <f t="shared" si="117"/>
        <v>0</v>
      </c>
      <c r="L2559" t="str">
        <f t="shared" si="118"/>
        <v/>
      </c>
      <c r="M2559" t="str">
        <f t="shared" si="119"/>
        <v/>
      </c>
    </row>
    <row r="2560" spans="3:13" x14ac:dyDescent="0.2">
      <c r="C2560" s="8" t="str">
        <f>IFERROR(VLOOKUP(B2560,'Plan de comptes'!A:B,2,FALSE),"")</f>
        <v/>
      </c>
      <c r="K2560" s="21">
        <f t="shared" si="117"/>
        <v>0</v>
      </c>
      <c r="L2560" t="str">
        <f t="shared" si="118"/>
        <v/>
      </c>
      <c r="M2560" t="str">
        <f t="shared" si="119"/>
        <v/>
      </c>
    </row>
    <row r="2561" spans="3:13" x14ac:dyDescent="0.2">
      <c r="C2561" s="8" t="str">
        <f>IFERROR(VLOOKUP(B2561,'Plan de comptes'!A:B,2,FALSE),"")</f>
        <v/>
      </c>
      <c r="K2561" s="21">
        <f t="shared" si="117"/>
        <v>0</v>
      </c>
      <c r="L2561" t="str">
        <f t="shared" si="118"/>
        <v/>
      </c>
      <c r="M2561" t="str">
        <f t="shared" si="119"/>
        <v/>
      </c>
    </row>
    <row r="2562" spans="3:13" x14ac:dyDescent="0.2">
      <c r="C2562" s="8" t="str">
        <f>IFERROR(VLOOKUP(B2562,'Plan de comptes'!A:B,2,FALSE),"")</f>
        <v/>
      </c>
      <c r="K2562" s="21">
        <f t="shared" si="117"/>
        <v>0</v>
      </c>
      <c r="L2562" t="str">
        <f t="shared" si="118"/>
        <v/>
      </c>
      <c r="M2562" t="str">
        <f t="shared" si="119"/>
        <v/>
      </c>
    </row>
    <row r="2563" spans="3:13" x14ac:dyDescent="0.2">
      <c r="C2563" s="8" t="str">
        <f>IFERROR(VLOOKUP(B2563,'Plan de comptes'!A:B,2,FALSE),"")</f>
        <v/>
      </c>
      <c r="K2563" s="21">
        <f t="shared" ref="K2563:K2626" si="120">E2563-F2563</f>
        <v>0</v>
      </c>
      <c r="L2563" t="str">
        <f t="shared" ref="L2563:L2626" si="121">LEFT($B2563,2)</f>
        <v/>
      </c>
      <c r="M2563" t="str">
        <f t="shared" ref="M2563:M2626" si="122">LEFT($B2563,3)</f>
        <v/>
      </c>
    </row>
    <row r="2564" spans="3:13" x14ac:dyDescent="0.2">
      <c r="C2564" s="8" t="str">
        <f>IFERROR(VLOOKUP(B2564,'Plan de comptes'!A:B,2,FALSE),"")</f>
        <v/>
      </c>
      <c r="K2564" s="21">
        <f t="shared" si="120"/>
        <v>0</v>
      </c>
      <c r="L2564" t="str">
        <f t="shared" si="121"/>
        <v/>
      </c>
      <c r="M2564" t="str">
        <f t="shared" si="122"/>
        <v/>
      </c>
    </row>
    <row r="2565" spans="3:13" x14ac:dyDescent="0.2">
      <c r="C2565" s="8" t="str">
        <f>IFERROR(VLOOKUP(B2565,'Plan de comptes'!A:B,2,FALSE),"")</f>
        <v/>
      </c>
      <c r="K2565" s="21">
        <f t="shared" si="120"/>
        <v>0</v>
      </c>
      <c r="L2565" t="str">
        <f t="shared" si="121"/>
        <v/>
      </c>
      <c r="M2565" t="str">
        <f t="shared" si="122"/>
        <v/>
      </c>
    </row>
    <row r="2566" spans="3:13" x14ac:dyDescent="0.2">
      <c r="C2566" s="8" t="str">
        <f>IFERROR(VLOOKUP(B2566,'Plan de comptes'!A:B,2,FALSE),"")</f>
        <v/>
      </c>
      <c r="K2566" s="21">
        <f t="shared" si="120"/>
        <v>0</v>
      </c>
      <c r="L2566" t="str">
        <f t="shared" si="121"/>
        <v/>
      </c>
      <c r="M2566" t="str">
        <f t="shared" si="122"/>
        <v/>
      </c>
    </row>
    <row r="2567" spans="3:13" x14ac:dyDescent="0.2">
      <c r="C2567" s="8" t="str">
        <f>IFERROR(VLOOKUP(B2567,'Plan de comptes'!A:B,2,FALSE),"")</f>
        <v/>
      </c>
      <c r="K2567" s="21">
        <f t="shared" si="120"/>
        <v>0</v>
      </c>
      <c r="L2567" t="str">
        <f t="shared" si="121"/>
        <v/>
      </c>
      <c r="M2567" t="str">
        <f t="shared" si="122"/>
        <v/>
      </c>
    </row>
    <row r="2568" spans="3:13" x14ac:dyDescent="0.2">
      <c r="C2568" s="8" t="str">
        <f>IFERROR(VLOOKUP(B2568,'Plan de comptes'!A:B,2,FALSE),"")</f>
        <v/>
      </c>
      <c r="K2568" s="21">
        <f t="shared" si="120"/>
        <v>0</v>
      </c>
      <c r="L2568" t="str">
        <f t="shared" si="121"/>
        <v/>
      </c>
      <c r="M2568" t="str">
        <f t="shared" si="122"/>
        <v/>
      </c>
    </row>
    <row r="2569" spans="3:13" x14ac:dyDescent="0.2">
      <c r="C2569" s="8" t="str">
        <f>IFERROR(VLOOKUP(B2569,'Plan de comptes'!A:B,2,FALSE),"")</f>
        <v/>
      </c>
      <c r="K2569" s="21">
        <f t="shared" si="120"/>
        <v>0</v>
      </c>
      <c r="L2569" t="str">
        <f t="shared" si="121"/>
        <v/>
      </c>
      <c r="M2569" t="str">
        <f t="shared" si="122"/>
        <v/>
      </c>
    </row>
    <row r="2570" spans="3:13" x14ac:dyDescent="0.2">
      <c r="C2570" s="8" t="str">
        <f>IFERROR(VLOOKUP(B2570,'Plan de comptes'!A:B,2,FALSE),"")</f>
        <v/>
      </c>
      <c r="K2570" s="21">
        <f t="shared" si="120"/>
        <v>0</v>
      </c>
      <c r="L2570" t="str">
        <f t="shared" si="121"/>
        <v/>
      </c>
      <c r="M2570" t="str">
        <f t="shared" si="122"/>
        <v/>
      </c>
    </row>
    <row r="2571" spans="3:13" x14ac:dyDescent="0.2">
      <c r="C2571" s="8" t="str">
        <f>IFERROR(VLOOKUP(B2571,'Plan de comptes'!A:B,2,FALSE),"")</f>
        <v/>
      </c>
      <c r="K2571" s="21">
        <f t="shared" si="120"/>
        <v>0</v>
      </c>
      <c r="L2571" t="str">
        <f t="shared" si="121"/>
        <v/>
      </c>
      <c r="M2571" t="str">
        <f t="shared" si="122"/>
        <v/>
      </c>
    </row>
    <row r="2572" spans="3:13" x14ac:dyDescent="0.2">
      <c r="C2572" s="8" t="str">
        <f>IFERROR(VLOOKUP(B2572,'Plan de comptes'!A:B,2,FALSE),"")</f>
        <v/>
      </c>
      <c r="K2572" s="21">
        <f t="shared" si="120"/>
        <v>0</v>
      </c>
      <c r="L2572" t="str">
        <f t="shared" si="121"/>
        <v/>
      </c>
      <c r="M2572" t="str">
        <f t="shared" si="122"/>
        <v/>
      </c>
    </row>
    <row r="2573" spans="3:13" x14ac:dyDescent="0.2">
      <c r="C2573" s="8" t="str">
        <f>IFERROR(VLOOKUP(B2573,'Plan de comptes'!A:B,2,FALSE),"")</f>
        <v/>
      </c>
      <c r="K2573" s="21">
        <f t="shared" si="120"/>
        <v>0</v>
      </c>
      <c r="L2573" t="str">
        <f t="shared" si="121"/>
        <v/>
      </c>
      <c r="M2573" t="str">
        <f t="shared" si="122"/>
        <v/>
      </c>
    </row>
    <row r="2574" spans="3:13" x14ac:dyDescent="0.2">
      <c r="C2574" s="8" t="str">
        <f>IFERROR(VLOOKUP(B2574,'Plan de comptes'!A:B,2,FALSE),"")</f>
        <v/>
      </c>
      <c r="K2574" s="21">
        <f t="shared" si="120"/>
        <v>0</v>
      </c>
      <c r="L2574" t="str">
        <f t="shared" si="121"/>
        <v/>
      </c>
      <c r="M2574" t="str">
        <f t="shared" si="122"/>
        <v/>
      </c>
    </row>
    <row r="2575" spans="3:13" x14ac:dyDescent="0.2">
      <c r="C2575" s="8" t="str">
        <f>IFERROR(VLOOKUP(B2575,'Plan de comptes'!A:B,2,FALSE),"")</f>
        <v/>
      </c>
      <c r="K2575" s="21">
        <f t="shared" si="120"/>
        <v>0</v>
      </c>
      <c r="L2575" t="str">
        <f t="shared" si="121"/>
        <v/>
      </c>
      <c r="M2575" t="str">
        <f t="shared" si="122"/>
        <v/>
      </c>
    </row>
    <row r="2576" spans="3:13" x14ac:dyDescent="0.2">
      <c r="C2576" s="8" t="str">
        <f>IFERROR(VLOOKUP(B2576,'Plan de comptes'!A:B,2,FALSE),"")</f>
        <v/>
      </c>
      <c r="K2576" s="21">
        <f t="shared" si="120"/>
        <v>0</v>
      </c>
      <c r="L2576" t="str">
        <f t="shared" si="121"/>
        <v/>
      </c>
      <c r="M2576" t="str">
        <f t="shared" si="122"/>
        <v/>
      </c>
    </row>
    <row r="2577" spans="3:13" x14ac:dyDescent="0.2">
      <c r="C2577" s="8" t="str">
        <f>IFERROR(VLOOKUP(B2577,'Plan de comptes'!A:B,2,FALSE),"")</f>
        <v/>
      </c>
      <c r="K2577" s="21">
        <f t="shared" si="120"/>
        <v>0</v>
      </c>
      <c r="L2577" t="str">
        <f t="shared" si="121"/>
        <v/>
      </c>
      <c r="M2577" t="str">
        <f t="shared" si="122"/>
        <v/>
      </c>
    </row>
    <row r="2578" spans="3:13" x14ac:dyDescent="0.2">
      <c r="C2578" s="8" t="str">
        <f>IFERROR(VLOOKUP(B2578,'Plan de comptes'!A:B,2,FALSE),"")</f>
        <v/>
      </c>
      <c r="K2578" s="21">
        <f t="shared" si="120"/>
        <v>0</v>
      </c>
      <c r="L2578" t="str">
        <f t="shared" si="121"/>
        <v/>
      </c>
      <c r="M2578" t="str">
        <f t="shared" si="122"/>
        <v/>
      </c>
    </row>
    <row r="2579" spans="3:13" x14ac:dyDescent="0.2">
      <c r="C2579" s="8" t="str">
        <f>IFERROR(VLOOKUP(B2579,'Plan de comptes'!A:B,2,FALSE),"")</f>
        <v/>
      </c>
      <c r="K2579" s="21">
        <f t="shared" si="120"/>
        <v>0</v>
      </c>
      <c r="L2579" t="str">
        <f t="shared" si="121"/>
        <v/>
      </c>
      <c r="M2579" t="str">
        <f t="shared" si="122"/>
        <v/>
      </c>
    </row>
    <row r="2580" spans="3:13" x14ac:dyDescent="0.2">
      <c r="C2580" s="8" t="str">
        <f>IFERROR(VLOOKUP(B2580,'Plan de comptes'!A:B,2,FALSE),"")</f>
        <v/>
      </c>
      <c r="K2580" s="21">
        <f t="shared" si="120"/>
        <v>0</v>
      </c>
      <c r="L2580" t="str">
        <f t="shared" si="121"/>
        <v/>
      </c>
      <c r="M2580" t="str">
        <f t="shared" si="122"/>
        <v/>
      </c>
    </row>
    <row r="2581" spans="3:13" x14ac:dyDescent="0.2">
      <c r="C2581" s="8" t="str">
        <f>IFERROR(VLOOKUP(B2581,'Plan de comptes'!A:B,2,FALSE),"")</f>
        <v/>
      </c>
      <c r="K2581" s="21">
        <f t="shared" si="120"/>
        <v>0</v>
      </c>
      <c r="L2581" t="str">
        <f t="shared" si="121"/>
        <v/>
      </c>
      <c r="M2581" t="str">
        <f t="shared" si="122"/>
        <v/>
      </c>
    </row>
    <row r="2582" spans="3:13" x14ac:dyDescent="0.2">
      <c r="C2582" s="8" t="str">
        <f>IFERROR(VLOOKUP(B2582,'Plan de comptes'!A:B,2,FALSE),"")</f>
        <v/>
      </c>
      <c r="K2582" s="21">
        <f t="shared" si="120"/>
        <v>0</v>
      </c>
      <c r="L2582" t="str">
        <f t="shared" si="121"/>
        <v/>
      </c>
      <c r="M2582" t="str">
        <f t="shared" si="122"/>
        <v/>
      </c>
    </row>
    <row r="2583" spans="3:13" x14ac:dyDescent="0.2">
      <c r="C2583" s="8" t="str">
        <f>IFERROR(VLOOKUP(B2583,'Plan de comptes'!A:B,2,FALSE),"")</f>
        <v/>
      </c>
      <c r="K2583" s="21">
        <f t="shared" si="120"/>
        <v>0</v>
      </c>
      <c r="L2583" t="str">
        <f t="shared" si="121"/>
        <v/>
      </c>
      <c r="M2583" t="str">
        <f t="shared" si="122"/>
        <v/>
      </c>
    </row>
    <row r="2584" spans="3:13" x14ac:dyDescent="0.2">
      <c r="C2584" s="8" t="str">
        <f>IFERROR(VLOOKUP(B2584,'Plan de comptes'!A:B,2,FALSE),"")</f>
        <v/>
      </c>
      <c r="K2584" s="21">
        <f t="shared" si="120"/>
        <v>0</v>
      </c>
      <c r="L2584" t="str">
        <f t="shared" si="121"/>
        <v/>
      </c>
      <c r="M2584" t="str">
        <f t="shared" si="122"/>
        <v/>
      </c>
    </row>
    <row r="2585" spans="3:13" x14ac:dyDescent="0.2">
      <c r="C2585" s="8" t="str">
        <f>IFERROR(VLOOKUP(B2585,'Plan de comptes'!A:B,2,FALSE),"")</f>
        <v/>
      </c>
      <c r="K2585" s="21">
        <f t="shared" si="120"/>
        <v>0</v>
      </c>
      <c r="L2585" t="str">
        <f t="shared" si="121"/>
        <v/>
      </c>
      <c r="M2585" t="str">
        <f t="shared" si="122"/>
        <v/>
      </c>
    </row>
    <row r="2586" spans="3:13" x14ac:dyDescent="0.2">
      <c r="C2586" s="8" t="str">
        <f>IFERROR(VLOOKUP(B2586,'Plan de comptes'!A:B,2,FALSE),"")</f>
        <v/>
      </c>
      <c r="K2586" s="21">
        <f t="shared" si="120"/>
        <v>0</v>
      </c>
      <c r="L2586" t="str">
        <f t="shared" si="121"/>
        <v/>
      </c>
      <c r="M2586" t="str">
        <f t="shared" si="122"/>
        <v/>
      </c>
    </row>
    <row r="2587" spans="3:13" x14ac:dyDescent="0.2">
      <c r="C2587" s="8" t="str">
        <f>IFERROR(VLOOKUP(B2587,'Plan de comptes'!A:B,2,FALSE),"")</f>
        <v/>
      </c>
      <c r="K2587" s="21">
        <f t="shared" si="120"/>
        <v>0</v>
      </c>
      <c r="L2587" t="str">
        <f t="shared" si="121"/>
        <v/>
      </c>
      <c r="M2587" t="str">
        <f t="shared" si="122"/>
        <v/>
      </c>
    </row>
    <row r="2588" spans="3:13" x14ac:dyDescent="0.2">
      <c r="C2588" s="8" t="str">
        <f>IFERROR(VLOOKUP(B2588,'Plan de comptes'!A:B,2,FALSE),"")</f>
        <v/>
      </c>
      <c r="K2588" s="21">
        <f t="shared" si="120"/>
        <v>0</v>
      </c>
      <c r="L2588" t="str">
        <f t="shared" si="121"/>
        <v/>
      </c>
      <c r="M2588" t="str">
        <f t="shared" si="122"/>
        <v/>
      </c>
    </row>
    <row r="2589" spans="3:13" x14ac:dyDescent="0.2">
      <c r="C2589" s="8" t="str">
        <f>IFERROR(VLOOKUP(B2589,'Plan de comptes'!A:B,2,FALSE),"")</f>
        <v/>
      </c>
      <c r="K2589" s="21">
        <f t="shared" si="120"/>
        <v>0</v>
      </c>
      <c r="L2589" t="str">
        <f t="shared" si="121"/>
        <v/>
      </c>
      <c r="M2589" t="str">
        <f t="shared" si="122"/>
        <v/>
      </c>
    </row>
    <row r="2590" spans="3:13" x14ac:dyDescent="0.2">
      <c r="C2590" s="8" t="str">
        <f>IFERROR(VLOOKUP(B2590,'Plan de comptes'!A:B,2,FALSE),"")</f>
        <v/>
      </c>
      <c r="K2590" s="21">
        <f t="shared" si="120"/>
        <v>0</v>
      </c>
      <c r="L2590" t="str">
        <f t="shared" si="121"/>
        <v/>
      </c>
      <c r="M2590" t="str">
        <f t="shared" si="122"/>
        <v/>
      </c>
    </row>
    <row r="2591" spans="3:13" x14ac:dyDescent="0.2">
      <c r="C2591" s="8" t="str">
        <f>IFERROR(VLOOKUP(B2591,'Plan de comptes'!A:B,2,FALSE),"")</f>
        <v/>
      </c>
      <c r="K2591" s="21">
        <f t="shared" si="120"/>
        <v>0</v>
      </c>
      <c r="L2591" t="str">
        <f t="shared" si="121"/>
        <v/>
      </c>
      <c r="M2591" t="str">
        <f t="shared" si="122"/>
        <v/>
      </c>
    </row>
    <row r="2592" spans="3:13" x14ac:dyDescent="0.2">
      <c r="C2592" s="8" t="str">
        <f>IFERROR(VLOOKUP(B2592,'Plan de comptes'!A:B,2,FALSE),"")</f>
        <v/>
      </c>
      <c r="K2592" s="21">
        <f t="shared" si="120"/>
        <v>0</v>
      </c>
      <c r="L2592" t="str">
        <f t="shared" si="121"/>
        <v/>
      </c>
      <c r="M2592" t="str">
        <f t="shared" si="122"/>
        <v/>
      </c>
    </row>
    <row r="2593" spans="3:13" x14ac:dyDescent="0.2">
      <c r="C2593" s="8" t="str">
        <f>IFERROR(VLOOKUP(B2593,'Plan de comptes'!A:B,2,FALSE),"")</f>
        <v/>
      </c>
      <c r="K2593" s="21">
        <f t="shared" si="120"/>
        <v>0</v>
      </c>
      <c r="L2593" t="str">
        <f t="shared" si="121"/>
        <v/>
      </c>
      <c r="M2593" t="str">
        <f t="shared" si="122"/>
        <v/>
      </c>
    </row>
    <row r="2594" spans="3:13" x14ac:dyDescent="0.2">
      <c r="C2594" s="8" t="str">
        <f>IFERROR(VLOOKUP(B2594,'Plan de comptes'!A:B,2,FALSE),"")</f>
        <v/>
      </c>
      <c r="K2594" s="21">
        <f t="shared" si="120"/>
        <v>0</v>
      </c>
      <c r="L2594" t="str">
        <f t="shared" si="121"/>
        <v/>
      </c>
      <c r="M2594" t="str">
        <f t="shared" si="122"/>
        <v/>
      </c>
    </row>
    <row r="2595" spans="3:13" x14ac:dyDescent="0.2">
      <c r="C2595" s="8" t="str">
        <f>IFERROR(VLOOKUP(B2595,'Plan de comptes'!A:B,2,FALSE),"")</f>
        <v/>
      </c>
      <c r="K2595" s="21">
        <f t="shared" si="120"/>
        <v>0</v>
      </c>
      <c r="L2595" t="str">
        <f t="shared" si="121"/>
        <v/>
      </c>
      <c r="M2595" t="str">
        <f t="shared" si="122"/>
        <v/>
      </c>
    </row>
    <row r="2596" spans="3:13" x14ac:dyDescent="0.2">
      <c r="C2596" s="8" t="str">
        <f>IFERROR(VLOOKUP(B2596,'Plan de comptes'!A:B,2,FALSE),"")</f>
        <v/>
      </c>
      <c r="K2596" s="21">
        <f t="shared" si="120"/>
        <v>0</v>
      </c>
      <c r="L2596" t="str">
        <f t="shared" si="121"/>
        <v/>
      </c>
      <c r="M2596" t="str">
        <f t="shared" si="122"/>
        <v/>
      </c>
    </row>
    <row r="2597" spans="3:13" x14ac:dyDescent="0.2">
      <c r="C2597" s="8" t="str">
        <f>IFERROR(VLOOKUP(B2597,'Plan de comptes'!A:B,2,FALSE),"")</f>
        <v/>
      </c>
      <c r="K2597" s="21">
        <f t="shared" si="120"/>
        <v>0</v>
      </c>
      <c r="L2597" t="str">
        <f t="shared" si="121"/>
        <v/>
      </c>
      <c r="M2597" t="str">
        <f t="shared" si="122"/>
        <v/>
      </c>
    </row>
    <row r="2598" spans="3:13" x14ac:dyDescent="0.2">
      <c r="C2598" s="8" t="str">
        <f>IFERROR(VLOOKUP(B2598,'Plan de comptes'!A:B,2,FALSE),"")</f>
        <v/>
      </c>
      <c r="K2598" s="21">
        <f t="shared" si="120"/>
        <v>0</v>
      </c>
      <c r="L2598" t="str">
        <f t="shared" si="121"/>
        <v/>
      </c>
      <c r="M2598" t="str">
        <f t="shared" si="122"/>
        <v/>
      </c>
    </row>
    <row r="2599" spans="3:13" x14ac:dyDescent="0.2">
      <c r="C2599" s="8" t="str">
        <f>IFERROR(VLOOKUP(B2599,'Plan de comptes'!A:B,2,FALSE),"")</f>
        <v/>
      </c>
      <c r="K2599" s="21">
        <f t="shared" si="120"/>
        <v>0</v>
      </c>
      <c r="L2599" t="str">
        <f t="shared" si="121"/>
        <v/>
      </c>
      <c r="M2599" t="str">
        <f t="shared" si="122"/>
        <v/>
      </c>
    </row>
    <row r="2600" spans="3:13" x14ac:dyDescent="0.2">
      <c r="C2600" s="8" t="str">
        <f>IFERROR(VLOOKUP(B2600,'Plan de comptes'!A:B,2,FALSE),"")</f>
        <v/>
      </c>
      <c r="K2600" s="21">
        <f t="shared" si="120"/>
        <v>0</v>
      </c>
      <c r="L2600" t="str">
        <f t="shared" si="121"/>
        <v/>
      </c>
      <c r="M2600" t="str">
        <f t="shared" si="122"/>
        <v/>
      </c>
    </row>
    <row r="2601" spans="3:13" x14ac:dyDescent="0.2">
      <c r="C2601" s="8" t="str">
        <f>IFERROR(VLOOKUP(B2601,'Plan de comptes'!A:B,2,FALSE),"")</f>
        <v/>
      </c>
      <c r="K2601" s="21">
        <f t="shared" si="120"/>
        <v>0</v>
      </c>
      <c r="L2601" t="str">
        <f t="shared" si="121"/>
        <v/>
      </c>
      <c r="M2601" t="str">
        <f t="shared" si="122"/>
        <v/>
      </c>
    </row>
    <row r="2602" spans="3:13" x14ac:dyDescent="0.2">
      <c r="C2602" s="8" t="str">
        <f>IFERROR(VLOOKUP(B2602,'Plan de comptes'!A:B,2,FALSE),"")</f>
        <v/>
      </c>
      <c r="K2602" s="21">
        <f t="shared" si="120"/>
        <v>0</v>
      </c>
      <c r="L2602" t="str">
        <f t="shared" si="121"/>
        <v/>
      </c>
      <c r="M2602" t="str">
        <f t="shared" si="122"/>
        <v/>
      </c>
    </row>
    <row r="2603" spans="3:13" x14ac:dyDescent="0.2">
      <c r="C2603" s="8" t="str">
        <f>IFERROR(VLOOKUP(B2603,'Plan de comptes'!A:B,2,FALSE),"")</f>
        <v/>
      </c>
      <c r="K2603" s="21">
        <f t="shared" si="120"/>
        <v>0</v>
      </c>
      <c r="L2603" t="str">
        <f t="shared" si="121"/>
        <v/>
      </c>
      <c r="M2603" t="str">
        <f t="shared" si="122"/>
        <v/>
      </c>
    </row>
    <row r="2604" spans="3:13" x14ac:dyDescent="0.2">
      <c r="C2604" s="8" t="str">
        <f>IFERROR(VLOOKUP(B2604,'Plan de comptes'!A:B,2,FALSE),"")</f>
        <v/>
      </c>
      <c r="K2604" s="21">
        <f t="shared" si="120"/>
        <v>0</v>
      </c>
      <c r="L2604" t="str">
        <f t="shared" si="121"/>
        <v/>
      </c>
      <c r="M2604" t="str">
        <f t="shared" si="122"/>
        <v/>
      </c>
    </row>
    <row r="2605" spans="3:13" x14ac:dyDescent="0.2">
      <c r="C2605" s="8" t="str">
        <f>IFERROR(VLOOKUP(B2605,'Plan de comptes'!A:B,2,FALSE),"")</f>
        <v/>
      </c>
      <c r="K2605" s="21">
        <f t="shared" si="120"/>
        <v>0</v>
      </c>
      <c r="L2605" t="str">
        <f t="shared" si="121"/>
        <v/>
      </c>
      <c r="M2605" t="str">
        <f t="shared" si="122"/>
        <v/>
      </c>
    </row>
    <row r="2606" spans="3:13" x14ac:dyDescent="0.2">
      <c r="C2606" s="8" t="str">
        <f>IFERROR(VLOOKUP(B2606,'Plan de comptes'!A:B,2,FALSE),"")</f>
        <v/>
      </c>
      <c r="K2606" s="21">
        <f t="shared" si="120"/>
        <v>0</v>
      </c>
      <c r="L2606" t="str">
        <f t="shared" si="121"/>
        <v/>
      </c>
      <c r="M2606" t="str">
        <f t="shared" si="122"/>
        <v/>
      </c>
    </row>
    <row r="2607" spans="3:13" x14ac:dyDescent="0.2">
      <c r="C2607" s="8" t="str">
        <f>IFERROR(VLOOKUP(B2607,'Plan de comptes'!A:B,2,FALSE),"")</f>
        <v/>
      </c>
      <c r="K2607" s="21">
        <f t="shared" si="120"/>
        <v>0</v>
      </c>
      <c r="L2607" t="str">
        <f t="shared" si="121"/>
        <v/>
      </c>
      <c r="M2607" t="str">
        <f t="shared" si="122"/>
        <v/>
      </c>
    </row>
    <row r="2608" spans="3:13" x14ac:dyDescent="0.2">
      <c r="C2608" s="8" t="str">
        <f>IFERROR(VLOOKUP(B2608,'Plan de comptes'!A:B,2,FALSE),"")</f>
        <v/>
      </c>
      <c r="K2608" s="21">
        <f t="shared" si="120"/>
        <v>0</v>
      </c>
      <c r="L2608" t="str">
        <f t="shared" si="121"/>
        <v/>
      </c>
      <c r="M2608" t="str">
        <f t="shared" si="122"/>
        <v/>
      </c>
    </row>
    <row r="2609" spans="3:13" x14ac:dyDescent="0.2">
      <c r="C2609" s="8" t="str">
        <f>IFERROR(VLOOKUP(B2609,'Plan de comptes'!A:B,2,FALSE),"")</f>
        <v/>
      </c>
      <c r="K2609" s="21">
        <f t="shared" si="120"/>
        <v>0</v>
      </c>
      <c r="L2609" t="str">
        <f t="shared" si="121"/>
        <v/>
      </c>
      <c r="M2609" t="str">
        <f t="shared" si="122"/>
        <v/>
      </c>
    </row>
    <row r="2610" spans="3:13" x14ac:dyDescent="0.2">
      <c r="C2610" s="8" t="str">
        <f>IFERROR(VLOOKUP(B2610,'Plan de comptes'!A:B,2,FALSE),"")</f>
        <v/>
      </c>
      <c r="K2610" s="21">
        <f t="shared" si="120"/>
        <v>0</v>
      </c>
      <c r="L2610" t="str">
        <f t="shared" si="121"/>
        <v/>
      </c>
      <c r="M2610" t="str">
        <f t="shared" si="122"/>
        <v/>
      </c>
    </row>
    <row r="2611" spans="3:13" x14ac:dyDescent="0.2">
      <c r="C2611" s="8" t="str">
        <f>IFERROR(VLOOKUP(B2611,'Plan de comptes'!A:B,2,FALSE),"")</f>
        <v/>
      </c>
      <c r="K2611" s="21">
        <f t="shared" si="120"/>
        <v>0</v>
      </c>
      <c r="L2611" t="str">
        <f t="shared" si="121"/>
        <v/>
      </c>
      <c r="M2611" t="str">
        <f t="shared" si="122"/>
        <v/>
      </c>
    </row>
    <row r="2612" spans="3:13" x14ac:dyDescent="0.2">
      <c r="C2612" s="8" t="str">
        <f>IFERROR(VLOOKUP(B2612,'Plan de comptes'!A:B,2,FALSE),"")</f>
        <v/>
      </c>
      <c r="K2612" s="21">
        <f t="shared" si="120"/>
        <v>0</v>
      </c>
      <c r="L2612" t="str">
        <f t="shared" si="121"/>
        <v/>
      </c>
      <c r="M2612" t="str">
        <f t="shared" si="122"/>
        <v/>
      </c>
    </row>
    <row r="2613" spans="3:13" x14ac:dyDescent="0.2">
      <c r="C2613" s="8" t="str">
        <f>IFERROR(VLOOKUP(B2613,'Plan de comptes'!A:B,2,FALSE),"")</f>
        <v/>
      </c>
      <c r="K2613" s="21">
        <f t="shared" si="120"/>
        <v>0</v>
      </c>
      <c r="L2613" t="str">
        <f t="shared" si="121"/>
        <v/>
      </c>
      <c r="M2613" t="str">
        <f t="shared" si="122"/>
        <v/>
      </c>
    </row>
    <row r="2614" spans="3:13" x14ac:dyDescent="0.2">
      <c r="C2614" s="8" t="str">
        <f>IFERROR(VLOOKUP(B2614,'Plan de comptes'!A:B,2,FALSE),"")</f>
        <v/>
      </c>
      <c r="K2614" s="21">
        <f t="shared" si="120"/>
        <v>0</v>
      </c>
      <c r="L2614" t="str">
        <f t="shared" si="121"/>
        <v/>
      </c>
      <c r="M2614" t="str">
        <f t="shared" si="122"/>
        <v/>
      </c>
    </row>
    <row r="2615" spans="3:13" x14ac:dyDescent="0.2">
      <c r="C2615" s="8" t="str">
        <f>IFERROR(VLOOKUP(B2615,'Plan de comptes'!A:B,2,FALSE),"")</f>
        <v/>
      </c>
      <c r="K2615" s="21">
        <f t="shared" si="120"/>
        <v>0</v>
      </c>
      <c r="L2615" t="str">
        <f t="shared" si="121"/>
        <v/>
      </c>
      <c r="M2615" t="str">
        <f t="shared" si="122"/>
        <v/>
      </c>
    </row>
    <row r="2616" spans="3:13" x14ac:dyDescent="0.2">
      <c r="C2616" s="8" t="str">
        <f>IFERROR(VLOOKUP(B2616,'Plan de comptes'!A:B,2,FALSE),"")</f>
        <v/>
      </c>
      <c r="K2616" s="21">
        <f t="shared" si="120"/>
        <v>0</v>
      </c>
      <c r="L2616" t="str">
        <f t="shared" si="121"/>
        <v/>
      </c>
      <c r="M2616" t="str">
        <f t="shared" si="122"/>
        <v/>
      </c>
    </row>
    <row r="2617" spans="3:13" x14ac:dyDescent="0.2">
      <c r="C2617" s="8" t="str">
        <f>IFERROR(VLOOKUP(B2617,'Plan de comptes'!A:B,2,FALSE),"")</f>
        <v/>
      </c>
      <c r="K2617" s="21">
        <f t="shared" si="120"/>
        <v>0</v>
      </c>
      <c r="L2617" t="str">
        <f t="shared" si="121"/>
        <v/>
      </c>
      <c r="M2617" t="str">
        <f t="shared" si="122"/>
        <v/>
      </c>
    </row>
    <row r="2618" spans="3:13" x14ac:dyDescent="0.2">
      <c r="C2618" s="8" t="str">
        <f>IFERROR(VLOOKUP(B2618,'Plan de comptes'!A:B,2,FALSE),"")</f>
        <v/>
      </c>
      <c r="K2618" s="21">
        <f t="shared" si="120"/>
        <v>0</v>
      </c>
      <c r="L2618" t="str">
        <f t="shared" si="121"/>
        <v/>
      </c>
      <c r="M2618" t="str">
        <f t="shared" si="122"/>
        <v/>
      </c>
    </row>
    <row r="2619" spans="3:13" x14ac:dyDescent="0.2">
      <c r="C2619" s="8" t="str">
        <f>IFERROR(VLOOKUP(B2619,'Plan de comptes'!A:B,2,FALSE),"")</f>
        <v/>
      </c>
      <c r="K2619" s="21">
        <f t="shared" si="120"/>
        <v>0</v>
      </c>
      <c r="L2619" t="str">
        <f t="shared" si="121"/>
        <v/>
      </c>
      <c r="M2619" t="str">
        <f t="shared" si="122"/>
        <v/>
      </c>
    </row>
    <row r="2620" spans="3:13" x14ac:dyDescent="0.2">
      <c r="C2620" s="8" t="str">
        <f>IFERROR(VLOOKUP(B2620,'Plan de comptes'!A:B,2,FALSE),"")</f>
        <v/>
      </c>
      <c r="K2620" s="21">
        <f t="shared" si="120"/>
        <v>0</v>
      </c>
      <c r="L2620" t="str">
        <f t="shared" si="121"/>
        <v/>
      </c>
      <c r="M2620" t="str">
        <f t="shared" si="122"/>
        <v/>
      </c>
    </row>
    <row r="2621" spans="3:13" x14ac:dyDescent="0.2">
      <c r="C2621" s="8" t="str">
        <f>IFERROR(VLOOKUP(B2621,'Plan de comptes'!A:B,2,FALSE),"")</f>
        <v/>
      </c>
      <c r="K2621" s="21">
        <f t="shared" si="120"/>
        <v>0</v>
      </c>
      <c r="L2621" t="str">
        <f t="shared" si="121"/>
        <v/>
      </c>
      <c r="M2621" t="str">
        <f t="shared" si="122"/>
        <v/>
      </c>
    </row>
    <row r="2622" spans="3:13" x14ac:dyDescent="0.2">
      <c r="C2622" s="8" t="str">
        <f>IFERROR(VLOOKUP(B2622,'Plan de comptes'!A:B,2,FALSE),"")</f>
        <v/>
      </c>
      <c r="K2622" s="21">
        <f t="shared" si="120"/>
        <v>0</v>
      </c>
      <c r="L2622" t="str">
        <f t="shared" si="121"/>
        <v/>
      </c>
      <c r="M2622" t="str">
        <f t="shared" si="122"/>
        <v/>
      </c>
    </row>
    <row r="2623" spans="3:13" x14ac:dyDescent="0.2">
      <c r="C2623" s="8" t="str">
        <f>IFERROR(VLOOKUP(B2623,'Plan de comptes'!A:B,2,FALSE),"")</f>
        <v/>
      </c>
      <c r="K2623" s="21">
        <f t="shared" si="120"/>
        <v>0</v>
      </c>
      <c r="L2623" t="str">
        <f t="shared" si="121"/>
        <v/>
      </c>
      <c r="M2623" t="str">
        <f t="shared" si="122"/>
        <v/>
      </c>
    </row>
    <row r="2624" spans="3:13" x14ac:dyDescent="0.2">
      <c r="C2624" s="8" t="str">
        <f>IFERROR(VLOOKUP(B2624,'Plan de comptes'!A:B,2,FALSE),"")</f>
        <v/>
      </c>
      <c r="K2624" s="21">
        <f t="shared" si="120"/>
        <v>0</v>
      </c>
      <c r="L2624" t="str">
        <f t="shared" si="121"/>
        <v/>
      </c>
      <c r="M2624" t="str">
        <f t="shared" si="122"/>
        <v/>
      </c>
    </row>
    <row r="2625" spans="3:13" x14ac:dyDescent="0.2">
      <c r="C2625" s="8" t="str">
        <f>IFERROR(VLOOKUP(B2625,'Plan de comptes'!A:B,2,FALSE),"")</f>
        <v/>
      </c>
      <c r="K2625" s="21">
        <f t="shared" si="120"/>
        <v>0</v>
      </c>
      <c r="L2625" t="str">
        <f t="shared" si="121"/>
        <v/>
      </c>
      <c r="M2625" t="str">
        <f t="shared" si="122"/>
        <v/>
      </c>
    </row>
    <row r="2626" spans="3:13" x14ac:dyDescent="0.2">
      <c r="C2626" s="8" t="str">
        <f>IFERROR(VLOOKUP(B2626,'Plan de comptes'!A:B,2,FALSE),"")</f>
        <v/>
      </c>
      <c r="K2626" s="21">
        <f t="shared" si="120"/>
        <v>0</v>
      </c>
      <c r="L2626" t="str">
        <f t="shared" si="121"/>
        <v/>
      </c>
      <c r="M2626" t="str">
        <f t="shared" si="122"/>
        <v/>
      </c>
    </row>
    <row r="2627" spans="3:13" x14ac:dyDescent="0.2">
      <c r="C2627" s="8" t="str">
        <f>IFERROR(VLOOKUP(B2627,'Plan de comptes'!A:B,2,FALSE),"")</f>
        <v/>
      </c>
      <c r="K2627" s="21">
        <f t="shared" ref="K2627:K2690" si="123">E2627-F2627</f>
        <v>0</v>
      </c>
      <c r="L2627" t="str">
        <f t="shared" ref="L2627:L2690" si="124">LEFT($B2627,2)</f>
        <v/>
      </c>
      <c r="M2627" t="str">
        <f t="shared" ref="M2627:M2690" si="125">LEFT($B2627,3)</f>
        <v/>
      </c>
    </row>
    <row r="2628" spans="3:13" x14ac:dyDescent="0.2">
      <c r="C2628" s="8" t="str">
        <f>IFERROR(VLOOKUP(B2628,'Plan de comptes'!A:B,2,FALSE),"")</f>
        <v/>
      </c>
      <c r="K2628" s="21">
        <f t="shared" si="123"/>
        <v>0</v>
      </c>
      <c r="L2628" t="str">
        <f t="shared" si="124"/>
        <v/>
      </c>
      <c r="M2628" t="str">
        <f t="shared" si="125"/>
        <v/>
      </c>
    </row>
    <row r="2629" spans="3:13" x14ac:dyDescent="0.2">
      <c r="C2629" s="8" t="str">
        <f>IFERROR(VLOOKUP(B2629,'Plan de comptes'!A:B,2,FALSE),"")</f>
        <v/>
      </c>
      <c r="K2629" s="21">
        <f t="shared" si="123"/>
        <v>0</v>
      </c>
      <c r="L2629" t="str">
        <f t="shared" si="124"/>
        <v/>
      </c>
      <c r="M2629" t="str">
        <f t="shared" si="125"/>
        <v/>
      </c>
    </row>
    <row r="2630" spans="3:13" x14ac:dyDescent="0.2">
      <c r="C2630" s="8" t="str">
        <f>IFERROR(VLOOKUP(B2630,'Plan de comptes'!A:B,2,FALSE),"")</f>
        <v/>
      </c>
      <c r="K2630" s="21">
        <f t="shared" si="123"/>
        <v>0</v>
      </c>
      <c r="L2630" t="str">
        <f t="shared" si="124"/>
        <v/>
      </c>
      <c r="M2630" t="str">
        <f t="shared" si="125"/>
        <v/>
      </c>
    </row>
    <row r="2631" spans="3:13" x14ac:dyDescent="0.2">
      <c r="C2631" s="8" t="str">
        <f>IFERROR(VLOOKUP(B2631,'Plan de comptes'!A:B,2,FALSE),"")</f>
        <v/>
      </c>
      <c r="K2631" s="21">
        <f t="shared" si="123"/>
        <v>0</v>
      </c>
      <c r="L2631" t="str">
        <f t="shared" si="124"/>
        <v/>
      </c>
      <c r="M2631" t="str">
        <f t="shared" si="125"/>
        <v/>
      </c>
    </row>
    <row r="2632" spans="3:13" x14ac:dyDescent="0.2">
      <c r="C2632" s="8" t="str">
        <f>IFERROR(VLOOKUP(B2632,'Plan de comptes'!A:B,2,FALSE),"")</f>
        <v/>
      </c>
      <c r="K2632" s="21">
        <f t="shared" si="123"/>
        <v>0</v>
      </c>
      <c r="L2632" t="str">
        <f t="shared" si="124"/>
        <v/>
      </c>
      <c r="M2632" t="str">
        <f t="shared" si="125"/>
        <v/>
      </c>
    </row>
    <row r="2633" spans="3:13" x14ac:dyDescent="0.2">
      <c r="C2633" s="8" t="str">
        <f>IFERROR(VLOOKUP(B2633,'Plan de comptes'!A:B,2,FALSE),"")</f>
        <v/>
      </c>
      <c r="K2633" s="21">
        <f t="shared" si="123"/>
        <v>0</v>
      </c>
      <c r="L2633" t="str">
        <f t="shared" si="124"/>
        <v/>
      </c>
      <c r="M2633" t="str">
        <f t="shared" si="125"/>
        <v/>
      </c>
    </row>
    <row r="2634" spans="3:13" x14ac:dyDescent="0.2">
      <c r="C2634" s="8" t="str">
        <f>IFERROR(VLOOKUP(B2634,'Plan de comptes'!A:B,2,FALSE),"")</f>
        <v/>
      </c>
      <c r="K2634" s="21">
        <f t="shared" si="123"/>
        <v>0</v>
      </c>
      <c r="L2634" t="str">
        <f t="shared" si="124"/>
        <v/>
      </c>
      <c r="M2634" t="str">
        <f t="shared" si="125"/>
        <v/>
      </c>
    </row>
    <row r="2635" spans="3:13" x14ac:dyDescent="0.2">
      <c r="C2635" s="8" t="str">
        <f>IFERROR(VLOOKUP(B2635,'Plan de comptes'!A:B,2,FALSE),"")</f>
        <v/>
      </c>
      <c r="K2635" s="21">
        <f t="shared" si="123"/>
        <v>0</v>
      </c>
      <c r="L2635" t="str">
        <f t="shared" si="124"/>
        <v/>
      </c>
      <c r="M2635" t="str">
        <f t="shared" si="125"/>
        <v/>
      </c>
    </row>
    <row r="2636" spans="3:13" x14ac:dyDescent="0.2">
      <c r="C2636" s="8" t="str">
        <f>IFERROR(VLOOKUP(B2636,'Plan de comptes'!A:B,2,FALSE),"")</f>
        <v/>
      </c>
      <c r="K2636" s="21">
        <f t="shared" si="123"/>
        <v>0</v>
      </c>
      <c r="L2636" t="str">
        <f t="shared" si="124"/>
        <v/>
      </c>
      <c r="M2636" t="str">
        <f t="shared" si="125"/>
        <v/>
      </c>
    </row>
    <row r="2637" spans="3:13" x14ac:dyDescent="0.2">
      <c r="C2637" s="8" t="str">
        <f>IFERROR(VLOOKUP(B2637,'Plan de comptes'!A:B,2,FALSE),"")</f>
        <v/>
      </c>
      <c r="K2637" s="21">
        <f t="shared" si="123"/>
        <v>0</v>
      </c>
      <c r="L2637" t="str">
        <f t="shared" si="124"/>
        <v/>
      </c>
      <c r="M2637" t="str">
        <f t="shared" si="125"/>
        <v/>
      </c>
    </row>
    <row r="2638" spans="3:13" x14ac:dyDescent="0.2">
      <c r="C2638" s="8" t="str">
        <f>IFERROR(VLOOKUP(B2638,'Plan de comptes'!A:B,2,FALSE),"")</f>
        <v/>
      </c>
      <c r="K2638" s="21">
        <f t="shared" si="123"/>
        <v>0</v>
      </c>
      <c r="L2638" t="str">
        <f t="shared" si="124"/>
        <v/>
      </c>
      <c r="M2638" t="str">
        <f t="shared" si="125"/>
        <v/>
      </c>
    </row>
    <row r="2639" spans="3:13" x14ac:dyDescent="0.2">
      <c r="C2639" s="8" t="str">
        <f>IFERROR(VLOOKUP(B2639,'Plan de comptes'!A:B,2,FALSE),"")</f>
        <v/>
      </c>
      <c r="K2639" s="21">
        <f t="shared" si="123"/>
        <v>0</v>
      </c>
      <c r="L2639" t="str">
        <f t="shared" si="124"/>
        <v/>
      </c>
      <c r="M2639" t="str">
        <f t="shared" si="125"/>
        <v/>
      </c>
    </row>
    <row r="2640" spans="3:13" x14ac:dyDescent="0.2">
      <c r="C2640" s="8" t="str">
        <f>IFERROR(VLOOKUP(B2640,'Plan de comptes'!A:B,2,FALSE),"")</f>
        <v/>
      </c>
      <c r="K2640" s="21">
        <f t="shared" si="123"/>
        <v>0</v>
      </c>
      <c r="L2640" t="str">
        <f t="shared" si="124"/>
        <v/>
      </c>
      <c r="M2640" t="str">
        <f t="shared" si="125"/>
        <v/>
      </c>
    </row>
    <row r="2641" spans="3:13" x14ac:dyDescent="0.2">
      <c r="C2641" s="8" t="str">
        <f>IFERROR(VLOOKUP(B2641,'Plan de comptes'!A:B,2,FALSE),"")</f>
        <v/>
      </c>
      <c r="K2641" s="21">
        <f t="shared" si="123"/>
        <v>0</v>
      </c>
      <c r="L2641" t="str">
        <f t="shared" si="124"/>
        <v/>
      </c>
      <c r="M2641" t="str">
        <f t="shared" si="125"/>
        <v/>
      </c>
    </row>
    <row r="2642" spans="3:13" x14ac:dyDescent="0.2">
      <c r="C2642" s="8" t="str">
        <f>IFERROR(VLOOKUP(B2642,'Plan de comptes'!A:B,2,FALSE),"")</f>
        <v/>
      </c>
      <c r="K2642" s="21">
        <f t="shared" si="123"/>
        <v>0</v>
      </c>
      <c r="L2642" t="str">
        <f t="shared" si="124"/>
        <v/>
      </c>
      <c r="M2642" t="str">
        <f t="shared" si="125"/>
        <v/>
      </c>
    </row>
    <row r="2643" spans="3:13" x14ac:dyDescent="0.2">
      <c r="C2643" s="8" t="str">
        <f>IFERROR(VLOOKUP(B2643,'Plan de comptes'!A:B,2,FALSE),"")</f>
        <v/>
      </c>
      <c r="K2643" s="21">
        <f t="shared" si="123"/>
        <v>0</v>
      </c>
      <c r="L2643" t="str">
        <f t="shared" si="124"/>
        <v/>
      </c>
      <c r="M2643" t="str">
        <f t="shared" si="125"/>
        <v/>
      </c>
    </row>
    <row r="2644" spans="3:13" x14ac:dyDescent="0.2">
      <c r="C2644" s="8" t="str">
        <f>IFERROR(VLOOKUP(B2644,'Plan de comptes'!A:B,2,FALSE),"")</f>
        <v/>
      </c>
      <c r="K2644" s="21">
        <f t="shared" si="123"/>
        <v>0</v>
      </c>
      <c r="L2644" t="str">
        <f t="shared" si="124"/>
        <v/>
      </c>
      <c r="M2644" t="str">
        <f t="shared" si="125"/>
        <v/>
      </c>
    </row>
    <row r="2645" spans="3:13" x14ac:dyDescent="0.2">
      <c r="C2645" s="8" t="str">
        <f>IFERROR(VLOOKUP(B2645,'Plan de comptes'!A:B,2,FALSE),"")</f>
        <v/>
      </c>
      <c r="K2645" s="21">
        <f t="shared" si="123"/>
        <v>0</v>
      </c>
      <c r="L2645" t="str">
        <f t="shared" si="124"/>
        <v/>
      </c>
      <c r="M2645" t="str">
        <f t="shared" si="125"/>
        <v/>
      </c>
    </row>
    <row r="2646" spans="3:13" x14ac:dyDescent="0.2">
      <c r="C2646" s="8" t="str">
        <f>IFERROR(VLOOKUP(B2646,'Plan de comptes'!A:B,2,FALSE),"")</f>
        <v/>
      </c>
      <c r="K2646" s="21">
        <f t="shared" si="123"/>
        <v>0</v>
      </c>
      <c r="L2646" t="str">
        <f t="shared" si="124"/>
        <v/>
      </c>
      <c r="M2646" t="str">
        <f t="shared" si="125"/>
        <v/>
      </c>
    </row>
    <row r="2647" spans="3:13" x14ac:dyDescent="0.2">
      <c r="C2647" s="8" t="str">
        <f>IFERROR(VLOOKUP(B2647,'Plan de comptes'!A:B,2,FALSE),"")</f>
        <v/>
      </c>
      <c r="K2647" s="21">
        <f t="shared" si="123"/>
        <v>0</v>
      </c>
      <c r="L2647" t="str">
        <f t="shared" si="124"/>
        <v/>
      </c>
      <c r="M2647" t="str">
        <f t="shared" si="125"/>
        <v/>
      </c>
    </row>
    <row r="2648" spans="3:13" x14ac:dyDescent="0.2">
      <c r="C2648" s="8" t="str">
        <f>IFERROR(VLOOKUP(B2648,'Plan de comptes'!A:B,2,FALSE),"")</f>
        <v/>
      </c>
      <c r="K2648" s="21">
        <f t="shared" si="123"/>
        <v>0</v>
      </c>
      <c r="L2648" t="str">
        <f t="shared" si="124"/>
        <v/>
      </c>
      <c r="M2648" t="str">
        <f t="shared" si="125"/>
        <v/>
      </c>
    </row>
    <row r="2649" spans="3:13" x14ac:dyDescent="0.2">
      <c r="C2649" s="8" t="str">
        <f>IFERROR(VLOOKUP(B2649,'Plan de comptes'!A:B,2,FALSE),"")</f>
        <v/>
      </c>
      <c r="K2649" s="21">
        <f t="shared" si="123"/>
        <v>0</v>
      </c>
      <c r="L2649" t="str">
        <f t="shared" si="124"/>
        <v/>
      </c>
      <c r="M2649" t="str">
        <f t="shared" si="125"/>
        <v/>
      </c>
    </row>
    <row r="2650" spans="3:13" x14ac:dyDescent="0.2">
      <c r="C2650" s="8" t="str">
        <f>IFERROR(VLOOKUP(B2650,'Plan de comptes'!A:B,2,FALSE),"")</f>
        <v/>
      </c>
      <c r="K2650" s="21">
        <f t="shared" si="123"/>
        <v>0</v>
      </c>
      <c r="L2650" t="str">
        <f t="shared" si="124"/>
        <v/>
      </c>
      <c r="M2650" t="str">
        <f t="shared" si="125"/>
        <v/>
      </c>
    </row>
    <row r="2651" spans="3:13" x14ac:dyDescent="0.2">
      <c r="C2651" s="8" t="str">
        <f>IFERROR(VLOOKUP(B2651,'Plan de comptes'!A:B,2,FALSE),"")</f>
        <v/>
      </c>
      <c r="K2651" s="21">
        <f t="shared" si="123"/>
        <v>0</v>
      </c>
      <c r="L2651" t="str">
        <f t="shared" si="124"/>
        <v/>
      </c>
      <c r="M2651" t="str">
        <f t="shared" si="125"/>
        <v/>
      </c>
    </row>
    <row r="2652" spans="3:13" x14ac:dyDescent="0.2">
      <c r="C2652" s="8" t="str">
        <f>IFERROR(VLOOKUP(B2652,'Plan de comptes'!A:B,2,FALSE),"")</f>
        <v/>
      </c>
      <c r="K2652" s="21">
        <f t="shared" si="123"/>
        <v>0</v>
      </c>
      <c r="L2652" t="str">
        <f t="shared" si="124"/>
        <v/>
      </c>
      <c r="M2652" t="str">
        <f t="shared" si="125"/>
        <v/>
      </c>
    </row>
    <row r="2653" spans="3:13" x14ac:dyDescent="0.2">
      <c r="C2653" s="8" t="str">
        <f>IFERROR(VLOOKUP(B2653,'Plan de comptes'!A:B,2,FALSE),"")</f>
        <v/>
      </c>
      <c r="K2653" s="21">
        <f t="shared" si="123"/>
        <v>0</v>
      </c>
      <c r="L2653" t="str">
        <f t="shared" si="124"/>
        <v/>
      </c>
      <c r="M2653" t="str">
        <f t="shared" si="125"/>
        <v/>
      </c>
    </row>
    <row r="2654" spans="3:13" x14ac:dyDescent="0.2">
      <c r="C2654" s="8" t="str">
        <f>IFERROR(VLOOKUP(B2654,'Plan de comptes'!A:B,2,FALSE),"")</f>
        <v/>
      </c>
      <c r="K2654" s="21">
        <f t="shared" si="123"/>
        <v>0</v>
      </c>
      <c r="L2654" t="str">
        <f t="shared" si="124"/>
        <v/>
      </c>
      <c r="M2654" t="str">
        <f t="shared" si="125"/>
        <v/>
      </c>
    </row>
    <row r="2655" spans="3:13" x14ac:dyDescent="0.2">
      <c r="C2655" s="8" t="str">
        <f>IFERROR(VLOOKUP(B2655,'Plan de comptes'!A:B,2,FALSE),"")</f>
        <v/>
      </c>
      <c r="K2655" s="21">
        <f t="shared" si="123"/>
        <v>0</v>
      </c>
      <c r="L2655" t="str">
        <f t="shared" si="124"/>
        <v/>
      </c>
      <c r="M2655" t="str">
        <f t="shared" si="125"/>
        <v/>
      </c>
    </row>
    <row r="2656" spans="3:13" x14ac:dyDescent="0.2">
      <c r="C2656" s="8" t="str">
        <f>IFERROR(VLOOKUP(B2656,'Plan de comptes'!A:B,2,FALSE),"")</f>
        <v/>
      </c>
      <c r="K2656" s="21">
        <f t="shared" si="123"/>
        <v>0</v>
      </c>
      <c r="L2656" t="str">
        <f t="shared" si="124"/>
        <v/>
      </c>
      <c r="M2656" t="str">
        <f t="shared" si="125"/>
        <v/>
      </c>
    </row>
    <row r="2657" spans="3:13" x14ac:dyDescent="0.2">
      <c r="C2657" s="8" t="str">
        <f>IFERROR(VLOOKUP(B2657,'Plan de comptes'!A:B,2,FALSE),"")</f>
        <v/>
      </c>
      <c r="K2657" s="21">
        <f t="shared" si="123"/>
        <v>0</v>
      </c>
      <c r="L2657" t="str">
        <f t="shared" si="124"/>
        <v/>
      </c>
      <c r="M2657" t="str">
        <f t="shared" si="125"/>
        <v/>
      </c>
    </row>
    <row r="2658" spans="3:13" x14ac:dyDescent="0.2">
      <c r="C2658" s="8" t="str">
        <f>IFERROR(VLOOKUP(B2658,'Plan de comptes'!A:B,2,FALSE),"")</f>
        <v/>
      </c>
      <c r="K2658" s="21">
        <f t="shared" si="123"/>
        <v>0</v>
      </c>
      <c r="L2658" t="str">
        <f t="shared" si="124"/>
        <v/>
      </c>
      <c r="M2658" t="str">
        <f t="shared" si="125"/>
        <v/>
      </c>
    </row>
    <row r="2659" spans="3:13" x14ac:dyDescent="0.2">
      <c r="C2659" s="8" t="str">
        <f>IFERROR(VLOOKUP(B2659,'Plan de comptes'!A:B,2,FALSE),"")</f>
        <v/>
      </c>
      <c r="K2659" s="21">
        <f t="shared" si="123"/>
        <v>0</v>
      </c>
      <c r="L2659" t="str">
        <f t="shared" si="124"/>
        <v/>
      </c>
      <c r="M2659" t="str">
        <f t="shared" si="125"/>
        <v/>
      </c>
    </row>
    <row r="2660" spans="3:13" x14ac:dyDescent="0.2">
      <c r="C2660" s="8" t="str">
        <f>IFERROR(VLOOKUP(B2660,'Plan de comptes'!A:B,2,FALSE),"")</f>
        <v/>
      </c>
      <c r="K2660" s="21">
        <f t="shared" si="123"/>
        <v>0</v>
      </c>
      <c r="L2660" t="str">
        <f t="shared" si="124"/>
        <v/>
      </c>
      <c r="M2660" t="str">
        <f t="shared" si="125"/>
        <v/>
      </c>
    </row>
    <row r="2661" spans="3:13" x14ac:dyDescent="0.2">
      <c r="C2661" s="8" t="str">
        <f>IFERROR(VLOOKUP(B2661,'Plan de comptes'!A:B,2,FALSE),"")</f>
        <v/>
      </c>
      <c r="K2661" s="21">
        <f t="shared" si="123"/>
        <v>0</v>
      </c>
      <c r="L2661" t="str">
        <f t="shared" si="124"/>
        <v/>
      </c>
      <c r="M2661" t="str">
        <f t="shared" si="125"/>
        <v/>
      </c>
    </row>
    <row r="2662" spans="3:13" x14ac:dyDescent="0.2">
      <c r="C2662" s="8" t="str">
        <f>IFERROR(VLOOKUP(B2662,'Plan de comptes'!A:B,2,FALSE),"")</f>
        <v/>
      </c>
      <c r="K2662" s="21">
        <f t="shared" si="123"/>
        <v>0</v>
      </c>
      <c r="L2662" t="str">
        <f t="shared" si="124"/>
        <v/>
      </c>
      <c r="M2662" t="str">
        <f t="shared" si="125"/>
        <v/>
      </c>
    </row>
    <row r="2663" spans="3:13" x14ac:dyDescent="0.2">
      <c r="C2663" s="8" t="str">
        <f>IFERROR(VLOOKUP(B2663,'Plan de comptes'!A:B,2,FALSE),"")</f>
        <v/>
      </c>
      <c r="K2663" s="21">
        <f t="shared" si="123"/>
        <v>0</v>
      </c>
      <c r="L2663" t="str">
        <f t="shared" si="124"/>
        <v/>
      </c>
      <c r="M2663" t="str">
        <f t="shared" si="125"/>
        <v/>
      </c>
    </row>
    <row r="2664" spans="3:13" x14ac:dyDescent="0.2">
      <c r="C2664" s="8" t="str">
        <f>IFERROR(VLOOKUP(B2664,'Plan de comptes'!A:B,2,FALSE),"")</f>
        <v/>
      </c>
      <c r="K2664" s="21">
        <f t="shared" si="123"/>
        <v>0</v>
      </c>
      <c r="L2664" t="str">
        <f t="shared" si="124"/>
        <v/>
      </c>
      <c r="M2664" t="str">
        <f t="shared" si="125"/>
        <v/>
      </c>
    </row>
    <row r="2665" spans="3:13" x14ac:dyDescent="0.2">
      <c r="C2665" s="8" t="str">
        <f>IFERROR(VLOOKUP(B2665,'Plan de comptes'!A:B,2,FALSE),"")</f>
        <v/>
      </c>
      <c r="K2665" s="21">
        <f t="shared" si="123"/>
        <v>0</v>
      </c>
      <c r="L2665" t="str">
        <f t="shared" si="124"/>
        <v/>
      </c>
      <c r="M2665" t="str">
        <f t="shared" si="125"/>
        <v/>
      </c>
    </row>
    <row r="2666" spans="3:13" x14ac:dyDescent="0.2">
      <c r="C2666" s="8" t="str">
        <f>IFERROR(VLOOKUP(B2666,'Plan de comptes'!A:B,2,FALSE),"")</f>
        <v/>
      </c>
      <c r="K2666" s="21">
        <f t="shared" si="123"/>
        <v>0</v>
      </c>
      <c r="L2666" t="str">
        <f t="shared" si="124"/>
        <v/>
      </c>
      <c r="M2666" t="str">
        <f t="shared" si="125"/>
        <v/>
      </c>
    </row>
    <row r="2667" spans="3:13" x14ac:dyDescent="0.2">
      <c r="C2667" s="8" t="str">
        <f>IFERROR(VLOOKUP(B2667,'Plan de comptes'!A:B,2,FALSE),"")</f>
        <v/>
      </c>
      <c r="K2667" s="21">
        <f t="shared" si="123"/>
        <v>0</v>
      </c>
      <c r="L2667" t="str">
        <f t="shared" si="124"/>
        <v/>
      </c>
      <c r="M2667" t="str">
        <f t="shared" si="125"/>
        <v/>
      </c>
    </row>
    <row r="2668" spans="3:13" x14ac:dyDescent="0.2">
      <c r="C2668" s="8" t="str">
        <f>IFERROR(VLOOKUP(B2668,'Plan de comptes'!A:B,2,FALSE),"")</f>
        <v/>
      </c>
      <c r="K2668" s="21">
        <f t="shared" si="123"/>
        <v>0</v>
      </c>
      <c r="L2668" t="str">
        <f t="shared" si="124"/>
        <v/>
      </c>
      <c r="M2668" t="str">
        <f t="shared" si="125"/>
        <v/>
      </c>
    </row>
    <row r="2669" spans="3:13" x14ac:dyDescent="0.2">
      <c r="C2669" s="8" t="str">
        <f>IFERROR(VLOOKUP(B2669,'Plan de comptes'!A:B,2,FALSE),"")</f>
        <v/>
      </c>
      <c r="K2669" s="21">
        <f t="shared" si="123"/>
        <v>0</v>
      </c>
      <c r="L2669" t="str">
        <f t="shared" si="124"/>
        <v/>
      </c>
      <c r="M2669" t="str">
        <f t="shared" si="125"/>
        <v/>
      </c>
    </row>
    <row r="2670" spans="3:13" x14ac:dyDescent="0.2">
      <c r="C2670" s="8" t="str">
        <f>IFERROR(VLOOKUP(B2670,'Plan de comptes'!A:B,2,FALSE),"")</f>
        <v/>
      </c>
      <c r="K2670" s="21">
        <f t="shared" si="123"/>
        <v>0</v>
      </c>
      <c r="L2670" t="str">
        <f t="shared" si="124"/>
        <v/>
      </c>
      <c r="M2670" t="str">
        <f t="shared" si="125"/>
        <v/>
      </c>
    </row>
    <row r="2671" spans="3:13" x14ac:dyDescent="0.2">
      <c r="C2671" s="8" t="str">
        <f>IFERROR(VLOOKUP(B2671,'Plan de comptes'!A:B,2,FALSE),"")</f>
        <v/>
      </c>
      <c r="K2671" s="21">
        <f t="shared" si="123"/>
        <v>0</v>
      </c>
      <c r="L2671" t="str">
        <f t="shared" si="124"/>
        <v/>
      </c>
      <c r="M2671" t="str">
        <f t="shared" si="125"/>
        <v/>
      </c>
    </row>
    <row r="2672" spans="3:13" x14ac:dyDescent="0.2">
      <c r="C2672" s="8" t="str">
        <f>IFERROR(VLOOKUP(B2672,'Plan de comptes'!A:B,2,FALSE),"")</f>
        <v/>
      </c>
      <c r="K2672" s="21">
        <f t="shared" si="123"/>
        <v>0</v>
      </c>
      <c r="L2672" t="str">
        <f t="shared" si="124"/>
        <v/>
      </c>
      <c r="M2672" t="str">
        <f t="shared" si="125"/>
        <v/>
      </c>
    </row>
    <row r="2673" spans="3:13" x14ac:dyDescent="0.2">
      <c r="C2673" s="8" t="str">
        <f>IFERROR(VLOOKUP(B2673,'Plan de comptes'!A:B,2,FALSE),"")</f>
        <v/>
      </c>
      <c r="K2673" s="21">
        <f t="shared" si="123"/>
        <v>0</v>
      </c>
      <c r="L2673" t="str">
        <f t="shared" si="124"/>
        <v/>
      </c>
      <c r="M2673" t="str">
        <f t="shared" si="125"/>
        <v/>
      </c>
    </row>
    <row r="2674" spans="3:13" x14ac:dyDescent="0.2">
      <c r="C2674" s="8" t="str">
        <f>IFERROR(VLOOKUP(B2674,'Plan de comptes'!A:B,2,FALSE),"")</f>
        <v/>
      </c>
      <c r="K2674" s="21">
        <f t="shared" si="123"/>
        <v>0</v>
      </c>
      <c r="L2674" t="str">
        <f t="shared" si="124"/>
        <v/>
      </c>
      <c r="M2674" t="str">
        <f t="shared" si="125"/>
        <v/>
      </c>
    </row>
    <row r="2675" spans="3:13" x14ac:dyDescent="0.2">
      <c r="C2675" s="8" t="str">
        <f>IFERROR(VLOOKUP(B2675,'Plan de comptes'!A:B,2,FALSE),"")</f>
        <v/>
      </c>
      <c r="K2675" s="21">
        <f t="shared" si="123"/>
        <v>0</v>
      </c>
      <c r="L2675" t="str">
        <f t="shared" si="124"/>
        <v/>
      </c>
      <c r="M2675" t="str">
        <f t="shared" si="125"/>
        <v/>
      </c>
    </row>
    <row r="2676" spans="3:13" x14ac:dyDescent="0.2">
      <c r="C2676" s="8" t="str">
        <f>IFERROR(VLOOKUP(B2676,'Plan de comptes'!A:B,2,FALSE),"")</f>
        <v/>
      </c>
      <c r="K2676" s="21">
        <f t="shared" si="123"/>
        <v>0</v>
      </c>
      <c r="L2676" t="str">
        <f t="shared" si="124"/>
        <v/>
      </c>
      <c r="M2676" t="str">
        <f t="shared" si="125"/>
        <v/>
      </c>
    </row>
    <row r="2677" spans="3:13" x14ac:dyDescent="0.2">
      <c r="C2677" s="8" t="str">
        <f>IFERROR(VLOOKUP(B2677,'Plan de comptes'!A:B,2,FALSE),"")</f>
        <v/>
      </c>
      <c r="K2677" s="21">
        <f t="shared" si="123"/>
        <v>0</v>
      </c>
      <c r="L2677" t="str">
        <f t="shared" si="124"/>
        <v/>
      </c>
      <c r="M2677" t="str">
        <f t="shared" si="125"/>
        <v/>
      </c>
    </row>
    <row r="2678" spans="3:13" x14ac:dyDescent="0.2">
      <c r="C2678" s="8" t="str">
        <f>IFERROR(VLOOKUP(B2678,'Plan de comptes'!A:B,2,FALSE),"")</f>
        <v/>
      </c>
      <c r="K2678" s="21">
        <f t="shared" si="123"/>
        <v>0</v>
      </c>
      <c r="L2678" t="str">
        <f t="shared" si="124"/>
        <v/>
      </c>
      <c r="M2678" t="str">
        <f t="shared" si="125"/>
        <v/>
      </c>
    </row>
    <row r="2679" spans="3:13" x14ac:dyDescent="0.2">
      <c r="C2679" s="8" t="str">
        <f>IFERROR(VLOOKUP(B2679,'Plan de comptes'!A:B,2,FALSE),"")</f>
        <v/>
      </c>
      <c r="K2679" s="21">
        <f t="shared" si="123"/>
        <v>0</v>
      </c>
      <c r="L2679" t="str">
        <f t="shared" si="124"/>
        <v/>
      </c>
      <c r="M2679" t="str">
        <f t="shared" si="125"/>
        <v/>
      </c>
    </row>
    <row r="2680" spans="3:13" x14ac:dyDescent="0.2">
      <c r="C2680" s="8" t="str">
        <f>IFERROR(VLOOKUP(B2680,'Plan de comptes'!A:B,2,FALSE),"")</f>
        <v/>
      </c>
      <c r="K2680" s="21">
        <f t="shared" si="123"/>
        <v>0</v>
      </c>
      <c r="L2680" t="str">
        <f t="shared" si="124"/>
        <v/>
      </c>
      <c r="M2680" t="str">
        <f t="shared" si="125"/>
        <v/>
      </c>
    </row>
    <row r="2681" spans="3:13" x14ac:dyDescent="0.2">
      <c r="C2681" s="8" t="str">
        <f>IFERROR(VLOOKUP(B2681,'Plan de comptes'!A:B,2,FALSE),"")</f>
        <v/>
      </c>
      <c r="K2681" s="21">
        <f t="shared" si="123"/>
        <v>0</v>
      </c>
      <c r="L2681" t="str">
        <f t="shared" si="124"/>
        <v/>
      </c>
      <c r="M2681" t="str">
        <f t="shared" si="125"/>
        <v/>
      </c>
    </row>
    <row r="2682" spans="3:13" x14ac:dyDescent="0.2">
      <c r="C2682" s="8" t="str">
        <f>IFERROR(VLOOKUP(B2682,'Plan de comptes'!A:B,2,FALSE),"")</f>
        <v/>
      </c>
      <c r="K2682" s="21">
        <f t="shared" si="123"/>
        <v>0</v>
      </c>
      <c r="L2682" t="str">
        <f t="shared" si="124"/>
        <v/>
      </c>
      <c r="M2682" t="str">
        <f t="shared" si="125"/>
        <v/>
      </c>
    </row>
    <row r="2683" spans="3:13" x14ac:dyDescent="0.2">
      <c r="C2683" s="8" t="str">
        <f>IFERROR(VLOOKUP(B2683,'Plan de comptes'!A:B,2,FALSE),"")</f>
        <v/>
      </c>
      <c r="K2683" s="21">
        <f t="shared" si="123"/>
        <v>0</v>
      </c>
      <c r="L2683" t="str">
        <f t="shared" si="124"/>
        <v/>
      </c>
      <c r="M2683" t="str">
        <f t="shared" si="125"/>
        <v/>
      </c>
    </row>
    <row r="2684" spans="3:13" x14ac:dyDescent="0.2">
      <c r="C2684" s="8" t="str">
        <f>IFERROR(VLOOKUP(B2684,'Plan de comptes'!A:B,2,FALSE),"")</f>
        <v/>
      </c>
      <c r="K2684" s="21">
        <f t="shared" si="123"/>
        <v>0</v>
      </c>
      <c r="L2684" t="str">
        <f t="shared" si="124"/>
        <v/>
      </c>
      <c r="M2684" t="str">
        <f t="shared" si="125"/>
        <v/>
      </c>
    </row>
    <row r="2685" spans="3:13" x14ac:dyDescent="0.2">
      <c r="C2685" s="8" t="str">
        <f>IFERROR(VLOOKUP(B2685,'Plan de comptes'!A:B,2,FALSE),"")</f>
        <v/>
      </c>
      <c r="K2685" s="21">
        <f t="shared" si="123"/>
        <v>0</v>
      </c>
      <c r="L2685" t="str">
        <f t="shared" si="124"/>
        <v/>
      </c>
      <c r="M2685" t="str">
        <f t="shared" si="125"/>
        <v/>
      </c>
    </row>
    <row r="2686" spans="3:13" x14ac:dyDescent="0.2">
      <c r="C2686" s="8" t="str">
        <f>IFERROR(VLOOKUP(B2686,'Plan de comptes'!A:B,2,FALSE),"")</f>
        <v/>
      </c>
      <c r="K2686" s="21">
        <f t="shared" si="123"/>
        <v>0</v>
      </c>
      <c r="L2686" t="str">
        <f t="shared" si="124"/>
        <v/>
      </c>
      <c r="M2686" t="str">
        <f t="shared" si="125"/>
        <v/>
      </c>
    </row>
    <row r="2687" spans="3:13" x14ac:dyDescent="0.2">
      <c r="C2687" s="8" t="str">
        <f>IFERROR(VLOOKUP(B2687,'Plan de comptes'!A:B,2,FALSE),"")</f>
        <v/>
      </c>
      <c r="K2687" s="21">
        <f t="shared" si="123"/>
        <v>0</v>
      </c>
      <c r="L2687" t="str">
        <f t="shared" si="124"/>
        <v/>
      </c>
      <c r="M2687" t="str">
        <f t="shared" si="125"/>
        <v/>
      </c>
    </row>
    <row r="2688" spans="3:13" x14ac:dyDescent="0.2">
      <c r="C2688" s="8" t="str">
        <f>IFERROR(VLOOKUP(B2688,'Plan de comptes'!A:B,2,FALSE),"")</f>
        <v/>
      </c>
      <c r="K2688" s="21">
        <f t="shared" si="123"/>
        <v>0</v>
      </c>
      <c r="L2688" t="str">
        <f t="shared" si="124"/>
        <v/>
      </c>
      <c r="M2688" t="str">
        <f t="shared" si="125"/>
        <v/>
      </c>
    </row>
    <row r="2689" spans="3:13" x14ac:dyDescent="0.2">
      <c r="C2689" s="8" t="str">
        <f>IFERROR(VLOOKUP(B2689,'Plan de comptes'!A:B,2,FALSE),"")</f>
        <v/>
      </c>
      <c r="K2689" s="21">
        <f t="shared" si="123"/>
        <v>0</v>
      </c>
      <c r="L2689" t="str">
        <f t="shared" si="124"/>
        <v/>
      </c>
      <c r="M2689" t="str">
        <f t="shared" si="125"/>
        <v/>
      </c>
    </row>
    <row r="2690" spans="3:13" x14ac:dyDescent="0.2">
      <c r="C2690" s="8" t="str">
        <f>IFERROR(VLOOKUP(B2690,'Plan de comptes'!A:B,2,FALSE),"")</f>
        <v/>
      </c>
      <c r="K2690" s="21">
        <f t="shared" si="123"/>
        <v>0</v>
      </c>
      <c r="L2690" t="str">
        <f t="shared" si="124"/>
        <v/>
      </c>
      <c r="M2690" t="str">
        <f t="shared" si="125"/>
        <v/>
      </c>
    </row>
    <row r="2691" spans="3:13" x14ac:dyDescent="0.2">
      <c r="C2691" s="8" t="str">
        <f>IFERROR(VLOOKUP(B2691,'Plan de comptes'!A:B,2,FALSE),"")</f>
        <v/>
      </c>
      <c r="K2691" s="21">
        <f t="shared" ref="K2691:K2754" si="126">E2691-F2691</f>
        <v>0</v>
      </c>
      <c r="L2691" t="str">
        <f t="shared" ref="L2691:L2754" si="127">LEFT($B2691,2)</f>
        <v/>
      </c>
      <c r="M2691" t="str">
        <f t="shared" ref="M2691:M2754" si="128">LEFT($B2691,3)</f>
        <v/>
      </c>
    </row>
    <row r="2692" spans="3:13" x14ac:dyDescent="0.2">
      <c r="C2692" s="8" t="str">
        <f>IFERROR(VLOOKUP(B2692,'Plan de comptes'!A:B,2,FALSE),"")</f>
        <v/>
      </c>
      <c r="K2692" s="21">
        <f t="shared" si="126"/>
        <v>0</v>
      </c>
      <c r="L2692" t="str">
        <f t="shared" si="127"/>
        <v/>
      </c>
      <c r="M2692" t="str">
        <f t="shared" si="128"/>
        <v/>
      </c>
    </row>
    <row r="2693" spans="3:13" x14ac:dyDescent="0.2">
      <c r="C2693" s="8" t="str">
        <f>IFERROR(VLOOKUP(B2693,'Plan de comptes'!A:B,2,FALSE),"")</f>
        <v/>
      </c>
      <c r="K2693" s="21">
        <f t="shared" si="126"/>
        <v>0</v>
      </c>
      <c r="L2693" t="str">
        <f t="shared" si="127"/>
        <v/>
      </c>
      <c r="M2693" t="str">
        <f t="shared" si="128"/>
        <v/>
      </c>
    </row>
    <row r="2694" spans="3:13" x14ac:dyDescent="0.2">
      <c r="C2694" s="8" t="str">
        <f>IFERROR(VLOOKUP(B2694,'Plan de comptes'!A:B,2,FALSE),"")</f>
        <v/>
      </c>
      <c r="K2694" s="21">
        <f t="shared" si="126"/>
        <v>0</v>
      </c>
      <c r="L2694" t="str">
        <f t="shared" si="127"/>
        <v/>
      </c>
      <c r="M2694" t="str">
        <f t="shared" si="128"/>
        <v/>
      </c>
    </row>
    <row r="2695" spans="3:13" x14ac:dyDescent="0.2">
      <c r="C2695" s="8" t="str">
        <f>IFERROR(VLOOKUP(B2695,'Plan de comptes'!A:B,2,FALSE),"")</f>
        <v/>
      </c>
      <c r="K2695" s="21">
        <f t="shared" si="126"/>
        <v>0</v>
      </c>
      <c r="L2695" t="str">
        <f t="shared" si="127"/>
        <v/>
      </c>
      <c r="M2695" t="str">
        <f t="shared" si="128"/>
        <v/>
      </c>
    </row>
    <row r="2696" spans="3:13" x14ac:dyDescent="0.2">
      <c r="C2696" s="8" t="str">
        <f>IFERROR(VLOOKUP(B2696,'Plan de comptes'!A:B,2,FALSE),"")</f>
        <v/>
      </c>
      <c r="K2696" s="21">
        <f t="shared" si="126"/>
        <v>0</v>
      </c>
      <c r="L2696" t="str">
        <f t="shared" si="127"/>
        <v/>
      </c>
      <c r="M2696" t="str">
        <f t="shared" si="128"/>
        <v/>
      </c>
    </row>
    <row r="2697" spans="3:13" x14ac:dyDescent="0.2">
      <c r="C2697" s="8" t="str">
        <f>IFERROR(VLOOKUP(B2697,'Plan de comptes'!A:B,2,FALSE),"")</f>
        <v/>
      </c>
      <c r="K2697" s="21">
        <f t="shared" si="126"/>
        <v>0</v>
      </c>
      <c r="L2697" t="str">
        <f t="shared" si="127"/>
        <v/>
      </c>
      <c r="M2697" t="str">
        <f t="shared" si="128"/>
        <v/>
      </c>
    </row>
    <row r="2698" spans="3:13" x14ac:dyDescent="0.2">
      <c r="C2698" s="8" t="str">
        <f>IFERROR(VLOOKUP(B2698,'Plan de comptes'!A:B,2,FALSE),"")</f>
        <v/>
      </c>
      <c r="K2698" s="21">
        <f t="shared" si="126"/>
        <v>0</v>
      </c>
      <c r="L2698" t="str">
        <f t="shared" si="127"/>
        <v/>
      </c>
      <c r="M2698" t="str">
        <f t="shared" si="128"/>
        <v/>
      </c>
    </row>
    <row r="2699" spans="3:13" x14ac:dyDescent="0.2">
      <c r="C2699" s="8" t="str">
        <f>IFERROR(VLOOKUP(B2699,'Plan de comptes'!A:B,2,FALSE),"")</f>
        <v/>
      </c>
      <c r="K2699" s="21">
        <f t="shared" si="126"/>
        <v>0</v>
      </c>
      <c r="L2699" t="str">
        <f t="shared" si="127"/>
        <v/>
      </c>
      <c r="M2699" t="str">
        <f t="shared" si="128"/>
        <v/>
      </c>
    </row>
    <row r="2700" spans="3:13" x14ac:dyDescent="0.2">
      <c r="C2700" s="8" t="str">
        <f>IFERROR(VLOOKUP(B2700,'Plan de comptes'!A:B,2,FALSE),"")</f>
        <v/>
      </c>
      <c r="K2700" s="21">
        <f t="shared" si="126"/>
        <v>0</v>
      </c>
      <c r="L2700" t="str">
        <f t="shared" si="127"/>
        <v/>
      </c>
      <c r="M2700" t="str">
        <f t="shared" si="128"/>
        <v/>
      </c>
    </row>
    <row r="2701" spans="3:13" x14ac:dyDescent="0.2">
      <c r="C2701" s="8" t="str">
        <f>IFERROR(VLOOKUP(B2701,'Plan de comptes'!A:B,2,FALSE),"")</f>
        <v/>
      </c>
      <c r="K2701" s="21">
        <f t="shared" si="126"/>
        <v>0</v>
      </c>
      <c r="L2701" t="str">
        <f t="shared" si="127"/>
        <v/>
      </c>
      <c r="M2701" t="str">
        <f t="shared" si="128"/>
        <v/>
      </c>
    </row>
    <row r="2702" spans="3:13" x14ac:dyDescent="0.2">
      <c r="C2702" s="8" t="str">
        <f>IFERROR(VLOOKUP(B2702,'Plan de comptes'!A:B,2,FALSE),"")</f>
        <v/>
      </c>
      <c r="K2702" s="21">
        <f t="shared" si="126"/>
        <v>0</v>
      </c>
      <c r="L2702" t="str">
        <f t="shared" si="127"/>
        <v/>
      </c>
      <c r="M2702" t="str">
        <f t="shared" si="128"/>
        <v/>
      </c>
    </row>
    <row r="2703" spans="3:13" x14ac:dyDescent="0.2">
      <c r="C2703" s="8" t="str">
        <f>IFERROR(VLOOKUP(B2703,'Plan de comptes'!A:B,2,FALSE),"")</f>
        <v/>
      </c>
      <c r="K2703" s="21">
        <f t="shared" si="126"/>
        <v>0</v>
      </c>
      <c r="L2703" t="str">
        <f t="shared" si="127"/>
        <v/>
      </c>
      <c r="M2703" t="str">
        <f t="shared" si="128"/>
        <v/>
      </c>
    </row>
    <row r="2704" spans="3:13" x14ac:dyDescent="0.2">
      <c r="C2704" s="8" t="str">
        <f>IFERROR(VLOOKUP(B2704,'Plan de comptes'!A:B,2,FALSE),"")</f>
        <v/>
      </c>
      <c r="K2704" s="21">
        <f t="shared" si="126"/>
        <v>0</v>
      </c>
      <c r="L2704" t="str">
        <f t="shared" si="127"/>
        <v/>
      </c>
      <c r="M2704" t="str">
        <f t="shared" si="128"/>
        <v/>
      </c>
    </row>
    <row r="2705" spans="3:13" x14ac:dyDescent="0.2">
      <c r="C2705" s="8" t="str">
        <f>IFERROR(VLOOKUP(B2705,'Plan de comptes'!A:B,2,FALSE),"")</f>
        <v/>
      </c>
      <c r="K2705" s="21">
        <f t="shared" si="126"/>
        <v>0</v>
      </c>
      <c r="L2705" t="str">
        <f t="shared" si="127"/>
        <v/>
      </c>
      <c r="M2705" t="str">
        <f t="shared" si="128"/>
        <v/>
      </c>
    </row>
    <row r="2706" spans="3:13" x14ac:dyDescent="0.2">
      <c r="C2706" s="8" t="str">
        <f>IFERROR(VLOOKUP(B2706,'Plan de comptes'!A:B,2,FALSE),"")</f>
        <v/>
      </c>
      <c r="K2706" s="21">
        <f t="shared" si="126"/>
        <v>0</v>
      </c>
      <c r="L2706" t="str">
        <f t="shared" si="127"/>
        <v/>
      </c>
      <c r="M2706" t="str">
        <f t="shared" si="128"/>
        <v/>
      </c>
    </row>
    <row r="2707" spans="3:13" x14ac:dyDescent="0.2">
      <c r="C2707" s="8" t="str">
        <f>IFERROR(VLOOKUP(B2707,'Plan de comptes'!A:B,2,FALSE),"")</f>
        <v/>
      </c>
      <c r="K2707" s="21">
        <f t="shared" si="126"/>
        <v>0</v>
      </c>
      <c r="L2707" t="str">
        <f t="shared" si="127"/>
        <v/>
      </c>
      <c r="M2707" t="str">
        <f t="shared" si="128"/>
        <v/>
      </c>
    </row>
    <row r="2708" spans="3:13" x14ac:dyDescent="0.2">
      <c r="C2708" s="8" t="str">
        <f>IFERROR(VLOOKUP(B2708,'Plan de comptes'!A:B,2,FALSE),"")</f>
        <v/>
      </c>
      <c r="K2708" s="21">
        <f t="shared" si="126"/>
        <v>0</v>
      </c>
      <c r="L2708" t="str">
        <f t="shared" si="127"/>
        <v/>
      </c>
      <c r="M2708" t="str">
        <f t="shared" si="128"/>
        <v/>
      </c>
    </row>
    <row r="2709" spans="3:13" x14ac:dyDescent="0.2">
      <c r="C2709" s="8" t="str">
        <f>IFERROR(VLOOKUP(B2709,'Plan de comptes'!A:B,2,FALSE),"")</f>
        <v/>
      </c>
      <c r="K2709" s="21">
        <f t="shared" si="126"/>
        <v>0</v>
      </c>
      <c r="L2709" t="str">
        <f t="shared" si="127"/>
        <v/>
      </c>
      <c r="M2709" t="str">
        <f t="shared" si="128"/>
        <v/>
      </c>
    </row>
    <row r="2710" spans="3:13" x14ac:dyDescent="0.2">
      <c r="C2710" s="8" t="str">
        <f>IFERROR(VLOOKUP(B2710,'Plan de comptes'!A:B,2,FALSE),"")</f>
        <v/>
      </c>
      <c r="K2710" s="21">
        <f t="shared" si="126"/>
        <v>0</v>
      </c>
      <c r="L2710" t="str">
        <f t="shared" si="127"/>
        <v/>
      </c>
      <c r="M2710" t="str">
        <f t="shared" si="128"/>
        <v/>
      </c>
    </row>
    <row r="2711" spans="3:13" x14ac:dyDescent="0.2">
      <c r="C2711" s="8" t="str">
        <f>IFERROR(VLOOKUP(B2711,'Plan de comptes'!A:B,2,FALSE),"")</f>
        <v/>
      </c>
      <c r="K2711" s="21">
        <f t="shared" si="126"/>
        <v>0</v>
      </c>
      <c r="L2711" t="str">
        <f t="shared" si="127"/>
        <v/>
      </c>
      <c r="M2711" t="str">
        <f t="shared" si="128"/>
        <v/>
      </c>
    </row>
    <row r="2712" spans="3:13" x14ac:dyDescent="0.2">
      <c r="C2712" s="8" t="str">
        <f>IFERROR(VLOOKUP(B2712,'Plan de comptes'!A:B,2,FALSE),"")</f>
        <v/>
      </c>
      <c r="K2712" s="21">
        <f t="shared" si="126"/>
        <v>0</v>
      </c>
      <c r="L2712" t="str">
        <f t="shared" si="127"/>
        <v/>
      </c>
      <c r="M2712" t="str">
        <f t="shared" si="128"/>
        <v/>
      </c>
    </row>
    <row r="2713" spans="3:13" x14ac:dyDescent="0.2">
      <c r="C2713" s="8" t="str">
        <f>IFERROR(VLOOKUP(B2713,'Plan de comptes'!A:B,2,FALSE),"")</f>
        <v/>
      </c>
      <c r="K2713" s="21">
        <f t="shared" si="126"/>
        <v>0</v>
      </c>
      <c r="L2713" t="str">
        <f t="shared" si="127"/>
        <v/>
      </c>
      <c r="M2713" t="str">
        <f t="shared" si="128"/>
        <v/>
      </c>
    </row>
    <row r="2714" spans="3:13" x14ac:dyDescent="0.2">
      <c r="C2714" s="8" t="str">
        <f>IFERROR(VLOOKUP(B2714,'Plan de comptes'!A:B,2,FALSE),"")</f>
        <v/>
      </c>
      <c r="K2714" s="21">
        <f t="shared" si="126"/>
        <v>0</v>
      </c>
      <c r="L2714" t="str">
        <f t="shared" si="127"/>
        <v/>
      </c>
      <c r="M2714" t="str">
        <f t="shared" si="128"/>
        <v/>
      </c>
    </row>
    <row r="2715" spans="3:13" x14ac:dyDescent="0.2">
      <c r="C2715" s="8" t="str">
        <f>IFERROR(VLOOKUP(B2715,'Plan de comptes'!A:B,2,FALSE),"")</f>
        <v/>
      </c>
      <c r="K2715" s="21">
        <f t="shared" si="126"/>
        <v>0</v>
      </c>
      <c r="L2715" t="str">
        <f t="shared" si="127"/>
        <v/>
      </c>
      <c r="M2715" t="str">
        <f t="shared" si="128"/>
        <v/>
      </c>
    </row>
    <row r="2716" spans="3:13" x14ac:dyDescent="0.2">
      <c r="C2716" s="8" t="str">
        <f>IFERROR(VLOOKUP(B2716,'Plan de comptes'!A:B,2,FALSE),"")</f>
        <v/>
      </c>
      <c r="K2716" s="21">
        <f t="shared" si="126"/>
        <v>0</v>
      </c>
      <c r="L2716" t="str">
        <f t="shared" si="127"/>
        <v/>
      </c>
      <c r="M2716" t="str">
        <f t="shared" si="128"/>
        <v/>
      </c>
    </row>
    <row r="2717" spans="3:13" x14ac:dyDescent="0.2">
      <c r="C2717" s="8" t="str">
        <f>IFERROR(VLOOKUP(B2717,'Plan de comptes'!A:B,2,FALSE),"")</f>
        <v/>
      </c>
      <c r="K2717" s="21">
        <f t="shared" si="126"/>
        <v>0</v>
      </c>
      <c r="L2717" t="str">
        <f t="shared" si="127"/>
        <v/>
      </c>
      <c r="M2717" t="str">
        <f t="shared" si="128"/>
        <v/>
      </c>
    </row>
    <row r="2718" spans="3:13" x14ac:dyDescent="0.2">
      <c r="C2718" s="8" t="str">
        <f>IFERROR(VLOOKUP(B2718,'Plan de comptes'!A:B,2,FALSE),"")</f>
        <v/>
      </c>
      <c r="K2718" s="21">
        <f t="shared" si="126"/>
        <v>0</v>
      </c>
      <c r="L2718" t="str">
        <f t="shared" si="127"/>
        <v/>
      </c>
      <c r="M2718" t="str">
        <f t="shared" si="128"/>
        <v/>
      </c>
    </row>
    <row r="2719" spans="3:13" x14ac:dyDescent="0.2">
      <c r="C2719" s="8" t="str">
        <f>IFERROR(VLOOKUP(B2719,'Plan de comptes'!A:B,2,FALSE),"")</f>
        <v/>
      </c>
      <c r="K2719" s="21">
        <f t="shared" si="126"/>
        <v>0</v>
      </c>
      <c r="L2719" t="str">
        <f t="shared" si="127"/>
        <v/>
      </c>
      <c r="M2719" t="str">
        <f t="shared" si="128"/>
        <v/>
      </c>
    </row>
    <row r="2720" spans="3:13" x14ac:dyDescent="0.2">
      <c r="C2720" s="8" t="str">
        <f>IFERROR(VLOOKUP(B2720,'Plan de comptes'!A:B,2,FALSE),"")</f>
        <v/>
      </c>
      <c r="K2720" s="21">
        <f t="shared" si="126"/>
        <v>0</v>
      </c>
      <c r="L2720" t="str">
        <f t="shared" si="127"/>
        <v/>
      </c>
      <c r="M2720" t="str">
        <f t="shared" si="128"/>
        <v/>
      </c>
    </row>
    <row r="2721" spans="3:13" x14ac:dyDescent="0.2">
      <c r="C2721" s="8" t="str">
        <f>IFERROR(VLOOKUP(B2721,'Plan de comptes'!A:B,2,FALSE),"")</f>
        <v/>
      </c>
      <c r="K2721" s="21">
        <f t="shared" si="126"/>
        <v>0</v>
      </c>
      <c r="L2721" t="str">
        <f t="shared" si="127"/>
        <v/>
      </c>
      <c r="M2721" t="str">
        <f t="shared" si="128"/>
        <v/>
      </c>
    </row>
    <row r="2722" spans="3:13" x14ac:dyDescent="0.2">
      <c r="C2722" s="8" t="str">
        <f>IFERROR(VLOOKUP(B2722,'Plan de comptes'!A:B,2,FALSE),"")</f>
        <v/>
      </c>
      <c r="K2722" s="21">
        <f t="shared" si="126"/>
        <v>0</v>
      </c>
      <c r="L2722" t="str">
        <f t="shared" si="127"/>
        <v/>
      </c>
      <c r="M2722" t="str">
        <f t="shared" si="128"/>
        <v/>
      </c>
    </row>
    <row r="2723" spans="3:13" x14ac:dyDescent="0.2">
      <c r="C2723" s="8" t="str">
        <f>IFERROR(VLOOKUP(B2723,'Plan de comptes'!A:B,2,FALSE),"")</f>
        <v/>
      </c>
      <c r="K2723" s="21">
        <f t="shared" si="126"/>
        <v>0</v>
      </c>
      <c r="L2723" t="str">
        <f t="shared" si="127"/>
        <v/>
      </c>
      <c r="M2723" t="str">
        <f t="shared" si="128"/>
        <v/>
      </c>
    </row>
    <row r="2724" spans="3:13" x14ac:dyDescent="0.2">
      <c r="C2724" s="8" t="str">
        <f>IFERROR(VLOOKUP(B2724,'Plan de comptes'!A:B,2,FALSE),"")</f>
        <v/>
      </c>
      <c r="K2724" s="21">
        <f t="shared" si="126"/>
        <v>0</v>
      </c>
      <c r="L2724" t="str">
        <f t="shared" si="127"/>
        <v/>
      </c>
      <c r="M2724" t="str">
        <f t="shared" si="128"/>
        <v/>
      </c>
    </row>
    <row r="2725" spans="3:13" x14ac:dyDescent="0.2">
      <c r="C2725" s="8" t="str">
        <f>IFERROR(VLOOKUP(B2725,'Plan de comptes'!A:B,2,FALSE),"")</f>
        <v/>
      </c>
      <c r="K2725" s="21">
        <f t="shared" si="126"/>
        <v>0</v>
      </c>
      <c r="L2725" t="str">
        <f t="shared" si="127"/>
        <v/>
      </c>
      <c r="M2725" t="str">
        <f t="shared" si="128"/>
        <v/>
      </c>
    </row>
    <row r="2726" spans="3:13" x14ac:dyDescent="0.2">
      <c r="C2726" s="8" t="str">
        <f>IFERROR(VLOOKUP(B2726,'Plan de comptes'!A:B,2,FALSE),"")</f>
        <v/>
      </c>
      <c r="K2726" s="21">
        <f t="shared" si="126"/>
        <v>0</v>
      </c>
      <c r="L2726" t="str">
        <f t="shared" si="127"/>
        <v/>
      </c>
      <c r="M2726" t="str">
        <f t="shared" si="128"/>
        <v/>
      </c>
    </row>
    <row r="2727" spans="3:13" x14ac:dyDescent="0.2">
      <c r="C2727" s="8" t="str">
        <f>IFERROR(VLOOKUP(B2727,'Plan de comptes'!A:B,2,FALSE),"")</f>
        <v/>
      </c>
      <c r="K2727" s="21">
        <f t="shared" si="126"/>
        <v>0</v>
      </c>
      <c r="L2727" t="str">
        <f t="shared" si="127"/>
        <v/>
      </c>
      <c r="M2727" t="str">
        <f t="shared" si="128"/>
        <v/>
      </c>
    </row>
    <row r="2728" spans="3:13" x14ac:dyDescent="0.2">
      <c r="C2728" s="8" t="str">
        <f>IFERROR(VLOOKUP(B2728,'Plan de comptes'!A:B,2,FALSE),"")</f>
        <v/>
      </c>
      <c r="K2728" s="21">
        <f t="shared" si="126"/>
        <v>0</v>
      </c>
      <c r="L2728" t="str">
        <f t="shared" si="127"/>
        <v/>
      </c>
      <c r="M2728" t="str">
        <f t="shared" si="128"/>
        <v/>
      </c>
    </row>
    <row r="2729" spans="3:13" x14ac:dyDescent="0.2">
      <c r="C2729" s="8" t="str">
        <f>IFERROR(VLOOKUP(B2729,'Plan de comptes'!A:B,2,FALSE),"")</f>
        <v/>
      </c>
      <c r="K2729" s="21">
        <f t="shared" si="126"/>
        <v>0</v>
      </c>
      <c r="L2729" t="str">
        <f t="shared" si="127"/>
        <v/>
      </c>
      <c r="M2729" t="str">
        <f t="shared" si="128"/>
        <v/>
      </c>
    </row>
    <row r="2730" spans="3:13" x14ac:dyDescent="0.2">
      <c r="C2730" s="8" t="str">
        <f>IFERROR(VLOOKUP(B2730,'Plan de comptes'!A:B,2,FALSE),"")</f>
        <v/>
      </c>
      <c r="K2730" s="21">
        <f t="shared" si="126"/>
        <v>0</v>
      </c>
      <c r="L2730" t="str">
        <f t="shared" si="127"/>
        <v/>
      </c>
      <c r="M2730" t="str">
        <f t="shared" si="128"/>
        <v/>
      </c>
    </row>
    <row r="2731" spans="3:13" x14ac:dyDescent="0.2">
      <c r="C2731" s="8" t="str">
        <f>IFERROR(VLOOKUP(B2731,'Plan de comptes'!A:B,2,FALSE),"")</f>
        <v/>
      </c>
      <c r="K2731" s="21">
        <f t="shared" si="126"/>
        <v>0</v>
      </c>
      <c r="L2731" t="str">
        <f t="shared" si="127"/>
        <v/>
      </c>
      <c r="M2731" t="str">
        <f t="shared" si="128"/>
        <v/>
      </c>
    </row>
    <row r="2732" spans="3:13" x14ac:dyDescent="0.2">
      <c r="C2732" s="8" t="str">
        <f>IFERROR(VLOOKUP(B2732,'Plan de comptes'!A:B,2,FALSE),"")</f>
        <v/>
      </c>
      <c r="K2732" s="21">
        <f t="shared" si="126"/>
        <v>0</v>
      </c>
      <c r="L2732" t="str">
        <f t="shared" si="127"/>
        <v/>
      </c>
      <c r="M2732" t="str">
        <f t="shared" si="128"/>
        <v/>
      </c>
    </row>
    <row r="2733" spans="3:13" x14ac:dyDescent="0.2">
      <c r="C2733" s="8" t="str">
        <f>IFERROR(VLOOKUP(B2733,'Plan de comptes'!A:B,2,FALSE),"")</f>
        <v/>
      </c>
      <c r="K2733" s="21">
        <f t="shared" si="126"/>
        <v>0</v>
      </c>
      <c r="L2733" t="str">
        <f t="shared" si="127"/>
        <v/>
      </c>
      <c r="M2733" t="str">
        <f t="shared" si="128"/>
        <v/>
      </c>
    </row>
    <row r="2734" spans="3:13" x14ac:dyDescent="0.2">
      <c r="C2734" s="8" t="str">
        <f>IFERROR(VLOOKUP(B2734,'Plan de comptes'!A:B,2,FALSE),"")</f>
        <v/>
      </c>
      <c r="K2734" s="21">
        <f t="shared" si="126"/>
        <v>0</v>
      </c>
      <c r="L2734" t="str">
        <f t="shared" si="127"/>
        <v/>
      </c>
      <c r="M2734" t="str">
        <f t="shared" si="128"/>
        <v/>
      </c>
    </row>
    <row r="2735" spans="3:13" x14ac:dyDescent="0.2">
      <c r="C2735" s="8" t="str">
        <f>IFERROR(VLOOKUP(B2735,'Plan de comptes'!A:B,2,FALSE),"")</f>
        <v/>
      </c>
      <c r="K2735" s="21">
        <f t="shared" si="126"/>
        <v>0</v>
      </c>
      <c r="L2735" t="str">
        <f t="shared" si="127"/>
        <v/>
      </c>
      <c r="M2735" t="str">
        <f t="shared" si="128"/>
        <v/>
      </c>
    </row>
    <row r="2736" spans="3:13" x14ac:dyDescent="0.2">
      <c r="C2736" s="8" t="str">
        <f>IFERROR(VLOOKUP(B2736,'Plan de comptes'!A:B,2,FALSE),"")</f>
        <v/>
      </c>
      <c r="K2736" s="21">
        <f t="shared" si="126"/>
        <v>0</v>
      </c>
      <c r="L2736" t="str">
        <f t="shared" si="127"/>
        <v/>
      </c>
      <c r="M2736" t="str">
        <f t="shared" si="128"/>
        <v/>
      </c>
    </row>
    <row r="2737" spans="3:13" x14ac:dyDescent="0.2">
      <c r="C2737" s="8" t="str">
        <f>IFERROR(VLOOKUP(B2737,'Plan de comptes'!A:B,2,FALSE),"")</f>
        <v/>
      </c>
      <c r="K2737" s="21">
        <f t="shared" si="126"/>
        <v>0</v>
      </c>
      <c r="L2737" t="str">
        <f t="shared" si="127"/>
        <v/>
      </c>
      <c r="M2737" t="str">
        <f t="shared" si="128"/>
        <v/>
      </c>
    </row>
    <row r="2738" spans="3:13" x14ac:dyDescent="0.2">
      <c r="C2738" s="8" t="str">
        <f>IFERROR(VLOOKUP(B2738,'Plan de comptes'!A:B,2,FALSE),"")</f>
        <v/>
      </c>
      <c r="K2738" s="21">
        <f t="shared" si="126"/>
        <v>0</v>
      </c>
      <c r="L2738" t="str">
        <f t="shared" si="127"/>
        <v/>
      </c>
      <c r="M2738" t="str">
        <f t="shared" si="128"/>
        <v/>
      </c>
    </row>
    <row r="2739" spans="3:13" x14ac:dyDescent="0.2">
      <c r="C2739" s="8" t="str">
        <f>IFERROR(VLOOKUP(B2739,'Plan de comptes'!A:B,2,FALSE),"")</f>
        <v/>
      </c>
      <c r="K2739" s="21">
        <f t="shared" si="126"/>
        <v>0</v>
      </c>
      <c r="L2739" t="str">
        <f t="shared" si="127"/>
        <v/>
      </c>
      <c r="M2739" t="str">
        <f t="shared" si="128"/>
        <v/>
      </c>
    </row>
    <row r="2740" spans="3:13" x14ac:dyDescent="0.2">
      <c r="C2740" s="8" t="str">
        <f>IFERROR(VLOOKUP(B2740,'Plan de comptes'!A:B,2,FALSE),"")</f>
        <v/>
      </c>
      <c r="K2740" s="21">
        <f t="shared" si="126"/>
        <v>0</v>
      </c>
      <c r="L2740" t="str">
        <f t="shared" si="127"/>
        <v/>
      </c>
      <c r="M2740" t="str">
        <f t="shared" si="128"/>
        <v/>
      </c>
    </row>
    <row r="2741" spans="3:13" x14ac:dyDescent="0.2">
      <c r="C2741" s="8" t="str">
        <f>IFERROR(VLOOKUP(B2741,'Plan de comptes'!A:B,2,FALSE),"")</f>
        <v/>
      </c>
      <c r="K2741" s="21">
        <f t="shared" si="126"/>
        <v>0</v>
      </c>
      <c r="L2741" t="str">
        <f t="shared" si="127"/>
        <v/>
      </c>
      <c r="M2741" t="str">
        <f t="shared" si="128"/>
        <v/>
      </c>
    </row>
    <row r="2742" spans="3:13" x14ac:dyDescent="0.2">
      <c r="C2742" s="8" t="str">
        <f>IFERROR(VLOOKUP(B2742,'Plan de comptes'!A:B,2,FALSE),"")</f>
        <v/>
      </c>
      <c r="K2742" s="21">
        <f t="shared" si="126"/>
        <v>0</v>
      </c>
      <c r="L2742" t="str">
        <f t="shared" si="127"/>
        <v/>
      </c>
      <c r="M2742" t="str">
        <f t="shared" si="128"/>
        <v/>
      </c>
    </row>
    <row r="2743" spans="3:13" x14ac:dyDescent="0.2">
      <c r="C2743" s="8" t="str">
        <f>IFERROR(VLOOKUP(B2743,'Plan de comptes'!A:B,2,FALSE),"")</f>
        <v/>
      </c>
      <c r="K2743" s="21">
        <f t="shared" si="126"/>
        <v>0</v>
      </c>
      <c r="L2743" t="str">
        <f t="shared" si="127"/>
        <v/>
      </c>
      <c r="M2743" t="str">
        <f t="shared" si="128"/>
        <v/>
      </c>
    </row>
    <row r="2744" spans="3:13" x14ac:dyDescent="0.2">
      <c r="C2744" s="8" t="str">
        <f>IFERROR(VLOOKUP(B2744,'Plan de comptes'!A:B,2,FALSE),"")</f>
        <v/>
      </c>
      <c r="K2744" s="21">
        <f t="shared" si="126"/>
        <v>0</v>
      </c>
      <c r="L2744" t="str">
        <f t="shared" si="127"/>
        <v/>
      </c>
      <c r="M2744" t="str">
        <f t="shared" si="128"/>
        <v/>
      </c>
    </row>
    <row r="2745" spans="3:13" x14ac:dyDescent="0.2">
      <c r="C2745" s="8" t="str">
        <f>IFERROR(VLOOKUP(B2745,'Plan de comptes'!A:B,2,FALSE),"")</f>
        <v/>
      </c>
      <c r="K2745" s="21">
        <f t="shared" si="126"/>
        <v>0</v>
      </c>
      <c r="L2745" t="str">
        <f t="shared" si="127"/>
        <v/>
      </c>
      <c r="M2745" t="str">
        <f t="shared" si="128"/>
        <v/>
      </c>
    </row>
    <row r="2746" spans="3:13" x14ac:dyDescent="0.2">
      <c r="C2746" s="8" t="str">
        <f>IFERROR(VLOOKUP(B2746,'Plan de comptes'!A:B,2,FALSE),"")</f>
        <v/>
      </c>
      <c r="K2746" s="21">
        <f t="shared" si="126"/>
        <v>0</v>
      </c>
      <c r="L2746" t="str">
        <f t="shared" si="127"/>
        <v/>
      </c>
      <c r="M2746" t="str">
        <f t="shared" si="128"/>
        <v/>
      </c>
    </row>
    <row r="2747" spans="3:13" x14ac:dyDescent="0.2">
      <c r="C2747" s="8" t="str">
        <f>IFERROR(VLOOKUP(B2747,'Plan de comptes'!A:B,2,FALSE),"")</f>
        <v/>
      </c>
      <c r="K2747" s="21">
        <f t="shared" si="126"/>
        <v>0</v>
      </c>
      <c r="L2747" t="str">
        <f t="shared" si="127"/>
        <v/>
      </c>
      <c r="M2747" t="str">
        <f t="shared" si="128"/>
        <v/>
      </c>
    </row>
    <row r="2748" spans="3:13" x14ac:dyDescent="0.2">
      <c r="C2748" s="8" t="str">
        <f>IFERROR(VLOOKUP(B2748,'Plan de comptes'!A:B,2,FALSE),"")</f>
        <v/>
      </c>
      <c r="K2748" s="21">
        <f t="shared" si="126"/>
        <v>0</v>
      </c>
      <c r="L2748" t="str">
        <f t="shared" si="127"/>
        <v/>
      </c>
      <c r="M2748" t="str">
        <f t="shared" si="128"/>
        <v/>
      </c>
    </row>
    <row r="2749" spans="3:13" x14ac:dyDescent="0.2">
      <c r="C2749" s="8" t="str">
        <f>IFERROR(VLOOKUP(B2749,'Plan de comptes'!A:B,2,FALSE),"")</f>
        <v/>
      </c>
      <c r="K2749" s="21">
        <f t="shared" si="126"/>
        <v>0</v>
      </c>
      <c r="L2749" t="str">
        <f t="shared" si="127"/>
        <v/>
      </c>
      <c r="M2749" t="str">
        <f t="shared" si="128"/>
        <v/>
      </c>
    </row>
    <row r="2750" spans="3:13" x14ac:dyDescent="0.2">
      <c r="C2750" s="8" t="str">
        <f>IFERROR(VLOOKUP(B2750,'Plan de comptes'!A:B,2,FALSE),"")</f>
        <v/>
      </c>
      <c r="K2750" s="21">
        <f t="shared" si="126"/>
        <v>0</v>
      </c>
      <c r="L2750" t="str">
        <f t="shared" si="127"/>
        <v/>
      </c>
      <c r="M2750" t="str">
        <f t="shared" si="128"/>
        <v/>
      </c>
    </row>
    <row r="2751" spans="3:13" x14ac:dyDescent="0.2">
      <c r="C2751" s="8" t="str">
        <f>IFERROR(VLOOKUP(B2751,'Plan de comptes'!A:B,2,FALSE),"")</f>
        <v/>
      </c>
      <c r="K2751" s="21">
        <f t="shared" si="126"/>
        <v>0</v>
      </c>
      <c r="L2751" t="str">
        <f t="shared" si="127"/>
        <v/>
      </c>
      <c r="M2751" t="str">
        <f t="shared" si="128"/>
        <v/>
      </c>
    </row>
    <row r="2752" spans="3:13" x14ac:dyDescent="0.2">
      <c r="C2752" s="8" t="str">
        <f>IFERROR(VLOOKUP(B2752,'Plan de comptes'!A:B,2,FALSE),"")</f>
        <v/>
      </c>
      <c r="K2752" s="21">
        <f t="shared" si="126"/>
        <v>0</v>
      </c>
      <c r="L2752" t="str">
        <f t="shared" si="127"/>
        <v/>
      </c>
      <c r="M2752" t="str">
        <f t="shared" si="128"/>
        <v/>
      </c>
    </row>
    <row r="2753" spans="3:13" x14ac:dyDescent="0.2">
      <c r="C2753" s="8" t="str">
        <f>IFERROR(VLOOKUP(B2753,'Plan de comptes'!A:B,2,FALSE),"")</f>
        <v/>
      </c>
      <c r="K2753" s="21">
        <f t="shared" si="126"/>
        <v>0</v>
      </c>
      <c r="L2753" t="str">
        <f t="shared" si="127"/>
        <v/>
      </c>
      <c r="M2753" t="str">
        <f t="shared" si="128"/>
        <v/>
      </c>
    </row>
    <row r="2754" spans="3:13" x14ac:dyDescent="0.2">
      <c r="C2754" s="8" t="str">
        <f>IFERROR(VLOOKUP(B2754,'Plan de comptes'!A:B,2,FALSE),"")</f>
        <v/>
      </c>
      <c r="K2754" s="21">
        <f t="shared" si="126"/>
        <v>0</v>
      </c>
      <c r="L2754" t="str">
        <f t="shared" si="127"/>
        <v/>
      </c>
      <c r="M2754" t="str">
        <f t="shared" si="128"/>
        <v/>
      </c>
    </row>
    <row r="2755" spans="3:13" x14ac:dyDescent="0.2">
      <c r="C2755" s="8" t="str">
        <f>IFERROR(VLOOKUP(B2755,'Plan de comptes'!A:B,2,FALSE),"")</f>
        <v/>
      </c>
      <c r="K2755" s="21">
        <f t="shared" ref="K2755:K2818" si="129">E2755-F2755</f>
        <v>0</v>
      </c>
      <c r="L2755" t="str">
        <f t="shared" ref="L2755:L2818" si="130">LEFT($B2755,2)</f>
        <v/>
      </c>
      <c r="M2755" t="str">
        <f t="shared" ref="M2755:M2818" si="131">LEFT($B2755,3)</f>
        <v/>
      </c>
    </row>
    <row r="2756" spans="3:13" x14ac:dyDescent="0.2">
      <c r="C2756" s="8" t="str">
        <f>IFERROR(VLOOKUP(B2756,'Plan de comptes'!A:B,2,FALSE),"")</f>
        <v/>
      </c>
      <c r="K2756" s="21">
        <f t="shared" si="129"/>
        <v>0</v>
      </c>
      <c r="L2756" t="str">
        <f t="shared" si="130"/>
        <v/>
      </c>
      <c r="M2756" t="str">
        <f t="shared" si="131"/>
        <v/>
      </c>
    </row>
    <row r="2757" spans="3:13" x14ac:dyDescent="0.2">
      <c r="C2757" s="8" t="str">
        <f>IFERROR(VLOOKUP(B2757,'Plan de comptes'!A:B,2,FALSE),"")</f>
        <v/>
      </c>
      <c r="K2757" s="21">
        <f t="shared" si="129"/>
        <v>0</v>
      </c>
      <c r="L2757" t="str">
        <f t="shared" si="130"/>
        <v/>
      </c>
      <c r="M2757" t="str">
        <f t="shared" si="131"/>
        <v/>
      </c>
    </row>
    <row r="2758" spans="3:13" x14ac:dyDescent="0.2">
      <c r="C2758" s="8" t="str">
        <f>IFERROR(VLOOKUP(B2758,'Plan de comptes'!A:B,2,FALSE),"")</f>
        <v/>
      </c>
      <c r="K2758" s="21">
        <f t="shared" si="129"/>
        <v>0</v>
      </c>
      <c r="L2758" t="str">
        <f t="shared" si="130"/>
        <v/>
      </c>
      <c r="M2758" t="str">
        <f t="shared" si="131"/>
        <v/>
      </c>
    </row>
    <row r="2759" spans="3:13" x14ac:dyDescent="0.2">
      <c r="C2759" s="8" t="str">
        <f>IFERROR(VLOOKUP(B2759,'Plan de comptes'!A:B,2,FALSE),"")</f>
        <v/>
      </c>
      <c r="K2759" s="21">
        <f t="shared" si="129"/>
        <v>0</v>
      </c>
      <c r="L2759" t="str">
        <f t="shared" si="130"/>
        <v/>
      </c>
      <c r="M2759" t="str">
        <f t="shared" si="131"/>
        <v/>
      </c>
    </row>
    <row r="2760" spans="3:13" x14ac:dyDescent="0.2">
      <c r="C2760" s="8" t="str">
        <f>IFERROR(VLOOKUP(B2760,'Plan de comptes'!A:B,2,FALSE),"")</f>
        <v/>
      </c>
      <c r="K2760" s="21">
        <f t="shared" si="129"/>
        <v>0</v>
      </c>
      <c r="L2760" t="str">
        <f t="shared" si="130"/>
        <v/>
      </c>
      <c r="M2760" t="str">
        <f t="shared" si="131"/>
        <v/>
      </c>
    </row>
    <row r="2761" spans="3:13" x14ac:dyDescent="0.2">
      <c r="C2761" s="8" t="str">
        <f>IFERROR(VLOOKUP(B2761,'Plan de comptes'!A:B,2,FALSE),"")</f>
        <v/>
      </c>
      <c r="K2761" s="21">
        <f t="shared" si="129"/>
        <v>0</v>
      </c>
      <c r="L2761" t="str">
        <f t="shared" si="130"/>
        <v/>
      </c>
      <c r="M2761" t="str">
        <f t="shared" si="131"/>
        <v/>
      </c>
    </row>
    <row r="2762" spans="3:13" x14ac:dyDescent="0.2">
      <c r="C2762" s="8" t="str">
        <f>IFERROR(VLOOKUP(B2762,'Plan de comptes'!A:B,2,FALSE),"")</f>
        <v/>
      </c>
      <c r="K2762" s="21">
        <f t="shared" si="129"/>
        <v>0</v>
      </c>
      <c r="L2762" t="str">
        <f t="shared" si="130"/>
        <v/>
      </c>
      <c r="M2762" t="str">
        <f t="shared" si="131"/>
        <v/>
      </c>
    </row>
    <row r="2763" spans="3:13" x14ac:dyDescent="0.2">
      <c r="C2763" s="8" t="str">
        <f>IFERROR(VLOOKUP(B2763,'Plan de comptes'!A:B,2,FALSE),"")</f>
        <v/>
      </c>
      <c r="K2763" s="21">
        <f t="shared" si="129"/>
        <v>0</v>
      </c>
      <c r="L2763" t="str">
        <f t="shared" si="130"/>
        <v/>
      </c>
      <c r="M2763" t="str">
        <f t="shared" si="131"/>
        <v/>
      </c>
    </row>
    <row r="2764" spans="3:13" x14ac:dyDescent="0.2">
      <c r="C2764" s="8" t="str">
        <f>IFERROR(VLOOKUP(B2764,'Plan de comptes'!A:B,2,FALSE),"")</f>
        <v/>
      </c>
      <c r="K2764" s="21">
        <f t="shared" si="129"/>
        <v>0</v>
      </c>
      <c r="L2764" t="str">
        <f t="shared" si="130"/>
        <v/>
      </c>
      <c r="M2764" t="str">
        <f t="shared" si="131"/>
        <v/>
      </c>
    </row>
    <row r="2765" spans="3:13" x14ac:dyDescent="0.2">
      <c r="C2765" s="8" t="str">
        <f>IFERROR(VLOOKUP(B2765,'Plan de comptes'!A:B,2,FALSE),"")</f>
        <v/>
      </c>
      <c r="K2765" s="21">
        <f t="shared" si="129"/>
        <v>0</v>
      </c>
      <c r="L2765" t="str">
        <f t="shared" si="130"/>
        <v/>
      </c>
      <c r="M2765" t="str">
        <f t="shared" si="131"/>
        <v/>
      </c>
    </row>
    <row r="2766" spans="3:13" x14ac:dyDescent="0.2">
      <c r="C2766" s="8" t="str">
        <f>IFERROR(VLOOKUP(B2766,'Plan de comptes'!A:B,2,FALSE),"")</f>
        <v/>
      </c>
      <c r="K2766" s="21">
        <f t="shared" si="129"/>
        <v>0</v>
      </c>
      <c r="L2766" t="str">
        <f t="shared" si="130"/>
        <v/>
      </c>
      <c r="M2766" t="str">
        <f t="shared" si="131"/>
        <v/>
      </c>
    </row>
    <row r="2767" spans="3:13" x14ac:dyDescent="0.2">
      <c r="C2767" s="8" t="str">
        <f>IFERROR(VLOOKUP(B2767,'Plan de comptes'!A:B,2,FALSE),"")</f>
        <v/>
      </c>
      <c r="K2767" s="21">
        <f t="shared" si="129"/>
        <v>0</v>
      </c>
      <c r="L2767" t="str">
        <f t="shared" si="130"/>
        <v/>
      </c>
      <c r="M2767" t="str">
        <f t="shared" si="131"/>
        <v/>
      </c>
    </row>
    <row r="2768" spans="3:13" x14ac:dyDescent="0.2">
      <c r="C2768" s="8" t="str">
        <f>IFERROR(VLOOKUP(B2768,'Plan de comptes'!A:B,2,FALSE),"")</f>
        <v/>
      </c>
      <c r="K2768" s="21">
        <f t="shared" si="129"/>
        <v>0</v>
      </c>
      <c r="L2768" t="str">
        <f t="shared" si="130"/>
        <v/>
      </c>
      <c r="M2768" t="str">
        <f t="shared" si="131"/>
        <v/>
      </c>
    </row>
    <row r="2769" spans="3:13" x14ac:dyDescent="0.2">
      <c r="C2769" s="8" t="str">
        <f>IFERROR(VLOOKUP(B2769,'Plan de comptes'!A:B,2,FALSE),"")</f>
        <v/>
      </c>
      <c r="K2769" s="21">
        <f t="shared" si="129"/>
        <v>0</v>
      </c>
      <c r="L2769" t="str">
        <f t="shared" si="130"/>
        <v/>
      </c>
      <c r="M2769" t="str">
        <f t="shared" si="131"/>
        <v/>
      </c>
    </row>
    <row r="2770" spans="3:13" x14ac:dyDescent="0.2">
      <c r="C2770" s="8" t="str">
        <f>IFERROR(VLOOKUP(B2770,'Plan de comptes'!A:B,2,FALSE),"")</f>
        <v/>
      </c>
      <c r="K2770" s="21">
        <f t="shared" si="129"/>
        <v>0</v>
      </c>
      <c r="L2770" t="str">
        <f t="shared" si="130"/>
        <v/>
      </c>
      <c r="M2770" t="str">
        <f t="shared" si="131"/>
        <v/>
      </c>
    </row>
    <row r="2771" spans="3:13" x14ac:dyDescent="0.2">
      <c r="C2771" s="8" t="str">
        <f>IFERROR(VLOOKUP(B2771,'Plan de comptes'!A:B,2,FALSE),"")</f>
        <v/>
      </c>
      <c r="K2771" s="21">
        <f t="shared" si="129"/>
        <v>0</v>
      </c>
      <c r="L2771" t="str">
        <f t="shared" si="130"/>
        <v/>
      </c>
      <c r="M2771" t="str">
        <f t="shared" si="131"/>
        <v/>
      </c>
    </row>
    <row r="2772" spans="3:13" x14ac:dyDescent="0.2">
      <c r="C2772" s="8" t="str">
        <f>IFERROR(VLOOKUP(B2772,'Plan de comptes'!A:B,2,FALSE),"")</f>
        <v/>
      </c>
      <c r="K2772" s="21">
        <f t="shared" si="129"/>
        <v>0</v>
      </c>
      <c r="L2772" t="str">
        <f t="shared" si="130"/>
        <v/>
      </c>
      <c r="M2772" t="str">
        <f t="shared" si="131"/>
        <v/>
      </c>
    </row>
    <row r="2773" spans="3:13" x14ac:dyDescent="0.2">
      <c r="C2773" s="8" t="str">
        <f>IFERROR(VLOOKUP(B2773,'Plan de comptes'!A:B,2,FALSE),"")</f>
        <v/>
      </c>
      <c r="K2773" s="21">
        <f t="shared" si="129"/>
        <v>0</v>
      </c>
      <c r="L2773" t="str">
        <f t="shared" si="130"/>
        <v/>
      </c>
      <c r="M2773" t="str">
        <f t="shared" si="131"/>
        <v/>
      </c>
    </row>
    <row r="2774" spans="3:13" x14ac:dyDescent="0.2">
      <c r="C2774" s="8" t="str">
        <f>IFERROR(VLOOKUP(B2774,'Plan de comptes'!A:B,2,FALSE),"")</f>
        <v/>
      </c>
      <c r="K2774" s="21">
        <f t="shared" si="129"/>
        <v>0</v>
      </c>
      <c r="L2774" t="str">
        <f t="shared" si="130"/>
        <v/>
      </c>
      <c r="M2774" t="str">
        <f t="shared" si="131"/>
        <v/>
      </c>
    </row>
    <row r="2775" spans="3:13" x14ac:dyDescent="0.2">
      <c r="C2775" s="8" t="str">
        <f>IFERROR(VLOOKUP(B2775,'Plan de comptes'!A:B,2,FALSE),"")</f>
        <v/>
      </c>
      <c r="K2775" s="21">
        <f t="shared" si="129"/>
        <v>0</v>
      </c>
      <c r="L2775" t="str">
        <f t="shared" si="130"/>
        <v/>
      </c>
      <c r="M2775" t="str">
        <f t="shared" si="131"/>
        <v/>
      </c>
    </row>
    <row r="2776" spans="3:13" x14ac:dyDescent="0.2">
      <c r="C2776" s="8" t="str">
        <f>IFERROR(VLOOKUP(B2776,'Plan de comptes'!A:B,2,FALSE),"")</f>
        <v/>
      </c>
      <c r="K2776" s="21">
        <f t="shared" si="129"/>
        <v>0</v>
      </c>
      <c r="L2776" t="str">
        <f t="shared" si="130"/>
        <v/>
      </c>
      <c r="M2776" t="str">
        <f t="shared" si="131"/>
        <v/>
      </c>
    </row>
    <row r="2777" spans="3:13" x14ac:dyDescent="0.2">
      <c r="C2777" s="8" t="str">
        <f>IFERROR(VLOOKUP(B2777,'Plan de comptes'!A:B,2,FALSE),"")</f>
        <v/>
      </c>
      <c r="K2777" s="21">
        <f t="shared" si="129"/>
        <v>0</v>
      </c>
      <c r="L2777" t="str">
        <f t="shared" si="130"/>
        <v/>
      </c>
      <c r="M2777" t="str">
        <f t="shared" si="131"/>
        <v/>
      </c>
    </row>
    <row r="2778" spans="3:13" x14ac:dyDescent="0.2">
      <c r="C2778" s="8" t="str">
        <f>IFERROR(VLOOKUP(B2778,'Plan de comptes'!A:B,2,FALSE),"")</f>
        <v/>
      </c>
      <c r="K2778" s="21">
        <f t="shared" si="129"/>
        <v>0</v>
      </c>
      <c r="L2778" t="str">
        <f t="shared" si="130"/>
        <v/>
      </c>
      <c r="M2778" t="str">
        <f t="shared" si="131"/>
        <v/>
      </c>
    </row>
    <row r="2779" spans="3:13" x14ac:dyDescent="0.2">
      <c r="C2779" s="8" t="str">
        <f>IFERROR(VLOOKUP(B2779,'Plan de comptes'!A:B,2,FALSE),"")</f>
        <v/>
      </c>
      <c r="K2779" s="21">
        <f t="shared" si="129"/>
        <v>0</v>
      </c>
      <c r="L2779" t="str">
        <f t="shared" si="130"/>
        <v/>
      </c>
      <c r="M2779" t="str">
        <f t="shared" si="131"/>
        <v/>
      </c>
    </row>
    <row r="2780" spans="3:13" x14ac:dyDescent="0.2">
      <c r="C2780" s="8" t="str">
        <f>IFERROR(VLOOKUP(B2780,'Plan de comptes'!A:B,2,FALSE),"")</f>
        <v/>
      </c>
      <c r="K2780" s="21">
        <f t="shared" si="129"/>
        <v>0</v>
      </c>
      <c r="L2780" t="str">
        <f t="shared" si="130"/>
        <v/>
      </c>
      <c r="M2780" t="str">
        <f t="shared" si="131"/>
        <v/>
      </c>
    </row>
    <row r="2781" spans="3:13" x14ac:dyDescent="0.2">
      <c r="C2781" s="8" t="str">
        <f>IFERROR(VLOOKUP(B2781,'Plan de comptes'!A:B,2,FALSE),"")</f>
        <v/>
      </c>
      <c r="K2781" s="21">
        <f t="shared" si="129"/>
        <v>0</v>
      </c>
      <c r="L2781" t="str">
        <f t="shared" si="130"/>
        <v/>
      </c>
      <c r="M2781" t="str">
        <f t="shared" si="131"/>
        <v/>
      </c>
    </row>
    <row r="2782" spans="3:13" x14ac:dyDescent="0.2">
      <c r="C2782" s="8" t="str">
        <f>IFERROR(VLOOKUP(B2782,'Plan de comptes'!A:B,2,FALSE),"")</f>
        <v/>
      </c>
      <c r="K2782" s="21">
        <f t="shared" si="129"/>
        <v>0</v>
      </c>
      <c r="L2782" t="str">
        <f t="shared" si="130"/>
        <v/>
      </c>
      <c r="M2782" t="str">
        <f t="shared" si="131"/>
        <v/>
      </c>
    </row>
    <row r="2783" spans="3:13" x14ac:dyDescent="0.2">
      <c r="C2783" s="8" t="str">
        <f>IFERROR(VLOOKUP(B2783,'Plan de comptes'!A:B,2,FALSE),"")</f>
        <v/>
      </c>
      <c r="K2783" s="21">
        <f t="shared" si="129"/>
        <v>0</v>
      </c>
      <c r="L2783" t="str">
        <f t="shared" si="130"/>
        <v/>
      </c>
      <c r="M2783" t="str">
        <f t="shared" si="131"/>
        <v/>
      </c>
    </row>
    <row r="2784" spans="3:13" x14ac:dyDescent="0.2">
      <c r="C2784" s="8" t="str">
        <f>IFERROR(VLOOKUP(B2784,'Plan de comptes'!A:B,2,FALSE),"")</f>
        <v/>
      </c>
      <c r="K2784" s="21">
        <f t="shared" si="129"/>
        <v>0</v>
      </c>
      <c r="L2784" t="str">
        <f t="shared" si="130"/>
        <v/>
      </c>
      <c r="M2784" t="str">
        <f t="shared" si="131"/>
        <v/>
      </c>
    </row>
    <row r="2785" spans="3:13" x14ac:dyDescent="0.2">
      <c r="C2785" s="8" t="str">
        <f>IFERROR(VLOOKUP(B2785,'Plan de comptes'!A:B,2,FALSE),"")</f>
        <v/>
      </c>
      <c r="K2785" s="21">
        <f t="shared" si="129"/>
        <v>0</v>
      </c>
      <c r="L2785" t="str">
        <f t="shared" si="130"/>
        <v/>
      </c>
      <c r="M2785" t="str">
        <f t="shared" si="131"/>
        <v/>
      </c>
    </row>
    <row r="2786" spans="3:13" x14ac:dyDescent="0.2">
      <c r="C2786" s="8" t="str">
        <f>IFERROR(VLOOKUP(B2786,'Plan de comptes'!A:B,2,FALSE),"")</f>
        <v/>
      </c>
      <c r="K2786" s="21">
        <f t="shared" si="129"/>
        <v>0</v>
      </c>
      <c r="L2786" t="str">
        <f t="shared" si="130"/>
        <v/>
      </c>
      <c r="M2786" t="str">
        <f t="shared" si="131"/>
        <v/>
      </c>
    </row>
    <row r="2787" spans="3:13" x14ac:dyDescent="0.2">
      <c r="C2787" s="8" t="str">
        <f>IFERROR(VLOOKUP(B2787,'Plan de comptes'!A:B,2,FALSE),"")</f>
        <v/>
      </c>
      <c r="K2787" s="21">
        <f t="shared" si="129"/>
        <v>0</v>
      </c>
      <c r="L2787" t="str">
        <f t="shared" si="130"/>
        <v/>
      </c>
      <c r="M2787" t="str">
        <f t="shared" si="131"/>
        <v/>
      </c>
    </row>
    <row r="2788" spans="3:13" x14ac:dyDescent="0.2">
      <c r="C2788" s="8" t="str">
        <f>IFERROR(VLOOKUP(B2788,'Plan de comptes'!A:B,2,FALSE),"")</f>
        <v/>
      </c>
      <c r="K2788" s="21">
        <f t="shared" si="129"/>
        <v>0</v>
      </c>
      <c r="L2788" t="str">
        <f t="shared" si="130"/>
        <v/>
      </c>
      <c r="M2788" t="str">
        <f t="shared" si="131"/>
        <v/>
      </c>
    </row>
    <row r="2789" spans="3:13" x14ac:dyDescent="0.2">
      <c r="C2789" s="8" t="str">
        <f>IFERROR(VLOOKUP(B2789,'Plan de comptes'!A:B,2,FALSE),"")</f>
        <v/>
      </c>
      <c r="K2789" s="21">
        <f t="shared" si="129"/>
        <v>0</v>
      </c>
      <c r="L2789" t="str">
        <f t="shared" si="130"/>
        <v/>
      </c>
      <c r="M2789" t="str">
        <f t="shared" si="131"/>
        <v/>
      </c>
    </row>
    <row r="2790" spans="3:13" x14ac:dyDescent="0.2">
      <c r="C2790" s="8" t="str">
        <f>IFERROR(VLOOKUP(B2790,'Plan de comptes'!A:B,2,FALSE),"")</f>
        <v/>
      </c>
      <c r="K2790" s="21">
        <f t="shared" si="129"/>
        <v>0</v>
      </c>
      <c r="L2790" t="str">
        <f t="shared" si="130"/>
        <v/>
      </c>
      <c r="M2790" t="str">
        <f t="shared" si="131"/>
        <v/>
      </c>
    </row>
    <row r="2791" spans="3:13" x14ac:dyDescent="0.2">
      <c r="C2791" s="8" t="str">
        <f>IFERROR(VLOOKUP(B2791,'Plan de comptes'!A:B,2,FALSE),"")</f>
        <v/>
      </c>
      <c r="K2791" s="21">
        <f t="shared" si="129"/>
        <v>0</v>
      </c>
      <c r="L2791" t="str">
        <f t="shared" si="130"/>
        <v/>
      </c>
      <c r="M2791" t="str">
        <f t="shared" si="131"/>
        <v/>
      </c>
    </row>
    <row r="2792" spans="3:13" x14ac:dyDescent="0.2">
      <c r="C2792" s="8" t="str">
        <f>IFERROR(VLOOKUP(B2792,'Plan de comptes'!A:B,2,FALSE),"")</f>
        <v/>
      </c>
      <c r="K2792" s="21">
        <f t="shared" si="129"/>
        <v>0</v>
      </c>
      <c r="L2792" t="str">
        <f t="shared" si="130"/>
        <v/>
      </c>
      <c r="M2792" t="str">
        <f t="shared" si="131"/>
        <v/>
      </c>
    </row>
    <row r="2793" spans="3:13" x14ac:dyDescent="0.2">
      <c r="C2793" s="8" t="str">
        <f>IFERROR(VLOOKUP(B2793,'Plan de comptes'!A:B,2,FALSE),"")</f>
        <v/>
      </c>
      <c r="K2793" s="21">
        <f t="shared" si="129"/>
        <v>0</v>
      </c>
      <c r="L2793" t="str">
        <f t="shared" si="130"/>
        <v/>
      </c>
      <c r="M2793" t="str">
        <f t="shared" si="131"/>
        <v/>
      </c>
    </row>
    <row r="2794" spans="3:13" x14ac:dyDescent="0.2">
      <c r="C2794" s="8" t="str">
        <f>IFERROR(VLOOKUP(B2794,'Plan de comptes'!A:B,2,FALSE),"")</f>
        <v/>
      </c>
      <c r="K2794" s="21">
        <f t="shared" si="129"/>
        <v>0</v>
      </c>
      <c r="L2794" t="str">
        <f t="shared" si="130"/>
        <v/>
      </c>
      <c r="M2794" t="str">
        <f t="shared" si="131"/>
        <v/>
      </c>
    </row>
    <row r="2795" spans="3:13" x14ac:dyDescent="0.2">
      <c r="C2795" s="8" t="str">
        <f>IFERROR(VLOOKUP(B2795,'Plan de comptes'!A:B,2,FALSE),"")</f>
        <v/>
      </c>
      <c r="K2795" s="21">
        <f t="shared" si="129"/>
        <v>0</v>
      </c>
      <c r="L2795" t="str">
        <f t="shared" si="130"/>
        <v/>
      </c>
      <c r="M2795" t="str">
        <f t="shared" si="131"/>
        <v/>
      </c>
    </row>
    <row r="2796" spans="3:13" x14ac:dyDescent="0.2">
      <c r="C2796" s="8" t="str">
        <f>IFERROR(VLOOKUP(B2796,'Plan de comptes'!A:B,2,FALSE),"")</f>
        <v/>
      </c>
      <c r="K2796" s="21">
        <f t="shared" si="129"/>
        <v>0</v>
      </c>
      <c r="L2796" t="str">
        <f t="shared" si="130"/>
        <v/>
      </c>
      <c r="M2796" t="str">
        <f t="shared" si="131"/>
        <v/>
      </c>
    </row>
    <row r="2797" spans="3:13" x14ac:dyDescent="0.2">
      <c r="C2797" s="8" t="str">
        <f>IFERROR(VLOOKUP(B2797,'Plan de comptes'!A:B,2,FALSE),"")</f>
        <v/>
      </c>
      <c r="K2797" s="21">
        <f t="shared" si="129"/>
        <v>0</v>
      </c>
      <c r="L2797" t="str">
        <f t="shared" si="130"/>
        <v/>
      </c>
      <c r="M2797" t="str">
        <f t="shared" si="131"/>
        <v/>
      </c>
    </row>
    <row r="2798" spans="3:13" x14ac:dyDescent="0.2">
      <c r="C2798" s="8" t="str">
        <f>IFERROR(VLOOKUP(B2798,'Plan de comptes'!A:B,2,FALSE),"")</f>
        <v/>
      </c>
      <c r="K2798" s="21">
        <f t="shared" si="129"/>
        <v>0</v>
      </c>
      <c r="L2798" t="str">
        <f t="shared" si="130"/>
        <v/>
      </c>
      <c r="M2798" t="str">
        <f t="shared" si="131"/>
        <v/>
      </c>
    </row>
    <row r="2799" spans="3:13" x14ac:dyDescent="0.2">
      <c r="C2799" s="8" t="str">
        <f>IFERROR(VLOOKUP(B2799,'Plan de comptes'!A:B,2,FALSE),"")</f>
        <v/>
      </c>
      <c r="K2799" s="21">
        <f t="shared" si="129"/>
        <v>0</v>
      </c>
      <c r="L2799" t="str">
        <f t="shared" si="130"/>
        <v/>
      </c>
      <c r="M2799" t="str">
        <f t="shared" si="131"/>
        <v/>
      </c>
    </row>
    <row r="2800" spans="3:13" x14ac:dyDescent="0.2">
      <c r="C2800" s="8" t="str">
        <f>IFERROR(VLOOKUP(B2800,'Plan de comptes'!A:B,2,FALSE),"")</f>
        <v/>
      </c>
      <c r="K2800" s="21">
        <f t="shared" si="129"/>
        <v>0</v>
      </c>
      <c r="L2800" t="str">
        <f t="shared" si="130"/>
        <v/>
      </c>
      <c r="M2800" t="str">
        <f t="shared" si="131"/>
        <v/>
      </c>
    </row>
    <row r="2801" spans="3:13" x14ac:dyDescent="0.2">
      <c r="C2801" s="8" t="str">
        <f>IFERROR(VLOOKUP(B2801,'Plan de comptes'!A:B,2,FALSE),"")</f>
        <v/>
      </c>
      <c r="K2801" s="21">
        <f t="shared" si="129"/>
        <v>0</v>
      </c>
      <c r="L2801" t="str">
        <f t="shared" si="130"/>
        <v/>
      </c>
      <c r="M2801" t="str">
        <f t="shared" si="131"/>
        <v/>
      </c>
    </row>
    <row r="2802" spans="3:13" x14ac:dyDescent="0.2">
      <c r="C2802" s="8" t="str">
        <f>IFERROR(VLOOKUP(B2802,'Plan de comptes'!A:B,2,FALSE),"")</f>
        <v/>
      </c>
      <c r="K2802" s="21">
        <f t="shared" si="129"/>
        <v>0</v>
      </c>
      <c r="L2802" t="str">
        <f t="shared" si="130"/>
        <v/>
      </c>
      <c r="M2802" t="str">
        <f t="shared" si="131"/>
        <v/>
      </c>
    </row>
    <row r="2803" spans="3:13" x14ac:dyDescent="0.2">
      <c r="C2803" s="8" t="str">
        <f>IFERROR(VLOOKUP(B2803,'Plan de comptes'!A:B,2,FALSE),"")</f>
        <v/>
      </c>
      <c r="K2803" s="21">
        <f t="shared" si="129"/>
        <v>0</v>
      </c>
      <c r="L2803" t="str">
        <f t="shared" si="130"/>
        <v/>
      </c>
      <c r="M2803" t="str">
        <f t="shared" si="131"/>
        <v/>
      </c>
    </row>
    <row r="2804" spans="3:13" x14ac:dyDescent="0.2">
      <c r="C2804" s="8" t="str">
        <f>IFERROR(VLOOKUP(B2804,'Plan de comptes'!A:B,2,FALSE),"")</f>
        <v/>
      </c>
      <c r="K2804" s="21">
        <f t="shared" si="129"/>
        <v>0</v>
      </c>
      <c r="L2804" t="str">
        <f t="shared" si="130"/>
        <v/>
      </c>
      <c r="M2804" t="str">
        <f t="shared" si="131"/>
        <v/>
      </c>
    </row>
    <row r="2805" spans="3:13" x14ac:dyDescent="0.2">
      <c r="C2805" s="8" t="str">
        <f>IFERROR(VLOOKUP(B2805,'Plan de comptes'!A:B,2,FALSE),"")</f>
        <v/>
      </c>
      <c r="K2805" s="21">
        <f t="shared" si="129"/>
        <v>0</v>
      </c>
      <c r="L2805" t="str">
        <f t="shared" si="130"/>
        <v/>
      </c>
      <c r="M2805" t="str">
        <f t="shared" si="131"/>
        <v/>
      </c>
    </row>
    <row r="2806" spans="3:13" x14ac:dyDescent="0.2">
      <c r="C2806" s="8" t="str">
        <f>IFERROR(VLOOKUP(B2806,'Plan de comptes'!A:B,2,FALSE),"")</f>
        <v/>
      </c>
      <c r="K2806" s="21">
        <f t="shared" si="129"/>
        <v>0</v>
      </c>
      <c r="L2806" t="str">
        <f t="shared" si="130"/>
        <v/>
      </c>
      <c r="M2806" t="str">
        <f t="shared" si="131"/>
        <v/>
      </c>
    </row>
    <row r="2807" spans="3:13" x14ac:dyDescent="0.2">
      <c r="C2807" s="8" t="str">
        <f>IFERROR(VLOOKUP(B2807,'Plan de comptes'!A:B,2,FALSE),"")</f>
        <v/>
      </c>
      <c r="K2807" s="21">
        <f t="shared" si="129"/>
        <v>0</v>
      </c>
      <c r="L2807" t="str">
        <f t="shared" si="130"/>
        <v/>
      </c>
      <c r="M2807" t="str">
        <f t="shared" si="131"/>
        <v/>
      </c>
    </row>
    <row r="2808" spans="3:13" x14ac:dyDescent="0.2">
      <c r="C2808" s="8" t="str">
        <f>IFERROR(VLOOKUP(B2808,'Plan de comptes'!A:B,2,FALSE),"")</f>
        <v/>
      </c>
      <c r="K2808" s="21">
        <f t="shared" si="129"/>
        <v>0</v>
      </c>
      <c r="L2808" t="str">
        <f t="shared" si="130"/>
        <v/>
      </c>
      <c r="M2808" t="str">
        <f t="shared" si="131"/>
        <v/>
      </c>
    </row>
    <row r="2809" spans="3:13" x14ac:dyDescent="0.2">
      <c r="C2809" s="8" t="str">
        <f>IFERROR(VLOOKUP(B2809,'Plan de comptes'!A:B,2,FALSE),"")</f>
        <v/>
      </c>
      <c r="K2809" s="21">
        <f t="shared" si="129"/>
        <v>0</v>
      </c>
      <c r="L2809" t="str">
        <f t="shared" si="130"/>
        <v/>
      </c>
      <c r="M2809" t="str">
        <f t="shared" si="131"/>
        <v/>
      </c>
    </row>
    <row r="2810" spans="3:13" x14ac:dyDescent="0.2">
      <c r="C2810" s="8" t="str">
        <f>IFERROR(VLOOKUP(B2810,'Plan de comptes'!A:B,2,FALSE),"")</f>
        <v/>
      </c>
      <c r="K2810" s="21">
        <f t="shared" si="129"/>
        <v>0</v>
      </c>
      <c r="L2810" t="str">
        <f t="shared" si="130"/>
        <v/>
      </c>
      <c r="M2810" t="str">
        <f t="shared" si="131"/>
        <v/>
      </c>
    </row>
    <row r="2811" spans="3:13" x14ac:dyDescent="0.2">
      <c r="C2811" s="8" t="str">
        <f>IFERROR(VLOOKUP(B2811,'Plan de comptes'!A:B,2,FALSE),"")</f>
        <v/>
      </c>
      <c r="K2811" s="21">
        <f t="shared" si="129"/>
        <v>0</v>
      </c>
      <c r="L2811" t="str">
        <f t="shared" si="130"/>
        <v/>
      </c>
      <c r="M2811" t="str">
        <f t="shared" si="131"/>
        <v/>
      </c>
    </row>
    <row r="2812" spans="3:13" x14ac:dyDescent="0.2">
      <c r="C2812" s="8" t="str">
        <f>IFERROR(VLOOKUP(B2812,'Plan de comptes'!A:B,2,FALSE),"")</f>
        <v/>
      </c>
      <c r="K2812" s="21">
        <f t="shared" si="129"/>
        <v>0</v>
      </c>
      <c r="L2812" t="str">
        <f t="shared" si="130"/>
        <v/>
      </c>
      <c r="M2812" t="str">
        <f t="shared" si="131"/>
        <v/>
      </c>
    </row>
    <row r="2813" spans="3:13" x14ac:dyDescent="0.2">
      <c r="C2813" s="8" t="str">
        <f>IFERROR(VLOOKUP(B2813,'Plan de comptes'!A:B,2,FALSE),"")</f>
        <v/>
      </c>
      <c r="K2813" s="21">
        <f t="shared" si="129"/>
        <v>0</v>
      </c>
      <c r="L2813" t="str">
        <f t="shared" si="130"/>
        <v/>
      </c>
      <c r="M2813" t="str">
        <f t="shared" si="131"/>
        <v/>
      </c>
    </row>
    <row r="2814" spans="3:13" x14ac:dyDescent="0.2">
      <c r="C2814" s="8" t="str">
        <f>IFERROR(VLOOKUP(B2814,'Plan de comptes'!A:B,2,FALSE),"")</f>
        <v/>
      </c>
      <c r="K2814" s="21">
        <f t="shared" si="129"/>
        <v>0</v>
      </c>
      <c r="L2814" t="str">
        <f t="shared" si="130"/>
        <v/>
      </c>
      <c r="M2814" t="str">
        <f t="shared" si="131"/>
        <v/>
      </c>
    </row>
    <row r="2815" spans="3:13" x14ac:dyDescent="0.2">
      <c r="C2815" s="8" t="str">
        <f>IFERROR(VLOOKUP(B2815,'Plan de comptes'!A:B,2,FALSE),"")</f>
        <v/>
      </c>
      <c r="K2815" s="21">
        <f t="shared" si="129"/>
        <v>0</v>
      </c>
      <c r="L2815" t="str">
        <f t="shared" si="130"/>
        <v/>
      </c>
      <c r="M2815" t="str">
        <f t="shared" si="131"/>
        <v/>
      </c>
    </row>
    <row r="2816" spans="3:13" x14ac:dyDescent="0.2">
      <c r="C2816" s="8" t="str">
        <f>IFERROR(VLOOKUP(B2816,'Plan de comptes'!A:B,2,FALSE),"")</f>
        <v/>
      </c>
      <c r="K2816" s="21">
        <f t="shared" si="129"/>
        <v>0</v>
      </c>
      <c r="L2816" t="str">
        <f t="shared" si="130"/>
        <v/>
      </c>
      <c r="M2816" t="str">
        <f t="shared" si="131"/>
        <v/>
      </c>
    </row>
    <row r="2817" spans="3:13" x14ac:dyDescent="0.2">
      <c r="C2817" s="8" t="str">
        <f>IFERROR(VLOOKUP(B2817,'Plan de comptes'!A:B,2,FALSE),"")</f>
        <v/>
      </c>
      <c r="K2817" s="21">
        <f t="shared" si="129"/>
        <v>0</v>
      </c>
      <c r="L2817" t="str">
        <f t="shared" si="130"/>
        <v/>
      </c>
      <c r="M2817" t="str">
        <f t="shared" si="131"/>
        <v/>
      </c>
    </row>
    <row r="2818" spans="3:13" x14ac:dyDescent="0.2">
      <c r="C2818" s="8" t="str">
        <f>IFERROR(VLOOKUP(B2818,'Plan de comptes'!A:B,2,FALSE),"")</f>
        <v/>
      </c>
      <c r="K2818" s="21">
        <f t="shared" si="129"/>
        <v>0</v>
      </c>
      <c r="L2818" t="str">
        <f t="shared" si="130"/>
        <v/>
      </c>
      <c r="M2818" t="str">
        <f t="shared" si="131"/>
        <v/>
      </c>
    </row>
    <row r="2819" spans="3:13" x14ac:dyDescent="0.2">
      <c r="C2819" s="8" t="str">
        <f>IFERROR(VLOOKUP(B2819,'Plan de comptes'!A:B,2,FALSE),"")</f>
        <v/>
      </c>
      <c r="K2819" s="21">
        <f t="shared" ref="K2819:K2882" si="132">E2819-F2819</f>
        <v>0</v>
      </c>
      <c r="L2819" t="str">
        <f t="shared" ref="L2819:L2882" si="133">LEFT($B2819,2)</f>
        <v/>
      </c>
      <c r="M2819" t="str">
        <f t="shared" ref="M2819:M2882" si="134">LEFT($B2819,3)</f>
        <v/>
      </c>
    </row>
    <row r="2820" spans="3:13" x14ac:dyDescent="0.2">
      <c r="C2820" s="8" t="str">
        <f>IFERROR(VLOOKUP(B2820,'Plan de comptes'!A:B,2,FALSE),"")</f>
        <v/>
      </c>
      <c r="K2820" s="21">
        <f t="shared" si="132"/>
        <v>0</v>
      </c>
      <c r="L2820" t="str">
        <f t="shared" si="133"/>
        <v/>
      </c>
      <c r="M2820" t="str">
        <f t="shared" si="134"/>
        <v/>
      </c>
    </row>
    <row r="2821" spans="3:13" x14ac:dyDescent="0.2">
      <c r="C2821" s="8" t="str">
        <f>IFERROR(VLOOKUP(B2821,'Plan de comptes'!A:B,2,FALSE),"")</f>
        <v/>
      </c>
      <c r="K2821" s="21">
        <f t="shared" si="132"/>
        <v>0</v>
      </c>
      <c r="L2821" t="str">
        <f t="shared" si="133"/>
        <v/>
      </c>
      <c r="M2821" t="str">
        <f t="shared" si="134"/>
        <v/>
      </c>
    </row>
    <row r="2822" spans="3:13" x14ac:dyDescent="0.2">
      <c r="C2822" s="8" t="str">
        <f>IFERROR(VLOOKUP(B2822,'Plan de comptes'!A:B,2,FALSE),"")</f>
        <v/>
      </c>
      <c r="K2822" s="21">
        <f t="shared" si="132"/>
        <v>0</v>
      </c>
      <c r="L2822" t="str">
        <f t="shared" si="133"/>
        <v/>
      </c>
      <c r="M2822" t="str">
        <f t="shared" si="134"/>
        <v/>
      </c>
    </row>
    <row r="2823" spans="3:13" x14ac:dyDescent="0.2">
      <c r="C2823" s="8" t="str">
        <f>IFERROR(VLOOKUP(B2823,'Plan de comptes'!A:B,2,FALSE),"")</f>
        <v/>
      </c>
      <c r="K2823" s="21">
        <f t="shared" si="132"/>
        <v>0</v>
      </c>
      <c r="L2823" t="str">
        <f t="shared" si="133"/>
        <v/>
      </c>
      <c r="M2823" t="str">
        <f t="shared" si="134"/>
        <v/>
      </c>
    </row>
    <row r="2824" spans="3:13" x14ac:dyDescent="0.2">
      <c r="C2824" s="8" t="str">
        <f>IFERROR(VLOOKUP(B2824,'Plan de comptes'!A:B,2,FALSE),"")</f>
        <v/>
      </c>
      <c r="K2824" s="21">
        <f t="shared" si="132"/>
        <v>0</v>
      </c>
      <c r="L2824" t="str">
        <f t="shared" si="133"/>
        <v/>
      </c>
      <c r="M2824" t="str">
        <f t="shared" si="134"/>
        <v/>
      </c>
    </row>
    <row r="2825" spans="3:13" x14ac:dyDescent="0.2">
      <c r="C2825" s="8" t="str">
        <f>IFERROR(VLOOKUP(B2825,'Plan de comptes'!A:B,2,FALSE),"")</f>
        <v/>
      </c>
      <c r="K2825" s="21">
        <f t="shared" si="132"/>
        <v>0</v>
      </c>
      <c r="L2825" t="str">
        <f t="shared" si="133"/>
        <v/>
      </c>
      <c r="M2825" t="str">
        <f t="shared" si="134"/>
        <v/>
      </c>
    </row>
    <row r="2826" spans="3:13" x14ac:dyDescent="0.2">
      <c r="C2826" s="8" t="str">
        <f>IFERROR(VLOOKUP(B2826,'Plan de comptes'!A:B,2,FALSE),"")</f>
        <v/>
      </c>
      <c r="K2826" s="21">
        <f t="shared" si="132"/>
        <v>0</v>
      </c>
      <c r="L2826" t="str">
        <f t="shared" si="133"/>
        <v/>
      </c>
      <c r="M2826" t="str">
        <f t="shared" si="134"/>
        <v/>
      </c>
    </row>
    <row r="2827" spans="3:13" x14ac:dyDescent="0.2">
      <c r="C2827" s="8" t="str">
        <f>IFERROR(VLOOKUP(B2827,'Plan de comptes'!A:B,2,FALSE),"")</f>
        <v/>
      </c>
      <c r="K2827" s="21">
        <f t="shared" si="132"/>
        <v>0</v>
      </c>
      <c r="L2827" t="str">
        <f t="shared" si="133"/>
        <v/>
      </c>
      <c r="M2827" t="str">
        <f t="shared" si="134"/>
        <v/>
      </c>
    </row>
    <row r="2828" spans="3:13" x14ac:dyDescent="0.2">
      <c r="C2828" s="8" t="str">
        <f>IFERROR(VLOOKUP(B2828,'Plan de comptes'!A:B,2,FALSE),"")</f>
        <v/>
      </c>
      <c r="K2828" s="21">
        <f t="shared" si="132"/>
        <v>0</v>
      </c>
      <c r="L2828" t="str">
        <f t="shared" si="133"/>
        <v/>
      </c>
      <c r="M2828" t="str">
        <f t="shared" si="134"/>
        <v/>
      </c>
    </row>
    <row r="2829" spans="3:13" x14ac:dyDescent="0.2">
      <c r="C2829" s="8" t="str">
        <f>IFERROR(VLOOKUP(B2829,'Plan de comptes'!A:B,2,FALSE),"")</f>
        <v/>
      </c>
      <c r="K2829" s="21">
        <f t="shared" si="132"/>
        <v>0</v>
      </c>
      <c r="L2829" t="str">
        <f t="shared" si="133"/>
        <v/>
      </c>
      <c r="M2829" t="str">
        <f t="shared" si="134"/>
        <v/>
      </c>
    </row>
    <row r="2830" spans="3:13" x14ac:dyDescent="0.2">
      <c r="C2830" s="8" t="str">
        <f>IFERROR(VLOOKUP(B2830,'Plan de comptes'!A:B,2,FALSE),"")</f>
        <v/>
      </c>
      <c r="K2830" s="21">
        <f t="shared" si="132"/>
        <v>0</v>
      </c>
      <c r="L2830" t="str">
        <f t="shared" si="133"/>
        <v/>
      </c>
      <c r="M2830" t="str">
        <f t="shared" si="134"/>
        <v/>
      </c>
    </row>
    <row r="2831" spans="3:13" x14ac:dyDescent="0.2">
      <c r="C2831" s="8" t="str">
        <f>IFERROR(VLOOKUP(B2831,'Plan de comptes'!A:B,2,FALSE),"")</f>
        <v/>
      </c>
      <c r="K2831" s="21">
        <f t="shared" si="132"/>
        <v>0</v>
      </c>
      <c r="L2831" t="str">
        <f t="shared" si="133"/>
        <v/>
      </c>
      <c r="M2831" t="str">
        <f t="shared" si="134"/>
        <v/>
      </c>
    </row>
    <row r="2832" spans="3:13" x14ac:dyDescent="0.2">
      <c r="C2832" s="8" t="str">
        <f>IFERROR(VLOOKUP(B2832,'Plan de comptes'!A:B,2,FALSE),"")</f>
        <v/>
      </c>
      <c r="K2832" s="21">
        <f t="shared" si="132"/>
        <v>0</v>
      </c>
      <c r="L2832" t="str">
        <f t="shared" si="133"/>
        <v/>
      </c>
      <c r="M2832" t="str">
        <f t="shared" si="134"/>
        <v/>
      </c>
    </row>
    <row r="2833" spans="3:13" x14ac:dyDescent="0.2">
      <c r="C2833" s="8" t="str">
        <f>IFERROR(VLOOKUP(B2833,'Plan de comptes'!A:B,2,FALSE),"")</f>
        <v/>
      </c>
      <c r="K2833" s="21">
        <f t="shared" si="132"/>
        <v>0</v>
      </c>
      <c r="L2833" t="str">
        <f t="shared" si="133"/>
        <v/>
      </c>
      <c r="M2833" t="str">
        <f t="shared" si="134"/>
        <v/>
      </c>
    </row>
    <row r="2834" spans="3:13" x14ac:dyDescent="0.2">
      <c r="C2834" s="8" t="str">
        <f>IFERROR(VLOOKUP(B2834,'Plan de comptes'!A:B,2,FALSE),"")</f>
        <v/>
      </c>
      <c r="K2834" s="21">
        <f t="shared" si="132"/>
        <v>0</v>
      </c>
      <c r="L2834" t="str">
        <f t="shared" si="133"/>
        <v/>
      </c>
      <c r="M2834" t="str">
        <f t="shared" si="134"/>
        <v/>
      </c>
    </row>
    <row r="2835" spans="3:13" x14ac:dyDescent="0.2">
      <c r="C2835" s="8" t="str">
        <f>IFERROR(VLOOKUP(B2835,'Plan de comptes'!A:B,2,FALSE),"")</f>
        <v/>
      </c>
      <c r="K2835" s="21">
        <f t="shared" si="132"/>
        <v>0</v>
      </c>
      <c r="L2835" t="str">
        <f t="shared" si="133"/>
        <v/>
      </c>
      <c r="M2835" t="str">
        <f t="shared" si="134"/>
        <v/>
      </c>
    </row>
    <row r="2836" spans="3:13" x14ac:dyDescent="0.2">
      <c r="C2836" s="8" t="str">
        <f>IFERROR(VLOOKUP(B2836,'Plan de comptes'!A:B,2,FALSE),"")</f>
        <v/>
      </c>
      <c r="K2836" s="21">
        <f t="shared" si="132"/>
        <v>0</v>
      </c>
      <c r="L2836" t="str">
        <f t="shared" si="133"/>
        <v/>
      </c>
      <c r="M2836" t="str">
        <f t="shared" si="134"/>
        <v/>
      </c>
    </row>
    <row r="2837" spans="3:13" x14ac:dyDescent="0.2">
      <c r="C2837" s="8" t="str">
        <f>IFERROR(VLOOKUP(B2837,'Plan de comptes'!A:B,2,FALSE),"")</f>
        <v/>
      </c>
      <c r="K2837" s="21">
        <f t="shared" si="132"/>
        <v>0</v>
      </c>
      <c r="L2837" t="str">
        <f t="shared" si="133"/>
        <v/>
      </c>
      <c r="M2837" t="str">
        <f t="shared" si="134"/>
        <v/>
      </c>
    </row>
    <row r="2838" spans="3:13" x14ac:dyDescent="0.2">
      <c r="C2838" s="8" t="str">
        <f>IFERROR(VLOOKUP(B2838,'Plan de comptes'!A:B,2,FALSE),"")</f>
        <v/>
      </c>
      <c r="K2838" s="21">
        <f t="shared" si="132"/>
        <v>0</v>
      </c>
      <c r="L2838" t="str">
        <f t="shared" si="133"/>
        <v/>
      </c>
      <c r="M2838" t="str">
        <f t="shared" si="134"/>
        <v/>
      </c>
    </row>
    <row r="2839" spans="3:13" x14ac:dyDescent="0.2">
      <c r="C2839" s="8" t="str">
        <f>IFERROR(VLOOKUP(B2839,'Plan de comptes'!A:B,2,FALSE),"")</f>
        <v/>
      </c>
      <c r="K2839" s="21">
        <f t="shared" si="132"/>
        <v>0</v>
      </c>
      <c r="L2839" t="str">
        <f t="shared" si="133"/>
        <v/>
      </c>
      <c r="M2839" t="str">
        <f t="shared" si="134"/>
        <v/>
      </c>
    </row>
    <row r="2840" spans="3:13" x14ac:dyDescent="0.2">
      <c r="C2840" s="8" t="str">
        <f>IFERROR(VLOOKUP(B2840,'Plan de comptes'!A:B,2,FALSE),"")</f>
        <v/>
      </c>
      <c r="K2840" s="21">
        <f t="shared" si="132"/>
        <v>0</v>
      </c>
      <c r="L2840" t="str">
        <f t="shared" si="133"/>
        <v/>
      </c>
      <c r="M2840" t="str">
        <f t="shared" si="134"/>
        <v/>
      </c>
    </row>
    <row r="2841" spans="3:13" x14ac:dyDescent="0.2">
      <c r="C2841" s="8" t="str">
        <f>IFERROR(VLOOKUP(B2841,'Plan de comptes'!A:B,2,FALSE),"")</f>
        <v/>
      </c>
      <c r="K2841" s="21">
        <f t="shared" si="132"/>
        <v>0</v>
      </c>
      <c r="L2841" t="str">
        <f t="shared" si="133"/>
        <v/>
      </c>
      <c r="M2841" t="str">
        <f t="shared" si="134"/>
        <v/>
      </c>
    </row>
    <row r="2842" spans="3:13" x14ac:dyDescent="0.2">
      <c r="C2842" s="8" t="str">
        <f>IFERROR(VLOOKUP(B2842,'Plan de comptes'!A:B,2,FALSE),"")</f>
        <v/>
      </c>
      <c r="K2842" s="21">
        <f t="shared" si="132"/>
        <v>0</v>
      </c>
      <c r="L2842" t="str">
        <f t="shared" si="133"/>
        <v/>
      </c>
      <c r="M2842" t="str">
        <f t="shared" si="134"/>
        <v/>
      </c>
    </row>
    <row r="2843" spans="3:13" x14ac:dyDescent="0.2">
      <c r="C2843" s="8" t="str">
        <f>IFERROR(VLOOKUP(B2843,'Plan de comptes'!A:B,2,FALSE),"")</f>
        <v/>
      </c>
      <c r="K2843" s="21">
        <f t="shared" si="132"/>
        <v>0</v>
      </c>
      <c r="L2843" t="str">
        <f t="shared" si="133"/>
        <v/>
      </c>
      <c r="M2843" t="str">
        <f t="shared" si="134"/>
        <v/>
      </c>
    </row>
    <row r="2844" spans="3:13" x14ac:dyDescent="0.2">
      <c r="C2844" s="8" t="str">
        <f>IFERROR(VLOOKUP(B2844,'Plan de comptes'!A:B,2,FALSE),"")</f>
        <v/>
      </c>
      <c r="K2844" s="21">
        <f t="shared" si="132"/>
        <v>0</v>
      </c>
      <c r="L2844" t="str">
        <f t="shared" si="133"/>
        <v/>
      </c>
      <c r="M2844" t="str">
        <f t="shared" si="134"/>
        <v/>
      </c>
    </row>
    <row r="2845" spans="3:13" x14ac:dyDescent="0.2">
      <c r="C2845" s="8" t="str">
        <f>IFERROR(VLOOKUP(B2845,'Plan de comptes'!A:B,2,FALSE),"")</f>
        <v/>
      </c>
      <c r="K2845" s="21">
        <f t="shared" si="132"/>
        <v>0</v>
      </c>
      <c r="L2845" t="str">
        <f t="shared" si="133"/>
        <v/>
      </c>
      <c r="M2845" t="str">
        <f t="shared" si="134"/>
        <v/>
      </c>
    </row>
    <row r="2846" spans="3:13" x14ac:dyDescent="0.2">
      <c r="C2846" s="8" t="str">
        <f>IFERROR(VLOOKUP(B2846,'Plan de comptes'!A:B,2,FALSE),"")</f>
        <v/>
      </c>
      <c r="K2846" s="21">
        <f t="shared" si="132"/>
        <v>0</v>
      </c>
      <c r="L2846" t="str">
        <f t="shared" si="133"/>
        <v/>
      </c>
      <c r="M2846" t="str">
        <f t="shared" si="134"/>
        <v/>
      </c>
    </row>
    <row r="2847" spans="3:13" x14ac:dyDescent="0.2">
      <c r="C2847" s="8" t="str">
        <f>IFERROR(VLOOKUP(B2847,'Plan de comptes'!A:B,2,FALSE),"")</f>
        <v/>
      </c>
      <c r="K2847" s="21">
        <f t="shared" si="132"/>
        <v>0</v>
      </c>
      <c r="L2847" t="str">
        <f t="shared" si="133"/>
        <v/>
      </c>
      <c r="M2847" t="str">
        <f t="shared" si="134"/>
        <v/>
      </c>
    </row>
    <row r="2848" spans="3:13" x14ac:dyDescent="0.2">
      <c r="C2848" s="8" t="str">
        <f>IFERROR(VLOOKUP(B2848,'Plan de comptes'!A:B,2,FALSE),"")</f>
        <v/>
      </c>
      <c r="K2848" s="21">
        <f t="shared" si="132"/>
        <v>0</v>
      </c>
      <c r="L2848" t="str">
        <f t="shared" si="133"/>
        <v/>
      </c>
      <c r="M2848" t="str">
        <f t="shared" si="134"/>
        <v/>
      </c>
    </row>
    <row r="2849" spans="3:13" x14ac:dyDescent="0.2">
      <c r="C2849" s="8" t="str">
        <f>IFERROR(VLOOKUP(B2849,'Plan de comptes'!A:B,2,FALSE),"")</f>
        <v/>
      </c>
      <c r="K2849" s="21">
        <f t="shared" si="132"/>
        <v>0</v>
      </c>
      <c r="L2849" t="str">
        <f t="shared" si="133"/>
        <v/>
      </c>
      <c r="M2849" t="str">
        <f t="shared" si="134"/>
        <v/>
      </c>
    </row>
    <row r="2850" spans="3:13" x14ac:dyDescent="0.2">
      <c r="C2850" s="8" t="str">
        <f>IFERROR(VLOOKUP(B2850,'Plan de comptes'!A:B,2,FALSE),"")</f>
        <v/>
      </c>
      <c r="K2850" s="21">
        <f t="shared" si="132"/>
        <v>0</v>
      </c>
      <c r="L2850" t="str">
        <f t="shared" si="133"/>
        <v/>
      </c>
      <c r="M2850" t="str">
        <f t="shared" si="134"/>
        <v/>
      </c>
    </row>
    <row r="2851" spans="3:13" x14ac:dyDescent="0.2">
      <c r="C2851" s="8" t="str">
        <f>IFERROR(VLOOKUP(B2851,'Plan de comptes'!A:B,2,FALSE),"")</f>
        <v/>
      </c>
      <c r="K2851" s="21">
        <f t="shared" si="132"/>
        <v>0</v>
      </c>
      <c r="L2851" t="str">
        <f t="shared" si="133"/>
        <v/>
      </c>
      <c r="M2851" t="str">
        <f t="shared" si="134"/>
        <v/>
      </c>
    </row>
    <row r="2852" spans="3:13" x14ac:dyDescent="0.2">
      <c r="C2852" s="8" t="str">
        <f>IFERROR(VLOOKUP(B2852,'Plan de comptes'!A:B,2,FALSE),"")</f>
        <v/>
      </c>
      <c r="K2852" s="21">
        <f t="shared" si="132"/>
        <v>0</v>
      </c>
      <c r="L2852" t="str">
        <f t="shared" si="133"/>
        <v/>
      </c>
      <c r="M2852" t="str">
        <f t="shared" si="134"/>
        <v/>
      </c>
    </row>
    <row r="2853" spans="3:13" x14ac:dyDescent="0.2">
      <c r="C2853" s="8" t="str">
        <f>IFERROR(VLOOKUP(B2853,'Plan de comptes'!A:B,2,FALSE),"")</f>
        <v/>
      </c>
      <c r="K2853" s="21">
        <f t="shared" si="132"/>
        <v>0</v>
      </c>
      <c r="L2853" t="str">
        <f t="shared" si="133"/>
        <v/>
      </c>
      <c r="M2853" t="str">
        <f t="shared" si="134"/>
        <v/>
      </c>
    </row>
    <row r="2854" spans="3:13" x14ac:dyDescent="0.2">
      <c r="C2854" s="8" t="str">
        <f>IFERROR(VLOOKUP(B2854,'Plan de comptes'!A:B,2,FALSE),"")</f>
        <v/>
      </c>
      <c r="K2854" s="21">
        <f t="shared" si="132"/>
        <v>0</v>
      </c>
      <c r="L2854" t="str">
        <f t="shared" si="133"/>
        <v/>
      </c>
      <c r="M2854" t="str">
        <f t="shared" si="134"/>
        <v/>
      </c>
    </row>
    <row r="2855" spans="3:13" x14ac:dyDescent="0.2">
      <c r="C2855" s="8" t="str">
        <f>IFERROR(VLOOKUP(B2855,'Plan de comptes'!A:B,2,FALSE),"")</f>
        <v/>
      </c>
      <c r="K2855" s="21">
        <f t="shared" si="132"/>
        <v>0</v>
      </c>
      <c r="L2855" t="str">
        <f t="shared" si="133"/>
        <v/>
      </c>
      <c r="M2855" t="str">
        <f t="shared" si="134"/>
        <v/>
      </c>
    </row>
    <row r="2856" spans="3:13" x14ac:dyDescent="0.2">
      <c r="C2856" s="8" t="str">
        <f>IFERROR(VLOOKUP(B2856,'Plan de comptes'!A:B,2,FALSE),"")</f>
        <v/>
      </c>
      <c r="K2856" s="21">
        <f t="shared" si="132"/>
        <v>0</v>
      </c>
      <c r="L2856" t="str">
        <f t="shared" si="133"/>
        <v/>
      </c>
      <c r="M2856" t="str">
        <f t="shared" si="134"/>
        <v/>
      </c>
    </row>
    <row r="2857" spans="3:13" x14ac:dyDescent="0.2">
      <c r="C2857" s="8" t="str">
        <f>IFERROR(VLOOKUP(B2857,'Plan de comptes'!A:B,2,FALSE),"")</f>
        <v/>
      </c>
      <c r="K2857" s="21">
        <f t="shared" si="132"/>
        <v>0</v>
      </c>
      <c r="L2857" t="str">
        <f t="shared" si="133"/>
        <v/>
      </c>
      <c r="M2857" t="str">
        <f t="shared" si="134"/>
        <v/>
      </c>
    </row>
    <row r="2858" spans="3:13" x14ac:dyDescent="0.2">
      <c r="C2858" s="8" t="str">
        <f>IFERROR(VLOOKUP(B2858,'Plan de comptes'!A:B,2,FALSE),"")</f>
        <v/>
      </c>
      <c r="K2858" s="21">
        <f t="shared" si="132"/>
        <v>0</v>
      </c>
      <c r="L2858" t="str">
        <f t="shared" si="133"/>
        <v/>
      </c>
      <c r="M2858" t="str">
        <f t="shared" si="134"/>
        <v/>
      </c>
    </row>
    <row r="2859" spans="3:13" x14ac:dyDescent="0.2">
      <c r="C2859" s="8" t="str">
        <f>IFERROR(VLOOKUP(B2859,'Plan de comptes'!A:B,2,FALSE),"")</f>
        <v/>
      </c>
      <c r="K2859" s="21">
        <f t="shared" si="132"/>
        <v>0</v>
      </c>
      <c r="L2859" t="str">
        <f t="shared" si="133"/>
        <v/>
      </c>
      <c r="M2859" t="str">
        <f t="shared" si="134"/>
        <v/>
      </c>
    </row>
    <row r="2860" spans="3:13" x14ac:dyDescent="0.2">
      <c r="C2860" s="8" t="str">
        <f>IFERROR(VLOOKUP(B2860,'Plan de comptes'!A:B,2,FALSE),"")</f>
        <v/>
      </c>
      <c r="K2860" s="21">
        <f t="shared" si="132"/>
        <v>0</v>
      </c>
      <c r="L2860" t="str">
        <f t="shared" si="133"/>
        <v/>
      </c>
      <c r="M2860" t="str">
        <f t="shared" si="134"/>
        <v/>
      </c>
    </row>
    <row r="2861" spans="3:13" x14ac:dyDescent="0.2">
      <c r="C2861" s="8" t="str">
        <f>IFERROR(VLOOKUP(B2861,'Plan de comptes'!A:B,2,FALSE),"")</f>
        <v/>
      </c>
      <c r="K2861" s="21">
        <f t="shared" si="132"/>
        <v>0</v>
      </c>
      <c r="L2861" t="str">
        <f t="shared" si="133"/>
        <v/>
      </c>
      <c r="M2861" t="str">
        <f t="shared" si="134"/>
        <v/>
      </c>
    </row>
    <row r="2862" spans="3:13" x14ac:dyDescent="0.2">
      <c r="C2862" s="8" t="str">
        <f>IFERROR(VLOOKUP(B2862,'Plan de comptes'!A:B,2,FALSE),"")</f>
        <v/>
      </c>
      <c r="K2862" s="21">
        <f t="shared" si="132"/>
        <v>0</v>
      </c>
      <c r="L2862" t="str">
        <f t="shared" si="133"/>
        <v/>
      </c>
      <c r="M2862" t="str">
        <f t="shared" si="134"/>
        <v/>
      </c>
    </row>
    <row r="2863" spans="3:13" x14ac:dyDescent="0.2">
      <c r="C2863" s="8" t="str">
        <f>IFERROR(VLOOKUP(B2863,'Plan de comptes'!A:B,2,FALSE),"")</f>
        <v/>
      </c>
      <c r="K2863" s="21">
        <f t="shared" si="132"/>
        <v>0</v>
      </c>
      <c r="L2863" t="str">
        <f t="shared" si="133"/>
        <v/>
      </c>
      <c r="M2863" t="str">
        <f t="shared" si="134"/>
        <v/>
      </c>
    </row>
    <row r="2864" spans="3:13" x14ac:dyDescent="0.2">
      <c r="C2864" s="8" t="str">
        <f>IFERROR(VLOOKUP(B2864,'Plan de comptes'!A:B,2,FALSE),"")</f>
        <v/>
      </c>
      <c r="K2864" s="21">
        <f t="shared" si="132"/>
        <v>0</v>
      </c>
      <c r="L2864" t="str">
        <f t="shared" si="133"/>
        <v/>
      </c>
      <c r="M2864" t="str">
        <f t="shared" si="134"/>
        <v/>
      </c>
    </row>
    <row r="2865" spans="3:13" x14ac:dyDescent="0.2">
      <c r="C2865" s="8" t="str">
        <f>IFERROR(VLOOKUP(B2865,'Plan de comptes'!A:B,2,FALSE),"")</f>
        <v/>
      </c>
      <c r="K2865" s="21">
        <f t="shared" si="132"/>
        <v>0</v>
      </c>
      <c r="L2865" t="str">
        <f t="shared" si="133"/>
        <v/>
      </c>
      <c r="M2865" t="str">
        <f t="shared" si="134"/>
        <v/>
      </c>
    </row>
    <row r="2866" spans="3:13" x14ac:dyDescent="0.2">
      <c r="C2866" s="8" t="str">
        <f>IFERROR(VLOOKUP(B2866,'Plan de comptes'!A:B,2,FALSE),"")</f>
        <v/>
      </c>
      <c r="K2866" s="21">
        <f t="shared" si="132"/>
        <v>0</v>
      </c>
      <c r="L2866" t="str">
        <f t="shared" si="133"/>
        <v/>
      </c>
      <c r="M2866" t="str">
        <f t="shared" si="134"/>
        <v/>
      </c>
    </row>
    <row r="2867" spans="3:13" x14ac:dyDescent="0.2">
      <c r="C2867" s="8" t="str">
        <f>IFERROR(VLOOKUP(B2867,'Plan de comptes'!A:B,2,FALSE),"")</f>
        <v/>
      </c>
      <c r="K2867" s="21">
        <f t="shared" si="132"/>
        <v>0</v>
      </c>
      <c r="L2867" t="str">
        <f t="shared" si="133"/>
        <v/>
      </c>
      <c r="M2867" t="str">
        <f t="shared" si="134"/>
        <v/>
      </c>
    </row>
    <row r="2868" spans="3:13" x14ac:dyDescent="0.2">
      <c r="C2868" s="8" t="str">
        <f>IFERROR(VLOOKUP(B2868,'Plan de comptes'!A:B,2,FALSE),"")</f>
        <v/>
      </c>
      <c r="K2868" s="21">
        <f t="shared" si="132"/>
        <v>0</v>
      </c>
      <c r="L2868" t="str">
        <f t="shared" si="133"/>
        <v/>
      </c>
      <c r="M2868" t="str">
        <f t="shared" si="134"/>
        <v/>
      </c>
    </row>
    <row r="2869" spans="3:13" x14ac:dyDescent="0.2">
      <c r="C2869" s="8" t="str">
        <f>IFERROR(VLOOKUP(B2869,'Plan de comptes'!A:B,2,FALSE),"")</f>
        <v/>
      </c>
      <c r="K2869" s="21">
        <f t="shared" si="132"/>
        <v>0</v>
      </c>
      <c r="L2869" t="str">
        <f t="shared" si="133"/>
        <v/>
      </c>
      <c r="M2869" t="str">
        <f t="shared" si="134"/>
        <v/>
      </c>
    </row>
    <row r="2870" spans="3:13" x14ac:dyDescent="0.2">
      <c r="C2870" s="8" t="str">
        <f>IFERROR(VLOOKUP(B2870,'Plan de comptes'!A:B,2,FALSE),"")</f>
        <v/>
      </c>
      <c r="K2870" s="21">
        <f t="shared" si="132"/>
        <v>0</v>
      </c>
      <c r="L2870" t="str">
        <f t="shared" si="133"/>
        <v/>
      </c>
      <c r="M2870" t="str">
        <f t="shared" si="134"/>
        <v/>
      </c>
    </row>
    <row r="2871" spans="3:13" x14ac:dyDescent="0.2">
      <c r="C2871" s="8" t="str">
        <f>IFERROR(VLOOKUP(B2871,'Plan de comptes'!A:B,2,FALSE),"")</f>
        <v/>
      </c>
      <c r="K2871" s="21">
        <f t="shared" si="132"/>
        <v>0</v>
      </c>
      <c r="L2871" t="str">
        <f t="shared" si="133"/>
        <v/>
      </c>
      <c r="M2871" t="str">
        <f t="shared" si="134"/>
        <v/>
      </c>
    </row>
    <row r="2872" spans="3:13" x14ac:dyDescent="0.2">
      <c r="C2872" s="8" t="str">
        <f>IFERROR(VLOOKUP(B2872,'Plan de comptes'!A:B,2,FALSE),"")</f>
        <v/>
      </c>
      <c r="K2872" s="21">
        <f t="shared" si="132"/>
        <v>0</v>
      </c>
      <c r="L2872" t="str">
        <f t="shared" si="133"/>
        <v/>
      </c>
      <c r="M2872" t="str">
        <f t="shared" si="134"/>
        <v/>
      </c>
    </row>
    <row r="2873" spans="3:13" x14ac:dyDescent="0.2">
      <c r="C2873" s="8" t="str">
        <f>IFERROR(VLOOKUP(B2873,'Plan de comptes'!A:B,2,FALSE),"")</f>
        <v/>
      </c>
      <c r="K2873" s="21">
        <f t="shared" si="132"/>
        <v>0</v>
      </c>
      <c r="L2873" t="str">
        <f t="shared" si="133"/>
        <v/>
      </c>
      <c r="M2873" t="str">
        <f t="shared" si="134"/>
        <v/>
      </c>
    </row>
    <row r="2874" spans="3:13" x14ac:dyDescent="0.2">
      <c r="C2874" s="8" t="str">
        <f>IFERROR(VLOOKUP(B2874,'Plan de comptes'!A:B,2,FALSE),"")</f>
        <v/>
      </c>
      <c r="K2874" s="21">
        <f t="shared" si="132"/>
        <v>0</v>
      </c>
      <c r="L2874" t="str">
        <f t="shared" si="133"/>
        <v/>
      </c>
      <c r="M2874" t="str">
        <f t="shared" si="134"/>
        <v/>
      </c>
    </row>
    <row r="2875" spans="3:13" x14ac:dyDescent="0.2">
      <c r="C2875" s="8" t="str">
        <f>IFERROR(VLOOKUP(B2875,'Plan de comptes'!A:B,2,FALSE),"")</f>
        <v/>
      </c>
      <c r="K2875" s="21">
        <f t="shared" si="132"/>
        <v>0</v>
      </c>
      <c r="L2875" t="str">
        <f t="shared" si="133"/>
        <v/>
      </c>
      <c r="M2875" t="str">
        <f t="shared" si="134"/>
        <v/>
      </c>
    </row>
    <row r="2876" spans="3:13" x14ac:dyDescent="0.2">
      <c r="C2876" s="8" t="str">
        <f>IFERROR(VLOOKUP(B2876,'Plan de comptes'!A:B,2,FALSE),"")</f>
        <v/>
      </c>
      <c r="K2876" s="21">
        <f t="shared" si="132"/>
        <v>0</v>
      </c>
      <c r="L2876" t="str">
        <f t="shared" si="133"/>
        <v/>
      </c>
      <c r="M2876" t="str">
        <f t="shared" si="134"/>
        <v/>
      </c>
    </row>
    <row r="2877" spans="3:13" x14ac:dyDescent="0.2">
      <c r="C2877" s="8" t="str">
        <f>IFERROR(VLOOKUP(B2877,'Plan de comptes'!A:B,2,FALSE),"")</f>
        <v/>
      </c>
      <c r="K2877" s="21">
        <f t="shared" si="132"/>
        <v>0</v>
      </c>
      <c r="L2877" t="str">
        <f t="shared" si="133"/>
        <v/>
      </c>
      <c r="M2877" t="str">
        <f t="shared" si="134"/>
        <v/>
      </c>
    </row>
    <row r="2878" spans="3:13" x14ac:dyDescent="0.2">
      <c r="C2878" s="8" t="str">
        <f>IFERROR(VLOOKUP(B2878,'Plan de comptes'!A:B,2,FALSE),"")</f>
        <v/>
      </c>
      <c r="K2878" s="21">
        <f t="shared" si="132"/>
        <v>0</v>
      </c>
      <c r="L2878" t="str">
        <f t="shared" si="133"/>
        <v/>
      </c>
      <c r="M2878" t="str">
        <f t="shared" si="134"/>
        <v/>
      </c>
    </row>
    <row r="2879" spans="3:13" x14ac:dyDescent="0.2">
      <c r="C2879" s="8" t="str">
        <f>IFERROR(VLOOKUP(B2879,'Plan de comptes'!A:B,2,FALSE),"")</f>
        <v/>
      </c>
      <c r="K2879" s="21">
        <f t="shared" si="132"/>
        <v>0</v>
      </c>
      <c r="L2879" t="str">
        <f t="shared" si="133"/>
        <v/>
      </c>
      <c r="M2879" t="str">
        <f t="shared" si="134"/>
        <v/>
      </c>
    </row>
    <row r="2880" spans="3:13" x14ac:dyDescent="0.2">
      <c r="C2880" s="8" t="str">
        <f>IFERROR(VLOOKUP(B2880,'Plan de comptes'!A:B,2,FALSE),"")</f>
        <v/>
      </c>
      <c r="K2880" s="21">
        <f t="shared" si="132"/>
        <v>0</v>
      </c>
      <c r="L2880" t="str">
        <f t="shared" si="133"/>
        <v/>
      </c>
      <c r="M2880" t="str">
        <f t="shared" si="134"/>
        <v/>
      </c>
    </row>
    <row r="2881" spans="3:13" x14ac:dyDescent="0.2">
      <c r="C2881" s="8" t="str">
        <f>IFERROR(VLOOKUP(B2881,'Plan de comptes'!A:B,2,FALSE),"")</f>
        <v/>
      </c>
      <c r="K2881" s="21">
        <f t="shared" si="132"/>
        <v>0</v>
      </c>
      <c r="L2881" t="str">
        <f t="shared" si="133"/>
        <v/>
      </c>
      <c r="M2881" t="str">
        <f t="shared" si="134"/>
        <v/>
      </c>
    </row>
    <row r="2882" spans="3:13" x14ac:dyDescent="0.2">
      <c r="C2882" s="8" t="str">
        <f>IFERROR(VLOOKUP(B2882,'Plan de comptes'!A:B,2,FALSE),"")</f>
        <v/>
      </c>
      <c r="K2882" s="21">
        <f t="shared" si="132"/>
        <v>0</v>
      </c>
      <c r="L2882" t="str">
        <f t="shared" si="133"/>
        <v/>
      </c>
      <c r="M2882" t="str">
        <f t="shared" si="134"/>
        <v/>
      </c>
    </row>
    <row r="2883" spans="3:13" x14ac:dyDescent="0.2">
      <c r="C2883" s="8" t="str">
        <f>IFERROR(VLOOKUP(B2883,'Plan de comptes'!A:B,2,FALSE),"")</f>
        <v/>
      </c>
      <c r="K2883" s="21">
        <f t="shared" ref="K2883:K2946" si="135">E2883-F2883</f>
        <v>0</v>
      </c>
      <c r="L2883" t="str">
        <f t="shared" ref="L2883:L2946" si="136">LEFT($B2883,2)</f>
        <v/>
      </c>
      <c r="M2883" t="str">
        <f t="shared" ref="M2883:M2946" si="137">LEFT($B2883,3)</f>
        <v/>
      </c>
    </row>
    <row r="2884" spans="3:13" x14ac:dyDescent="0.2">
      <c r="C2884" s="8" t="str">
        <f>IFERROR(VLOOKUP(B2884,'Plan de comptes'!A:B,2,FALSE),"")</f>
        <v/>
      </c>
      <c r="K2884" s="21">
        <f t="shared" si="135"/>
        <v>0</v>
      </c>
      <c r="L2884" t="str">
        <f t="shared" si="136"/>
        <v/>
      </c>
      <c r="M2884" t="str">
        <f t="shared" si="137"/>
        <v/>
      </c>
    </row>
    <row r="2885" spans="3:13" x14ac:dyDescent="0.2">
      <c r="C2885" s="8" t="str">
        <f>IFERROR(VLOOKUP(B2885,'Plan de comptes'!A:B,2,FALSE),"")</f>
        <v/>
      </c>
      <c r="K2885" s="21">
        <f t="shared" si="135"/>
        <v>0</v>
      </c>
      <c r="L2885" t="str">
        <f t="shared" si="136"/>
        <v/>
      </c>
      <c r="M2885" t="str">
        <f t="shared" si="137"/>
        <v/>
      </c>
    </row>
    <row r="2886" spans="3:13" x14ac:dyDescent="0.2">
      <c r="C2886" s="8" t="str">
        <f>IFERROR(VLOOKUP(B2886,'Plan de comptes'!A:B,2,FALSE),"")</f>
        <v/>
      </c>
      <c r="K2886" s="21">
        <f t="shared" si="135"/>
        <v>0</v>
      </c>
      <c r="L2886" t="str">
        <f t="shared" si="136"/>
        <v/>
      </c>
      <c r="M2886" t="str">
        <f t="shared" si="137"/>
        <v/>
      </c>
    </row>
    <row r="2887" spans="3:13" x14ac:dyDescent="0.2">
      <c r="C2887" s="8" t="str">
        <f>IFERROR(VLOOKUP(B2887,'Plan de comptes'!A:B,2,FALSE),"")</f>
        <v/>
      </c>
      <c r="K2887" s="21">
        <f t="shared" si="135"/>
        <v>0</v>
      </c>
      <c r="L2887" t="str">
        <f t="shared" si="136"/>
        <v/>
      </c>
      <c r="M2887" t="str">
        <f t="shared" si="137"/>
        <v/>
      </c>
    </row>
    <row r="2888" spans="3:13" x14ac:dyDescent="0.2">
      <c r="C2888" s="8" t="str">
        <f>IFERROR(VLOOKUP(B2888,'Plan de comptes'!A:B,2,FALSE),"")</f>
        <v/>
      </c>
      <c r="K2888" s="21">
        <f t="shared" si="135"/>
        <v>0</v>
      </c>
      <c r="L2888" t="str">
        <f t="shared" si="136"/>
        <v/>
      </c>
      <c r="M2888" t="str">
        <f t="shared" si="137"/>
        <v/>
      </c>
    </row>
    <row r="2889" spans="3:13" x14ac:dyDescent="0.2">
      <c r="C2889" s="8" t="str">
        <f>IFERROR(VLOOKUP(B2889,'Plan de comptes'!A:B,2,FALSE),"")</f>
        <v/>
      </c>
      <c r="K2889" s="21">
        <f t="shared" si="135"/>
        <v>0</v>
      </c>
      <c r="L2889" t="str">
        <f t="shared" si="136"/>
        <v/>
      </c>
      <c r="M2889" t="str">
        <f t="shared" si="137"/>
        <v/>
      </c>
    </row>
    <row r="2890" spans="3:13" x14ac:dyDescent="0.2">
      <c r="C2890" s="8" t="str">
        <f>IFERROR(VLOOKUP(B2890,'Plan de comptes'!A:B,2,FALSE),"")</f>
        <v/>
      </c>
      <c r="K2890" s="21">
        <f t="shared" si="135"/>
        <v>0</v>
      </c>
      <c r="L2890" t="str">
        <f t="shared" si="136"/>
        <v/>
      </c>
      <c r="M2890" t="str">
        <f t="shared" si="137"/>
        <v/>
      </c>
    </row>
    <row r="2891" spans="3:13" x14ac:dyDescent="0.2">
      <c r="C2891" s="8" t="str">
        <f>IFERROR(VLOOKUP(B2891,'Plan de comptes'!A:B,2,FALSE),"")</f>
        <v/>
      </c>
      <c r="K2891" s="21">
        <f t="shared" si="135"/>
        <v>0</v>
      </c>
      <c r="L2891" t="str">
        <f t="shared" si="136"/>
        <v/>
      </c>
      <c r="M2891" t="str">
        <f t="shared" si="137"/>
        <v/>
      </c>
    </row>
    <row r="2892" spans="3:13" x14ac:dyDescent="0.2">
      <c r="C2892" s="8" t="str">
        <f>IFERROR(VLOOKUP(B2892,'Plan de comptes'!A:B,2,FALSE),"")</f>
        <v/>
      </c>
      <c r="K2892" s="21">
        <f t="shared" si="135"/>
        <v>0</v>
      </c>
      <c r="L2892" t="str">
        <f t="shared" si="136"/>
        <v/>
      </c>
      <c r="M2892" t="str">
        <f t="shared" si="137"/>
        <v/>
      </c>
    </row>
    <row r="2893" spans="3:13" x14ac:dyDescent="0.2">
      <c r="C2893" s="8" t="str">
        <f>IFERROR(VLOOKUP(B2893,'Plan de comptes'!A:B,2,FALSE),"")</f>
        <v/>
      </c>
      <c r="K2893" s="21">
        <f t="shared" si="135"/>
        <v>0</v>
      </c>
      <c r="L2893" t="str">
        <f t="shared" si="136"/>
        <v/>
      </c>
      <c r="M2893" t="str">
        <f t="shared" si="137"/>
        <v/>
      </c>
    </row>
    <row r="2894" spans="3:13" x14ac:dyDescent="0.2">
      <c r="C2894" s="8" t="str">
        <f>IFERROR(VLOOKUP(B2894,'Plan de comptes'!A:B,2,FALSE),"")</f>
        <v/>
      </c>
      <c r="K2894" s="21">
        <f t="shared" si="135"/>
        <v>0</v>
      </c>
      <c r="L2894" t="str">
        <f t="shared" si="136"/>
        <v/>
      </c>
      <c r="M2894" t="str">
        <f t="shared" si="137"/>
        <v/>
      </c>
    </row>
    <row r="2895" spans="3:13" x14ac:dyDescent="0.2">
      <c r="C2895" s="8" t="str">
        <f>IFERROR(VLOOKUP(B2895,'Plan de comptes'!A:B,2,FALSE),"")</f>
        <v/>
      </c>
      <c r="K2895" s="21">
        <f t="shared" si="135"/>
        <v>0</v>
      </c>
      <c r="L2895" t="str">
        <f t="shared" si="136"/>
        <v/>
      </c>
      <c r="M2895" t="str">
        <f t="shared" si="137"/>
        <v/>
      </c>
    </row>
    <row r="2896" spans="3:13" x14ac:dyDescent="0.2">
      <c r="C2896" s="8" t="str">
        <f>IFERROR(VLOOKUP(B2896,'Plan de comptes'!A:B,2,FALSE),"")</f>
        <v/>
      </c>
      <c r="K2896" s="21">
        <f t="shared" si="135"/>
        <v>0</v>
      </c>
      <c r="L2896" t="str">
        <f t="shared" si="136"/>
        <v/>
      </c>
      <c r="M2896" t="str">
        <f t="shared" si="137"/>
        <v/>
      </c>
    </row>
    <row r="2897" spans="3:13" x14ac:dyDescent="0.2">
      <c r="C2897" s="8" t="str">
        <f>IFERROR(VLOOKUP(B2897,'Plan de comptes'!A:B,2,FALSE),"")</f>
        <v/>
      </c>
      <c r="K2897" s="21">
        <f t="shared" si="135"/>
        <v>0</v>
      </c>
      <c r="L2897" t="str">
        <f t="shared" si="136"/>
        <v/>
      </c>
      <c r="M2897" t="str">
        <f t="shared" si="137"/>
        <v/>
      </c>
    </row>
    <row r="2898" spans="3:13" x14ac:dyDescent="0.2">
      <c r="C2898" s="8" t="str">
        <f>IFERROR(VLOOKUP(B2898,'Plan de comptes'!A:B,2,FALSE),"")</f>
        <v/>
      </c>
      <c r="K2898" s="21">
        <f t="shared" si="135"/>
        <v>0</v>
      </c>
      <c r="L2898" t="str">
        <f t="shared" si="136"/>
        <v/>
      </c>
      <c r="M2898" t="str">
        <f t="shared" si="137"/>
        <v/>
      </c>
    </row>
    <row r="2899" spans="3:13" x14ac:dyDescent="0.2">
      <c r="C2899" s="8" t="str">
        <f>IFERROR(VLOOKUP(B2899,'Plan de comptes'!A:B,2,FALSE),"")</f>
        <v/>
      </c>
      <c r="K2899" s="21">
        <f t="shared" si="135"/>
        <v>0</v>
      </c>
      <c r="L2899" t="str">
        <f t="shared" si="136"/>
        <v/>
      </c>
      <c r="M2899" t="str">
        <f t="shared" si="137"/>
        <v/>
      </c>
    </row>
    <row r="2900" spans="3:13" x14ac:dyDescent="0.2">
      <c r="C2900" s="8" t="str">
        <f>IFERROR(VLOOKUP(B2900,'Plan de comptes'!A:B,2,FALSE),"")</f>
        <v/>
      </c>
      <c r="K2900" s="21">
        <f t="shared" si="135"/>
        <v>0</v>
      </c>
      <c r="L2900" t="str">
        <f t="shared" si="136"/>
        <v/>
      </c>
      <c r="M2900" t="str">
        <f t="shared" si="137"/>
        <v/>
      </c>
    </row>
    <row r="2901" spans="3:13" x14ac:dyDescent="0.2">
      <c r="C2901" s="8" t="str">
        <f>IFERROR(VLOOKUP(B2901,'Plan de comptes'!A:B,2,FALSE),"")</f>
        <v/>
      </c>
      <c r="K2901" s="21">
        <f t="shared" si="135"/>
        <v>0</v>
      </c>
      <c r="L2901" t="str">
        <f t="shared" si="136"/>
        <v/>
      </c>
      <c r="M2901" t="str">
        <f t="shared" si="137"/>
        <v/>
      </c>
    </row>
    <row r="2902" spans="3:13" x14ac:dyDescent="0.2">
      <c r="C2902" s="8" t="str">
        <f>IFERROR(VLOOKUP(B2902,'Plan de comptes'!A:B,2,FALSE),"")</f>
        <v/>
      </c>
      <c r="K2902" s="21">
        <f t="shared" si="135"/>
        <v>0</v>
      </c>
      <c r="L2902" t="str">
        <f t="shared" si="136"/>
        <v/>
      </c>
      <c r="M2902" t="str">
        <f t="shared" si="137"/>
        <v/>
      </c>
    </row>
    <row r="2903" spans="3:13" x14ac:dyDescent="0.2">
      <c r="C2903" s="8" t="str">
        <f>IFERROR(VLOOKUP(B2903,'Plan de comptes'!A:B,2,FALSE),"")</f>
        <v/>
      </c>
      <c r="K2903" s="21">
        <f t="shared" si="135"/>
        <v>0</v>
      </c>
      <c r="L2903" t="str">
        <f t="shared" si="136"/>
        <v/>
      </c>
      <c r="M2903" t="str">
        <f t="shared" si="137"/>
        <v/>
      </c>
    </row>
    <row r="2904" spans="3:13" x14ac:dyDescent="0.2">
      <c r="C2904" s="8" t="str">
        <f>IFERROR(VLOOKUP(B2904,'Plan de comptes'!A:B,2,FALSE),"")</f>
        <v/>
      </c>
      <c r="K2904" s="21">
        <f t="shared" si="135"/>
        <v>0</v>
      </c>
      <c r="L2904" t="str">
        <f t="shared" si="136"/>
        <v/>
      </c>
      <c r="M2904" t="str">
        <f t="shared" si="137"/>
        <v/>
      </c>
    </row>
    <row r="2905" spans="3:13" x14ac:dyDescent="0.2">
      <c r="C2905" s="8" t="str">
        <f>IFERROR(VLOOKUP(B2905,'Plan de comptes'!A:B,2,FALSE),"")</f>
        <v/>
      </c>
      <c r="K2905" s="21">
        <f t="shared" si="135"/>
        <v>0</v>
      </c>
      <c r="L2905" t="str">
        <f t="shared" si="136"/>
        <v/>
      </c>
      <c r="M2905" t="str">
        <f t="shared" si="137"/>
        <v/>
      </c>
    </row>
    <row r="2906" spans="3:13" x14ac:dyDescent="0.2">
      <c r="C2906" s="8" t="str">
        <f>IFERROR(VLOOKUP(B2906,'Plan de comptes'!A:B,2,FALSE),"")</f>
        <v/>
      </c>
      <c r="K2906" s="21">
        <f t="shared" si="135"/>
        <v>0</v>
      </c>
      <c r="L2906" t="str">
        <f t="shared" si="136"/>
        <v/>
      </c>
      <c r="M2906" t="str">
        <f t="shared" si="137"/>
        <v/>
      </c>
    </row>
    <row r="2907" spans="3:13" x14ac:dyDescent="0.2">
      <c r="C2907" s="8" t="str">
        <f>IFERROR(VLOOKUP(B2907,'Plan de comptes'!A:B,2,FALSE),"")</f>
        <v/>
      </c>
      <c r="K2907" s="21">
        <f t="shared" si="135"/>
        <v>0</v>
      </c>
      <c r="L2907" t="str">
        <f t="shared" si="136"/>
        <v/>
      </c>
      <c r="M2907" t="str">
        <f t="shared" si="137"/>
        <v/>
      </c>
    </row>
    <row r="2908" spans="3:13" x14ac:dyDescent="0.2">
      <c r="C2908" s="8" t="str">
        <f>IFERROR(VLOOKUP(B2908,'Plan de comptes'!A:B,2,FALSE),"")</f>
        <v/>
      </c>
      <c r="K2908" s="21">
        <f t="shared" si="135"/>
        <v>0</v>
      </c>
      <c r="L2908" t="str">
        <f t="shared" si="136"/>
        <v/>
      </c>
      <c r="M2908" t="str">
        <f t="shared" si="137"/>
        <v/>
      </c>
    </row>
    <row r="2909" spans="3:13" x14ac:dyDescent="0.2">
      <c r="C2909" s="8" t="str">
        <f>IFERROR(VLOOKUP(B2909,'Plan de comptes'!A:B,2,FALSE),"")</f>
        <v/>
      </c>
      <c r="K2909" s="21">
        <f t="shared" si="135"/>
        <v>0</v>
      </c>
      <c r="L2909" t="str">
        <f t="shared" si="136"/>
        <v/>
      </c>
      <c r="M2909" t="str">
        <f t="shared" si="137"/>
        <v/>
      </c>
    </row>
    <row r="2910" spans="3:13" x14ac:dyDescent="0.2">
      <c r="C2910" s="8" t="str">
        <f>IFERROR(VLOOKUP(B2910,'Plan de comptes'!A:B,2,FALSE),"")</f>
        <v/>
      </c>
      <c r="K2910" s="21">
        <f t="shared" si="135"/>
        <v>0</v>
      </c>
      <c r="L2910" t="str">
        <f t="shared" si="136"/>
        <v/>
      </c>
      <c r="M2910" t="str">
        <f t="shared" si="137"/>
        <v/>
      </c>
    </row>
    <row r="2911" spans="3:13" x14ac:dyDescent="0.2">
      <c r="C2911" s="8" t="str">
        <f>IFERROR(VLOOKUP(B2911,'Plan de comptes'!A:B,2,FALSE),"")</f>
        <v/>
      </c>
      <c r="K2911" s="21">
        <f t="shared" si="135"/>
        <v>0</v>
      </c>
      <c r="L2911" t="str">
        <f t="shared" si="136"/>
        <v/>
      </c>
      <c r="M2911" t="str">
        <f t="shared" si="137"/>
        <v/>
      </c>
    </row>
    <row r="2912" spans="3:13" x14ac:dyDescent="0.2">
      <c r="C2912" s="8" t="str">
        <f>IFERROR(VLOOKUP(B2912,'Plan de comptes'!A:B,2,FALSE),"")</f>
        <v/>
      </c>
      <c r="K2912" s="21">
        <f t="shared" si="135"/>
        <v>0</v>
      </c>
      <c r="L2912" t="str">
        <f t="shared" si="136"/>
        <v/>
      </c>
      <c r="M2912" t="str">
        <f t="shared" si="137"/>
        <v/>
      </c>
    </row>
    <row r="2913" spans="3:13" x14ac:dyDescent="0.2">
      <c r="C2913" s="8" t="str">
        <f>IFERROR(VLOOKUP(B2913,'Plan de comptes'!A:B,2,FALSE),"")</f>
        <v/>
      </c>
      <c r="K2913" s="21">
        <f t="shared" si="135"/>
        <v>0</v>
      </c>
      <c r="L2913" t="str">
        <f t="shared" si="136"/>
        <v/>
      </c>
      <c r="M2913" t="str">
        <f t="shared" si="137"/>
        <v/>
      </c>
    </row>
    <row r="2914" spans="3:13" x14ac:dyDescent="0.2">
      <c r="C2914" s="8" t="str">
        <f>IFERROR(VLOOKUP(B2914,'Plan de comptes'!A:B,2,FALSE),"")</f>
        <v/>
      </c>
      <c r="K2914" s="21">
        <f t="shared" si="135"/>
        <v>0</v>
      </c>
      <c r="L2914" t="str">
        <f t="shared" si="136"/>
        <v/>
      </c>
      <c r="M2914" t="str">
        <f t="shared" si="137"/>
        <v/>
      </c>
    </row>
    <row r="2915" spans="3:13" x14ac:dyDescent="0.2">
      <c r="C2915" s="8" t="str">
        <f>IFERROR(VLOOKUP(B2915,'Plan de comptes'!A:B,2,FALSE),"")</f>
        <v/>
      </c>
      <c r="K2915" s="21">
        <f t="shared" si="135"/>
        <v>0</v>
      </c>
      <c r="L2915" t="str">
        <f t="shared" si="136"/>
        <v/>
      </c>
      <c r="M2915" t="str">
        <f t="shared" si="137"/>
        <v/>
      </c>
    </row>
    <row r="2916" spans="3:13" x14ac:dyDescent="0.2">
      <c r="C2916" s="8" t="str">
        <f>IFERROR(VLOOKUP(B2916,'Plan de comptes'!A:B,2,FALSE),"")</f>
        <v/>
      </c>
      <c r="K2916" s="21">
        <f t="shared" si="135"/>
        <v>0</v>
      </c>
      <c r="L2916" t="str">
        <f t="shared" si="136"/>
        <v/>
      </c>
      <c r="M2916" t="str">
        <f t="shared" si="137"/>
        <v/>
      </c>
    </row>
    <row r="2917" spans="3:13" x14ac:dyDescent="0.2">
      <c r="C2917" s="8" t="str">
        <f>IFERROR(VLOOKUP(B2917,'Plan de comptes'!A:B,2,FALSE),"")</f>
        <v/>
      </c>
      <c r="K2917" s="21">
        <f t="shared" si="135"/>
        <v>0</v>
      </c>
      <c r="L2917" t="str">
        <f t="shared" si="136"/>
        <v/>
      </c>
      <c r="M2917" t="str">
        <f t="shared" si="137"/>
        <v/>
      </c>
    </row>
    <row r="2918" spans="3:13" x14ac:dyDescent="0.2">
      <c r="C2918" s="8" t="str">
        <f>IFERROR(VLOOKUP(B2918,'Plan de comptes'!A:B,2,FALSE),"")</f>
        <v/>
      </c>
      <c r="K2918" s="21">
        <f t="shared" si="135"/>
        <v>0</v>
      </c>
      <c r="L2918" t="str">
        <f t="shared" si="136"/>
        <v/>
      </c>
      <c r="M2918" t="str">
        <f t="shared" si="137"/>
        <v/>
      </c>
    </row>
    <row r="2919" spans="3:13" x14ac:dyDescent="0.2">
      <c r="C2919" s="8" t="str">
        <f>IFERROR(VLOOKUP(B2919,'Plan de comptes'!A:B,2,FALSE),"")</f>
        <v/>
      </c>
      <c r="K2919" s="21">
        <f t="shared" si="135"/>
        <v>0</v>
      </c>
      <c r="L2919" t="str">
        <f t="shared" si="136"/>
        <v/>
      </c>
      <c r="M2919" t="str">
        <f t="shared" si="137"/>
        <v/>
      </c>
    </row>
    <row r="2920" spans="3:13" x14ac:dyDescent="0.2">
      <c r="C2920" s="8" t="str">
        <f>IFERROR(VLOOKUP(B2920,'Plan de comptes'!A:B,2,FALSE),"")</f>
        <v/>
      </c>
      <c r="K2920" s="21">
        <f t="shared" si="135"/>
        <v>0</v>
      </c>
      <c r="L2920" t="str">
        <f t="shared" si="136"/>
        <v/>
      </c>
      <c r="M2920" t="str">
        <f t="shared" si="137"/>
        <v/>
      </c>
    </row>
    <row r="2921" spans="3:13" x14ac:dyDescent="0.2">
      <c r="C2921" s="8" t="str">
        <f>IFERROR(VLOOKUP(B2921,'Plan de comptes'!A:B,2,FALSE),"")</f>
        <v/>
      </c>
      <c r="K2921" s="21">
        <f t="shared" si="135"/>
        <v>0</v>
      </c>
      <c r="L2921" t="str">
        <f t="shared" si="136"/>
        <v/>
      </c>
      <c r="M2921" t="str">
        <f t="shared" si="137"/>
        <v/>
      </c>
    </row>
    <row r="2922" spans="3:13" x14ac:dyDescent="0.2">
      <c r="C2922" s="8" t="str">
        <f>IFERROR(VLOOKUP(B2922,'Plan de comptes'!A:B,2,FALSE),"")</f>
        <v/>
      </c>
      <c r="K2922" s="21">
        <f t="shared" si="135"/>
        <v>0</v>
      </c>
      <c r="L2922" t="str">
        <f t="shared" si="136"/>
        <v/>
      </c>
      <c r="M2922" t="str">
        <f t="shared" si="137"/>
        <v/>
      </c>
    </row>
    <row r="2923" spans="3:13" x14ac:dyDescent="0.2">
      <c r="C2923" s="8" t="str">
        <f>IFERROR(VLOOKUP(B2923,'Plan de comptes'!A:B,2,FALSE),"")</f>
        <v/>
      </c>
      <c r="K2923" s="21">
        <f t="shared" si="135"/>
        <v>0</v>
      </c>
      <c r="L2923" t="str">
        <f t="shared" si="136"/>
        <v/>
      </c>
      <c r="M2923" t="str">
        <f t="shared" si="137"/>
        <v/>
      </c>
    </row>
    <row r="2924" spans="3:13" x14ac:dyDescent="0.2">
      <c r="C2924" s="8" t="str">
        <f>IFERROR(VLOOKUP(B2924,'Plan de comptes'!A:B,2,FALSE),"")</f>
        <v/>
      </c>
      <c r="K2924" s="21">
        <f t="shared" si="135"/>
        <v>0</v>
      </c>
      <c r="L2924" t="str">
        <f t="shared" si="136"/>
        <v/>
      </c>
      <c r="M2924" t="str">
        <f t="shared" si="137"/>
        <v/>
      </c>
    </row>
    <row r="2925" spans="3:13" x14ac:dyDescent="0.2">
      <c r="C2925" s="8" t="str">
        <f>IFERROR(VLOOKUP(B2925,'Plan de comptes'!A:B,2,FALSE),"")</f>
        <v/>
      </c>
      <c r="K2925" s="21">
        <f t="shared" si="135"/>
        <v>0</v>
      </c>
      <c r="L2925" t="str">
        <f t="shared" si="136"/>
        <v/>
      </c>
      <c r="M2925" t="str">
        <f t="shared" si="137"/>
        <v/>
      </c>
    </row>
    <row r="2926" spans="3:13" x14ac:dyDescent="0.2">
      <c r="C2926" s="8" t="str">
        <f>IFERROR(VLOOKUP(B2926,'Plan de comptes'!A:B,2,FALSE),"")</f>
        <v/>
      </c>
      <c r="K2926" s="21">
        <f t="shared" si="135"/>
        <v>0</v>
      </c>
      <c r="L2926" t="str">
        <f t="shared" si="136"/>
        <v/>
      </c>
      <c r="M2926" t="str">
        <f t="shared" si="137"/>
        <v/>
      </c>
    </row>
    <row r="2927" spans="3:13" x14ac:dyDescent="0.2">
      <c r="C2927" s="8" t="str">
        <f>IFERROR(VLOOKUP(B2927,'Plan de comptes'!A:B,2,FALSE),"")</f>
        <v/>
      </c>
      <c r="K2927" s="21">
        <f t="shared" si="135"/>
        <v>0</v>
      </c>
      <c r="L2927" t="str">
        <f t="shared" si="136"/>
        <v/>
      </c>
      <c r="M2927" t="str">
        <f t="shared" si="137"/>
        <v/>
      </c>
    </row>
    <row r="2928" spans="3:13" x14ac:dyDescent="0.2">
      <c r="C2928" s="8" t="str">
        <f>IFERROR(VLOOKUP(B2928,'Plan de comptes'!A:B,2,FALSE),"")</f>
        <v/>
      </c>
      <c r="K2928" s="21">
        <f t="shared" si="135"/>
        <v>0</v>
      </c>
      <c r="L2928" t="str">
        <f t="shared" si="136"/>
        <v/>
      </c>
      <c r="M2928" t="str">
        <f t="shared" si="137"/>
        <v/>
      </c>
    </row>
    <row r="2929" spans="3:13" x14ac:dyDescent="0.2">
      <c r="C2929" s="8" t="str">
        <f>IFERROR(VLOOKUP(B2929,'Plan de comptes'!A:B,2,FALSE),"")</f>
        <v/>
      </c>
      <c r="K2929" s="21">
        <f t="shared" si="135"/>
        <v>0</v>
      </c>
      <c r="L2929" t="str">
        <f t="shared" si="136"/>
        <v/>
      </c>
      <c r="M2929" t="str">
        <f t="shared" si="137"/>
        <v/>
      </c>
    </row>
    <row r="2930" spans="3:13" x14ac:dyDescent="0.2">
      <c r="C2930" s="8" t="str">
        <f>IFERROR(VLOOKUP(B2930,'Plan de comptes'!A:B,2,FALSE),"")</f>
        <v/>
      </c>
      <c r="K2930" s="21">
        <f t="shared" si="135"/>
        <v>0</v>
      </c>
      <c r="L2930" t="str">
        <f t="shared" si="136"/>
        <v/>
      </c>
      <c r="M2930" t="str">
        <f t="shared" si="137"/>
        <v/>
      </c>
    </row>
    <row r="2931" spans="3:13" x14ac:dyDescent="0.2">
      <c r="C2931" s="8" t="str">
        <f>IFERROR(VLOOKUP(B2931,'Plan de comptes'!A:B,2,FALSE),"")</f>
        <v/>
      </c>
      <c r="K2931" s="21">
        <f t="shared" si="135"/>
        <v>0</v>
      </c>
      <c r="L2931" t="str">
        <f t="shared" si="136"/>
        <v/>
      </c>
      <c r="M2931" t="str">
        <f t="shared" si="137"/>
        <v/>
      </c>
    </row>
    <row r="2932" spans="3:13" x14ac:dyDescent="0.2">
      <c r="C2932" s="8" t="str">
        <f>IFERROR(VLOOKUP(B2932,'Plan de comptes'!A:B,2,FALSE),"")</f>
        <v/>
      </c>
      <c r="K2932" s="21">
        <f t="shared" si="135"/>
        <v>0</v>
      </c>
      <c r="L2932" t="str">
        <f t="shared" si="136"/>
        <v/>
      </c>
      <c r="M2932" t="str">
        <f t="shared" si="137"/>
        <v/>
      </c>
    </row>
    <row r="2933" spans="3:13" x14ac:dyDescent="0.2">
      <c r="C2933" s="8" t="str">
        <f>IFERROR(VLOOKUP(B2933,'Plan de comptes'!A:B,2,FALSE),"")</f>
        <v/>
      </c>
      <c r="K2933" s="21">
        <f t="shared" si="135"/>
        <v>0</v>
      </c>
      <c r="L2933" t="str">
        <f t="shared" si="136"/>
        <v/>
      </c>
      <c r="M2933" t="str">
        <f t="shared" si="137"/>
        <v/>
      </c>
    </row>
    <row r="2934" spans="3:13" x14ac:dyDescent="0.2">
      <c r="C2934" s="8" t="str">
        <f>IFERROR(VLOOKUP(B2934,'Plan de comptes'!A:B,2,FALSE),"")</f>
        <v/>
      </c>
      <c r="K2934" s="21">
        <f t="shared" si="135"/>
        <v>0</v>
      </c>
      <c r="L2934" t="str">
        <f t="shared" si="136"/>
        <v/>
      </c>
      <c r="M2934" t="str">
        <f t="shared" si="137"/>
        <v/>
      </c>
    </row>
    <row r="2935" spans="3:13" x14ac:dyDescent="0.2">
      <c r="C2935" s="8" t="str">
        <f>IFERROR(VLOOKUP(B2935,'Plan de comptes'!A:B,2,FALSE),"")</f>
        <v/>
      </c>
      <c r="K2935" s="21">
        <f t="shared" si="135"/>
        <v>0</v>
      </c>
      <c r="L2935" t="str">
        <f t="shared" si="136"/>
        <v/>
      </c>
      <c r="M2935" t="str">
        <f t="shared" si="137"/>
        <v/>
      </c>
    </row>
    <row r="2936" spans="3:13" x14ac:dyDescent="0.2">
      <c r="C2936" s="8" t="str">
        <f>IFERROR(VLOOKUP(B2936,'Plan de comptes'!A:B,2,FALSE),"")</f>
        <v/>
      </c>
      <c r="K2936" s="21">
        <f t="shared" si="135"/>
        <v>0</v>
      </c>
      <c r="L2936" t="str">
        <f t="shared" si="136"/>
        <v/>
      </c>
      <c r="M2936" t="str">
        <f t="shared" si="137"/>
        <v/>
      </c>
    </row>
    <row r="2937" spans="3:13" x14ac:dyDescent="0.2">
      <c r="C2937" s="8" t="str">
        <f>IFERROR(VLOOKUP(B2937,'Plan de comptes'!A:B,2,FALSE),"")</f>
        <v/>
      </c>
      <c r="K2937" s="21">
        <f t="shared" si="135"/>
        <v>0</v>
      </c>
      <c r="L2937" t="str">
        <f t="shared" si="136"/>
        <v/>
      </c>
      <c r="M2937" t="str">
        <f t="shared" si="137"/>
        <v/>
      </c>
    </row>
    <row r="2938" spans="3:13" x14ac:dyDescent="0.2">
      <c r="C2938" s="8" t="str">
        <f>IFERROR(VLOOKUP(B2938,'Plan de comptes'!A:B,2,FALSE),"")</f>
        <v/>
      </c>
      <c r="K2938" s="21">
        <f t="shared" si="135"/>
        <v>0</v>
      </c>
      <c r="L2938" t="str">
        <f t="shared" si="136"/>
        <v/>
      </c>
      <c r="M2938" t="str">
        <f t="shared" si="137"/>
        <v/>
      </c>
    </row>
    <row r="2939" spans="3:13" x14ac:dyDescent="0.2">
      <c r="C2939" s="8" t="str">
        <f>IFERROR(VLOOKUP(B2939,'Plan de comptes'!A:B,2,FALSE),"")</f>
        <v/>
      </c>
      <c r="K2939" s="21">
        <f t="shared" si="135"/>
        <v>0</v>
      </c>
      <c r="L2939" t="str">
        <f t="shared" si="136"/>
        <v/>
      </c>
      <c r="M2939" t="str">
        <f t="shared" si="137"/>
        <v/>
      </c>
    </row>
    <row r="2940" spans="3:13" x14ac:dyDescent="0.2">
      <c r="C2940" s="8" t="str">
        <f>IFERROR(VLOOKUP(B2940,'Plan de comptes'!A:B,2,FALSE),"")</f>
        <v/>
      </c>
      <c r="K2940" s="21">
        <f t="shared" si="135"/>
        <v>0</v>
      </c>
      <c r="L2940" t="str">
        <f t="shared" si="136"/>
        <v/>
      </c>
      <c r="M2940" t="str">
        <f t="shared" si="137"/>
        <v/>
      </c>
    </row>
    <row r="2941" spans="3:13" x14ac:dyDescent="0.2">
      <c r="C2941" s="8" t="str">
        <f>IFERROR(VLOOKUP(B2941,'Plan de comptes'!A:B,2,FALSE),"")</f>
        <v/>
      </c>
      <c r="K2941" s="21">
        <f t="shared" si="135"/>
        <v>0</v>
      </c>
      <c r="L2941" t="str">
        <f t="shared" si="136"/>
        <v/>
      </c>
      <c r="M2941" t="str">
        <f t="shared" si="137"/>
        <v/>
      </c>
    </row>
    <row r="2942" spans="3:13" x14ac:dyDescent="0.2">
      <c r="C2942" s="8" t="str">
        <f>IFERROR(VLOOKUP(B2942,'Plan de comptes'!A:B,2,FALSE),"")</f>
        <v/>
      </c>
      <c r="K2942" s="21">
        <f t="shared" si="135"/>
        <v>0</v>
      </c>
      <c r="L2942" t="str">
        <f t="shared" si="136"/>
        <v/>
      </c>
      <c r="M2942" t="str">
        <f t="shared" si="137"/>
        <v/>
      </c>
    </row>
    <row r="2943" spans="3:13" x14ac:dyDescent="0.2">
      <c r="C2943" s="8" t="str">
        <f>IFERROR(VLOOKUP(B2943,'Plan de comptes'!A:B,2,FALSE),"")</f>
        <v/>
      </c>
      <c r="K2943" s="21">
        <f t="shared" si="135"/>
        <v>0</v>
      </c>
      <c r="L2943" t="str">
        <f t="shared" si="136"/>
        <v/>
      </c>
      <c r="M2943" t="str">
        <f t="shared" si="137"/>
        <v/>
      </c>
    </row>
    <row r="2944" spans="3:13" x14ac:dyDescent="0.2">
      <c r="C2944" s="8" t="str">
        <f>IFERROR(VLOOKUP(B2944,'Plan de comptes'!A:B,2,FALSE),"")</f>
        <v/>
      </c>
      <c r="K2944" s="21">
        <f t="shared" si="135"/>
        <v>0</v>
      </c>
      <c r="L2944" t="str">
        <f t="shared" si="136"/>
        <v/>
      </c>
      <c r="M2944" t="str">
        <f t="shared" si="137"/>
        <v/>
      </c>
    </row>
    <row r="2945" spans="3:13" x14ac:dyDescent="0.2">
      <c r="C2945" s="8" t="str">
        <f>IFERROR(VLOOKUP(B2945,'Plan de comptes'!A:B,2,FALSE),"")</f>
        <v/>
      </c>
      <c r="K2945" s="21">
        <f t="shared" si="135"/>
        <v>0</v>
      </c>
      <c r="L2945" t="str">
        <f t="shared" si="136"/>
        <v/>
      </c>
      <c r="M2945" t="str">
        <f t="shared" si="137"/>
        <v/>
      </c>
    </row>
    <row r="2946" spans="3:13" x14ac:dyDescent="0.2">
      <c r="C2946" s="8" t="str">
        <f>IFERROR(VLOOKUP(B2946,'Plan de comptes'!A:B,2,FALSE),"")</f>
        <v/>
      </c>
      <c r="K2946" s="21">
        <f t="shared" si="135"/>
        <v>0</v>
      </c>
      <c r="L2946" t="str">
        <f t="shared" si="136"/>
        <v/>
      </c>
      <c r="M2946" t="str">
        <f t="shared" si="137"/>
        <v/>
      </c>
    </row>
    <row r="2947" spans="3:13" x14ac:dyDescent="0.2">
      <c r="C2947" s="8" t="str">
        <f>IFERROR(VLOOKUP(B2947,'Plan de comptes'!A:B,2,FALSE),"")</f>
        <v/>
      </c>
      <c r="K2947" s="21">
        <f t="shared" ref="K2947:K3010" si="138">E2947-F2947</f>
        <v>0</v>
      </c>
      <c r="L2947" t="str">
        <f t="shared" ref="L2947:L3010" si="139">LEFT($B2947,2)</f>
        <v/>
      </c>
      <c r="M2947" t="str">
        <f t="shared" ref="M2947:M3010" si="140">LEFT($B2947,3)</f>
        <v/>
      </c>
    </row>
    <row r="2948" spans="3:13" x14ac:dyDescent="0.2">
      <c r="C2948" s="8" t="str">
        <f>IFERROR(VLOOKUP(B2948,'Plan de comptes'!A:B,2,FALSE),"")</f>
        <v/>
      </c>
      <c r="K2948" s="21">
        <f t="shared" si="138"/>
        <v>0</v>
      </c>
      <c r="L2948" t="str">
        <f t="shared" si="139"/>
        <v/>
      </c>
      <c r="M2948" t="str">
        <f t="shared" si="140"/>
        <v/>
      </c>
    </row>
    <row r="2949" spans="3:13" x14ac:dyDescent="0.2">
      <c r="C2949" s="8" t="str">
        <f>IFERROR(VLOOKUP(B2949,'Plan de comptes'!A:B,2,FALSE),"")</f>
        <v/>
      </c>
      <c r="K2949" s="21">
        <f t="shared" si="138"/>
        <v>0</v>
      </c>
      <c r="L2949" t="str">
        <f t="shared" si="139"/>
        <v/>
      </c>
      <c r="M2949" t="str">
        <f t="shared" si="140"/>
        <v/>
      </c>
    </row>
    <row r="2950" spans="3:13" x14ac:dyDescent="0.2">
      <c r="C2950" s="8" t="str">
        <f>IFERROR(VLOOKUP(B2950,'Plan de comptes'!A:B,2,FALSE),"")</f>
        <v/>
      </c>
      <c r="K2950" s="21">
        <f t="shared" si="138"/>
        <v>0</v>
      </c>
      <c r="L2950" t="str">
        <f t="shared" si="139"/>
        <v/>
      </c>
      <c r="M2950" t="str">
        <f t="shared" si="140"/>
        <v/>
      </c>
    </row>
    <row r="2951" spans="3:13" x14ac:dyDescent="0.2">
      <c r="C2951" s="8" t="str">
        <f>IFERROR(VLOOKUP(B2951,'Plan de comptes'!A:B,2,FALSE),"")</f>
        <v/>
      </c>
      <c r="K2951" s="21">
        <f t="shared" si="138"/>
        <v>0</v>
      </c>
      <c r="L2951" t="str">
        <f t="shared" si="139"/>
        <v/>
      </c>
      <c r="M2951" t="str">
        <f t="shared" si="140"/>
        <v/>
      </c>
    </row>
    <row r="2952" spans="3:13" x14ac:dyDescent="0.2">
      <c r="C2952" s="8" t="str">
        <f>IFERROR(VLOOKUP(B2952,'Plan de comptes'!A:B,2,FALSE),"")</f>
        <v/>
      </c>
      <c r="K2952" s="21">
        <f t="shared" si="138"/>
        <v>0</v>
      </c>
      <c r="L2952" t="str">
        <f t="shared" si="139"/>
        <v/>
      </c>
      <c r="M2952" t="str">
        <f t="shared" si="140"/>
        <v/>
      </c>
    </row>
    <row r="2953" spans="3:13" x14ac:dyDescent="0.2">
      <c r="C2953" s="8" t="str">
        <f>IFERROR(VLOOKUP(B2953,'Plan de comptes'!A:B,2,FALSE),"")</f>
        <v/>
      </c>
      <c r="K2953" s="21">
        <f t="shared" si="138"/>
        <v>0</v>
      </c>
      <c r="L2953" t="str">
        <f t="shared" si="139"/>
        <v/>
      </c>
      <c r="M2953" t="str">
        <f t="shared" si="140"/>
        <v/>
      </c>
    </row>
    <row r="2954" spans="3:13" x14ac:dyDescent="0.2">
      <c r="C2954" s="8" t="str">
        <f>IFERROR(VLOOKUP(B2954,'Plan de comptes'!A:B,2,FALSE),"")</f>
        <v/>
      </c>
      <c r="K2954" s="21">
        <f t="shared" si="138"/>
        <v>0</v>
      </c>
      <c r="L2954" t="str">
        <f t="shared" si="139"/>
        <v/>
      </c>
      <c r="M2954" t="str">
        <f t="shared" si="140"/>
        <v/>
      </c>
    </row>
    <row r="2955" spans="3:13" x14ac:dyDescent="0.2">
      <c r="C2955" s="8" t="str">
        <f>IFERROR(VLOOKUP(B2955,'Plan de comptes'!A:B,2,FALSE),"")</f>
        <v/>
      </c>
      <c r="K2955" s="21">
        <f t="shared" si="138"/>
        <v>0</v>
      </c>
      <c r="L2955" t="str">
        <f t="shared" si="139"/>
        <v/>
      </c>
      <c r="M2955" t="str">
        <f t="shared" si="140"/>
        <v/>
      </c>
    </row>
    <row r="2956" spans="3:13" x14ac:dyDescent="0.2">
      <c r="C2956" s="8" t="str">
        <f>IFERROR(VLOOKUP(B2956,'Plan de comptes'!A:B,2,FALSE),"")</f>
        <v/>
      </c>
      <c r="K2956" s="21">
        <f t="shared" si="138"/>
        <v>0</v>
      </c>
      <c r="L2956" t="str">
        <f t="shared" si="139"/>
        <v/>
      </c>
      <c r="M2956" t="str">
        <f t="shared" si="140"/>
        <v/>
      </c>
    </row>
    <row r="2957" spans="3:13" x14ac:dyDescent="0.2">
      <c r="C2957" s="8" t="str">
        <f>IFERROR(VLOOKUP(B2957,'Plan de comptes'!A:B,2,FALSE),"")</f>
        <v/>
      </c>
      <c r="K2957" s="21">
        <f t="shared" si="138"/>
        <v>0</v>
      </c>
      <c r="L2957" t="str">
        <f t="shared" si="139"/>
        <v/>
      </c>
      <c r="M2957" t="str">
        <f t="shared" si="140"/>
        <v/>
      </c>
    </row>
    <row r="2958" spans="3:13" x14ac:dyDescent="0.2">
      <c r="C2958" s="8" t="str">
        <f>IFERROR(VLOOKUP(B2958,'Plan de comptes'!A:B,2,FALSE),"")</f>
        <v/>
      </c>
      <c r="K2958" s="21">
        <f t="shared" si="138"/>
        <v>0</v>
      </c>
      <c r="L2958" t="str">
        <f t="shared" si="139"/>
        <v/>
      </c>
      <c r="M2958" t="str">
        <f t="shared" si="140"/>
        <v/>
      </c>
    </row>
    <row r="2959" spans="3:13" x14ac:dyDescent="0.2">
      <c r="C2959" s="8" t="str">
        <f>IFERROR(VLOOKUP(B2959,'Plan de comptes'!A:B,2,FALSE),"")</f>
        <v/>
      </c>
      <c r="K2959" s="21">
        <f t="shared" si="138"/>
        <v>0</v>
      </c>
      <c r="L2959" t="str">
        <f t="shared" si="139"/>
        <v/>
      </c>
      <c r="M2959" t="str">
        <f t="shared" si="140"/>
        <v/>
      </c>
    </row>
    <row r="2960" spans="3:13" x14ac:dyDescent="0.2">
      <c r="C2960" s="8" t="str">
        <f>IFERROR(VLOOKUP(B2960,'Plan de comptes'!A:B,2,FALSE),"")</f>
        <v/>
      </c>
      <c r="K2960" s="21">
        <f t="shared" si="138"/>
        <v>0</v>
      </c>
      <c r="L2960" t="str">
        <f t="shared" si="139"/>
        <v/>
      </c>
      <c r="M2960" t="str">
        <f t="shared" si="140"/>
        <v/>
      </c>
    </row>
    <row r="2961" spans="3:13" x14ac:dyDescent="0.2">
      <c r="C2961" s="8" t="str">
        <f>IFERROR(VLOOKUP(B2961,'Plan de comptes'!A:B,2,FALSE),"")</f>
        <v/>
      </c>
      <c r="K2961" s="21">
        <f t="shared" si="138"/>
        <v>0</v>
      </c>
      <c r="L2961" t="str">
        <f t="shared" si="139"/>
        <v/>
      </c>
      <c r="M2961" t="str">
        <f t="shared" si="140"/>
        <v/>
      </c>
    </row>
    <row r="2962" spans="3:13" x14ac:dyDescent="0.2">
      <c r="C2962" s="8" t="str">
        <f>IFERROR(VLOOKUP(B2962,'Plan de comptes'!A:B,2,FALSE),"")</f>
        <v/>
      </c>
      <c r="K2962" s="21">
        <f t="shared" si="138"/>
        <v>0</v>
      </c>
      <c r="L2962" t="str">
        <f t="shared" si="139"/>
        <v/>
      </c>
      <c r="M2962" t="str">
        <f t="shared" si="140"/>
        <v/>
      </c>
    </row>
    <row r="2963" spans="3:13" x14ac:dyDescent="0.2">
      <c r="C2963" s="8" t="str">
        <f>IFERROR(VLOOKUP(B2963,'Plan de comptes'!A:B,2,FALSE),"")</f>
        <v/>
      </c>
      <c r="K2963" s="21">
        <f t="shared" si="138"/>
        <v>0</v>
      </c>
      <c r="L2963" t="str">
        <f t="shared" si="139"/>
        <v/>
      </c>
      <c r="M2963" t="str">
        <f t="shared" si="140"/>
        <v/>
      </c>
    </row>
    <row r="2964" spans="3:13" x14ac:dyDescent="0.2">
      <c r="C2964" s="8" t="str">
        <f>IFERROR(VLOOKUP(B2964,'Plan de comptes'!A:B,2,FALSE),"")</f>
        <v/>
      </c>
      <c r="K2964" s="21">
        <f t="shared" si="138"/>
        <v>0</v>
      </c>
      <c r="L2964" t="str">
        <f t="shared" si="139"/>
        <v/>
      </c>
      <c r="M2964" t="str">
        <f t="shared" si="140"/>
        <v/>
      </c>
    </row>
    <row r="2965" spans="3:13" x14ac:dyDescent="0.2">
      <c r="C2965" s="8" t="str">
        <f>IFERROR(VLOOKUP(B2965,'Plan de comptes'!A:B,2,FALSE),"")</f>
        <v/>
      </c>
      <c r="K2965" s="21">
        <f t="shared" si="138"/>
        <v>0</v>
      </c>
      <c r="L2965" t="str">
        <f t="shared" si="139"/>
        <v/>
      </c>
      <c r="M2965" t="str">
        <f t="shared" si="140"/>
        <v/>
      </c>
    </row>
    <row r="2966" spans="3:13" x14ac:dyDescent="0.2">
      <c r="C2966" s="8" t="str">
        <f>IFERROR(VLOOKUP(B2966,'Plan de comptes'!A:B,2,FALSE),"")</f>
        <v/>
      </c>
      <c r="K2966" s="21">
        <f t="shared" si="138"/>
        <v>0</v>
      </c>
      <c r="L2966" t="str">
        <f t="shared" si="139"/>
        <v/>
      </c>
      <c r="M2966" t="str">
        <f t="shared" si="140"/>
        <v/>
      </c>
    </row>
    <row r="2967" spans="3:13" x14ac:dyDescent="0.2">
      <c r="C2967" s="8" t="str">
        <f>IFERROR(VLOOKUP(B2967,'Plan de comptes'!A:B,2,FALSE),"")</f>
        <v/>
      </c>
      <c r="K2967" s="21">
        <f t="shared" si="138"/>
        <v>0</v>
      </c>
      <c r="L2967" t="str">
        <f t="shared" si="139"/>
        <v/>
      </c>
      <c r="M2967" t="str">
        <f t="shared" si="140"/>
        <v/>
      </c>
    </row>
    <row r="2968" spans="3:13" x14ac:dyDescent="0.2">
      <c r="C2968" s="8" t="str">
        <f>IFERROR(VLOOKUP(B2968,'Plan de comptes'!A:B,2,FALSE),"")</f>
        <v/>
      </c>
      <c r="K2968" s="21">
        <f t="shared" si="138"/>
        <v>0</v>
      </c>
      <c r="L2968" t="str">
        <f t="shared" si="139"/>
        <v/>
      </c>
      <c r="M2968" t="str">
        <f t="shared" si="140"/>
        <v/>
      </c>
    </row>
    <row r="2969" spans="3:13" x14ac:dyDescent="0.2">
      <c r="C2969" s="8" t="str">
        <f>IFERROR(VLOOKUP(B2969,'Plan de comptes'!A:B,2,FALSE),"")</f>
        <v/>
      </c>
      <c r="K2969" s="21">
        <f t="shared" si="138"/>
        <v>0</v>
      </c>
      <c r="L2969" t="str">
        <f t="shared" si="139"/>
        <v/>
      </c>
      <c r="M2969" t="str">
        <f t="shared" si="140"/>
        <v/>
      </c>
    </row>
    <row r="2970" spans="3:13" x14ac:dyDescent="0.2">
      <c r="C2970" s="8" t="str">
        <f>IFERROR(VLOOKUP(B2970,'Plan de comptes'!A:B,2,FALSE),"")</f>
        <v/>
      </c>
      <c r="K2970" s="21">
        <f t="shared" si="138"/>
        <v>0</v>
      </c>
      <c r="L2970" t="str">
        <f t="shared" si="139"/>
        <v/>
      </c>
      <c r="M2970" t="str">
        <f t="shared" si="140"/>
        <v/>
      </c>
    </row>
    <row r="2971" spans="3:13" x14ac:dyDescent="0.2">
      <c r="C2971" s="8" t="str">
        <f>IFERROR(VLOOKUP(B2971,'Plan de comptes'!A:B,2,FALSE),"")</f>
        <v/>
      </c>
      <c r="K2971" s="21">
        <f t="shared" si="138"/>
        <v>0</v>
      </c>
      <c r="L2971" t="str">
        <f t="shared" si="139"/>
        <v/>
      </c>
      <c r="M2971" t="str">
        <f t="shared" si="140"/>
        <v/>
      </c>
    </row>
    <row r="2972" spans="3:13" x14ac:dyDescent="0.2">
      <c r="C2972" s="8" t="str">
        <f>IFERROR(VLOOKUP(B2972,'Plan de comptes'!A:B,2,FALSE),"")</f>
        <v/>
      </c>
      <c r="K2972" s="21">
        <f t="shared" si="138"/>
        <v>0</v>
      </c>
      <c r="L2972" t="str">
        <f t="shared" si="139"/>
        <v/>
      </c>
      <c r="M2972" t="str">
        <f t="shared" si="140"/>
        <v/>
      </c>
    </row>
    <row r="2973" spans="3:13" x14ac:dyDescent="0.2">
      <c r="C2973" s="8" t="str">
        <f>IFERROR(VLOOKUP(B2973,'Plan de comptes'!A:B,2,FALSE),"")</f>
        <v/>
      </c>
      <c r="K2973" s="21">
        <f t="shared" si="138"/>
        <v>0</v>
      </c>
      <c r="L2973" t="str">
        <f t="shared" si="139"/>
        <v/>
      </c>
      <c r="M2973" t="str">
        <f t="shared" si="140"/>
        <v/>
      </c>
    </row>
    <row r="2974" spans="3:13" x14ac:dyDescent="0.2">
      <c r="C2974" s="8" t="str">
        <f>IFERROR(VLOOKUP(B2974,'Plan de comptes'!A:B,2,FALSE),"")</f>
        <v/>
      </c>
      <c r="K2974" s="21">
        <f t="shared" si="138"/>
        <v>0</v>
      </c>
      <c r="L2974" t="str">
        <f t="shared" si="139"/>
        <v/>
      </c>
      <c r="M2974" t="str">
        <f t="shared" si="140"/>
        <v/>
      </c>
    </row>
    <row r="2975" spans="3:13" x14ac:dyDescent="0.2">
      <c r="C2975" s="8" t="str">
        <f>IFERROR(VLOOKUP(B2975,'Plan de comptes'!A:B,2,FALSE),"")</f>
        <v/>
      </c>
      <c r="K2975" s="21">
        <f t="shared" si="138"/>
        <v>0</v>
      </c>
      <c r="L2975" t="str">
        <f t="shared" si="139"/>
        <v/>
      </c>
      <c r="M2975" t="str">
        <f t="shared" si="140"/>
        <v/>
      </c>
    </row>
    <row r="2976" spans="3:13" x14ac:dyDescent="0.2">
      <c r="C2976" s="8" t="str">
        <f>IFERROR(VLOOKUP(B2976,'Plan de comptes'!A:B,2,FALSE),"")</f>
        <v/>
      </c>
      <c r="K2976" s="21">
        <f t="shared" si="138"/>
        <v>0</v>
      </c>
      <c r="L2976" t="str">
        <f t="shared" si="139"/>
        <v/>
      </c>
      <c r="M2976" t="str">
        <f t="shared" si="140"/>
        <v/>
      </c>
    </row>
    <row r="2977" spans="3:13" x14ac:dyDescent="0.2">
      <c r="C2977" s="8" t="str">
        <f>IFERROR(VLOOKUP(B2977,'Plan de comptes'!A:B,2,FALSE),"")</f>
        <v/>
      </c>
      <c r="K2977" s="21">
        <f t="shared" si="138"/>
        <v>0</v>
      </c>
      <c r="L2977" t="str">
        <f t="shared" si="139"/>
        <v/>
      </c>
      <c r="M2977" t="str">
        <f t="shared" si="140"/>
        <v/>
      </c>
    </row>
    <row r="2978" spans="3:13" x14ac:dyDescent="0.2">
      <c r="C2978" s="8" t="str">
        <f>IFERROR(VLOOKUP(B2978,'Plan de comptes'!A:B,2,FALSE),"")</f>
        <v/>
      </c>
      <c r="K2978" s="21">
        <f t="shared" si="138"/>
        <v>0</v>
      </c>
      <c r="L2978" t="str">
        <f t="shared" si="139"/>
        <v/>
      </c>
      <c r="M2978" t="str">
        <f t="shared" si="140"/>
        <v/>
      </c>
    </row>
    <row r="2979" spans="3:13" x14ac:dyDescent="0.2">
      <c r="C2979" s="8" t="str">
        <f>IFERROR(VLOOKUP(B2979,'Plan de comptes'!A:B,2,FALSE),"")</f>
        <v/>
      </c>
      <c r="K2979" s="21">
        <f t="shared" si="138"/>
        <v>0</v>
      </c>
      <c r="L2979" t="str">
        <f t="shared" si="139"/>
        <v/>
      </c>
      <c r="M2979" t="str">
        <f t="shared" si="140"/>
        <v/>
      </c>
    </row>
    <row r="2980" spans="3:13" x14ac:dyDescent="0.2">
      <c r="C2980" s="8" t="str">
        <f>IFERROR(VLOOKUP(B2980,'Plan de comptes'!A:B,2,FALSE),"")</f>
        <v/>
      </c>
      <c r="K2980" s="21">
        <f t="shared" si="138"/>
        <v>0</v>
      </c>
      <c r="L2980" t="str">
        <f t="shared" si="139"/>
        <v/>
      </c>
      <c r="M2980" t="str">
        <f t="shared" si="140"/>
        <v/>
      </c>
    </row>
    <row r="2981" spans="3:13" x14ac:dyDescent="0.2">
      <c r="C2981" s="8" t="str">
        <f>IFERROR(VLOOKUP(B2981,'Plan de comptes'!A:B,2,FALSE),"")</f>
        <v/>
      </c>
      <c r="K2981" s="21">
        <f t="shared" si="138"/>
        <v>0</v>
      </c>
      <c r="L2981" t="str">
        <f t="shared" si="139"/>
        <v/>
      </c>
      <c r="M2981" t="str">
        <f t="shared" si="140"/>
        <v/>
      </c>
    </row>
    <row r="2982" spans="3:13" x14ac:dyDescent="0.2">
      <c r="C2982" s="8" t="str">
        <f>IFERROR(VLOOKUP(B2982,'Plan de comptes'!A:B,2,FALSE),"")</f>
        <v/>
      </c>
      <c r="K2982" s="21">
        <f t="shared" si="138"/>
        <v>0</v>
      </c>
      <c r="L2982" t="str">
        <f t="shared" si="139"/>
        <v/>
      </c>
      <c r="M2982" t="str">
        <f t="shared" si="140"/>
        <v/>
      </c>
    </row>
    <row r="2983" spans="3:13" x14ac:dyDescent="0.2">
      <c r="C2983" s="8" t="str">
        <f>IFERROR(VLOOKUP(B2983,'Plan de comptes'!A:B,2,FALSE),"")</f>
        <v/>
      </c>
      <c r="K2983" s="21">
        <f t="shared" si="138"/>
        <v>0</v>
      </c>
      <c r="L2983" t="str">
        <f t="shared" si="139"/>
        <v/>
      </c>
      <c r="M2983" t="str">
        <f t="shared" si="140"/>
        <v/>
      </c>
    </row>
    <row r="2984" spans="3:13" x14ac:dyDescent="0.2">
      <c r="C2984" s="8" t="str">
        <f>IFERROR(VLOOKUP(B2984,'Plan de comptes'!A:B,2,FALSE),"")</f>
        <v/>
      </c>
      <c r="K2984" s="21">
        <f t="shared" si="138"/>
        <v>0</v>
      </c>
      <c r="L2984" t="str">
        <f t="shared" si="139"/>
        <v/>
      </c>
      <c r="M2984" t="str">
        <f t="shared" si="140"/>
        <v/>
      </c>
    </row>
    <row r="2985" spans="3:13" x14ac:dyDescent="0.2">
      <c r="C2985" s="8" t="str">
        <f>IFERROR(VLOOKUP(B2985,'Plan de comptes'!A:B,2,FALSE),"")</f>
        <v/>
      </c>
      <c r="K2985" s="21">
        <f t="shared" si="138"/>
        <v>0</v>
      </c>
      <c r="L2985" t="str">
        <f t="shared" si="139"/>
        <v/>
      </c>
      <c r="M2985" t="str">
        <f t="shared" si="140"/>
        <v/>
      </c>
    </row>
    <row r="2986" spans="3:13" x14ac:dyDescent="0.2">
      <c r="C2986" s="8" t="str">
        <f>IFERROR(VLOOKUP(B2986,'Plan de comptes'!A:B,2,FALSE),"")</f>
        <v/>
      </c>
      <c r="K2986" s="21">
        <f t="shared" si="138"/>
        <v>0</v>
      </c>
      <c r="L2986" t="str">
        <f t="shared" si="139"/>
        <v/>
      </c>
      <c r="M2986" t="str">
        <f t="shared" si="140"/>
        <v/>
      </c>
    </row>
    <row r="2987" spans="3:13" x14ac:dyDescent="0.2">
      <c r="C2987" s="8" t="str">
        <f>IFERROR(VLOOKUP(B2987,'Plan de comptes'!A:B,2,FALSE),"")</f>
        <v/>
      </c>
      <c r="K2987" s="21">
        <f t="shared" si="138"/>
        <v>0</v>
      </c>
      <c r="L2987" t="str">
        <f t="shared" si="139"/>
        <v/>
      </c>
      <c r="M2987" t="str">
        <f t="shared" si="140"/>
        <v/>
      </c>
    </row>
    <row r="2988" spans="3:13" x14ac:dyDescent="0.2">
      <c r="C2988" s="8" t="str">
        <f>IFERROR(VLOOKUP(B2988,'Plan de comptes'!A:B,2,FALSE),"")</f>
        <v/>
      </c>
      <c r="K2988" s="21">
        <f t="shared" si="138"/>
        <v>0</v>
      </c>
      <c r="L2988" t="str">
        <f t="shared" si="139"/>
        <v/>
      </c>
      <c r="M2988" t="str">
        <f t="shared" si="140"/>
        <v/>
      </c>
    </row>
    <row r="2989" spans="3:13" x14ac:dyDescent="0.2">
      <c r="C2989" s="8" t="str">
        <f>IFERROR(VLOOKUP(B2989,'Plan de comptes'!A:B,2,FALSE),"")</f>
        <v/>
      </c>
      <c r="K2989" s="21">
        <f t="shared" si="138"/>
        <v>0</v>
      </c>
      <c r="L2989" t="str">
        <f t="shared" si="139"/>
        <v/>
      </c>
      <c r="M2989" t="str">
        <f t="shared" si="140"/>
        <v/>
      </c>
    </row>
    <row r="2990" spans="3:13" x14ac:dyDescent="0.2">
      <c r="C2990" s="8" t="str">
        <f>IFERROR(VLOOKUP(B2990,'Plan de comptes'!A:B,2,FALSE),"")</f>
        <v/>
      </c>
      <c r="K2990" s="21">
        <f t="shared" si="138"/>
        <v>0</v>
      </c>
      <c r="L2990" t="str">
        <f t="shared" si="139"/>
        <v/>
      </c>
      <c r="M2990" t="str">
        <f t="shared" si="140"/>
        <v/>
      </c>
    </row>
    <row r="2991" spans="3:13" x14ac:dyDescent="0.2">
      <c r="C2991" s="8" t="str">
        <f>IFERROR(VLOOKUP(B2991,'Plan de comptes'!A:B,2,FALSE),"")</f>
        <v/>
      </c>
      <c r="K2991" s="21">
        <f t="shared" si="138"/>
        <v>0</v>
      </c>
      <c r="L2991" t="str">
        <f t="shared" si="139"/>
        <v/>
      </c>
      <c r="M2991" t="str">
        <f t="shared" si="140"/>
        <v/>
      </c>
    </row>
    <row r="2992" spans="3:13" x14ac:dyDescent="0.2">
      <c r="C2992" s="8" t="str">
        <f>IFERROR(VLOOKUP(B2992,'Plan de comptes'!A:B,2,FALSE),"")</f>
        <v/>
      </c>
      <c r="K2992" s="21">
        <f t="shared" si="138"/>
        <v>0</v>
      </c>
      <c r="L2992" t="str">
        <f t="shared" si="139"/>
        <v/>
      </c>
      <c r="M2992" t="str">
        <f t="shared" si="140"/>
        <v/>
      </c>
    </row>
    <row r="2993" spans="3:13" x14ac:dyDescent="0.2">
      <c r="C2993" s="8" t="str">
        <f>IFERROR(VLOOKUP(B2993,'Plan de comptes'!A:B,2,FALSE),"")</f>
        <v/>
      </c>
      <c r="K2993" s="21">
        <f t="shared" si="138"/>
        <v>0</v>
      </c>
      <c r="L2993" t="str">
        <f t="shared" si="139"/>
        <v/>
      </c>
      <c r="M2993" t="str">
        <f t="shared" si="140"/>
        <v/>
      </c>
    </row>
    <row r="2994" spans="3:13" x14ac:dyDescent="0.2">
      <c r="C2994" s="8" t="str">
        <f>IFERROR(VLOOKUP(B2994,'Plan de comptes'!A:B,2,FALSE),"")</f>
        <v/>
      </c>
      <c r="K2994" s="21">
        <f t="shared" si="138"/>
        <v>0</v>
      </c>
      <c r="L2994" t="str">
        <f t="shared" si="139"/>
        <v/>
      </c>
      <c r="M2994" t="str">
        <f t="shared" si="140"/>
        <v/>
      </c>
    </row>
    <row r="2995" spans="3:13" x14ac:dyDescent="0.2">
      <c r="C2995" s="8" t="str">
        <f>IFERROR(VLOOKUP(B2995,'Plan de comptes'!A:B,2,FALSE),"")</f>
        <v/>
      </c>
      <c r="K2995" s="21">
        <f t="shared" si="138"/>
        <v>0</v>
      </c>
      <c r="L2995" t="str">
        <f t="shared" si="139"/>
        <v/>
      </c>
      <c r="M2995" t="str">
        <f t="shared" si="140"/>
        <v/>
      </c>
    </row>
    <row r="2996" spans="3:13" x14ac:dyDescent="0.2">
      <c r="C2996" s="8" t="str">
        <f>IFERROR(VLOOKUP(B2996,'Plan de comptes'!A:B,2,FALSE),"")</f>
        <v/>
      </c>
      <c r="K2996" s="21">
        <f t="shared" si="138"/>
        <v>0</v>
      </c>
      <c r="L2996" t="str">
        <f t="shared" si="139"/>
        <v/>
      </c>
      <c r="M2996" t="str">
        <f t="shared" si="140"/>
        <v/>
      </c>
    </row>
    <row r="2997" spans="3:13" x14ac:dyDescent="0.2">
      <c r="C2997" s="8" t="str">
        <f>IFERROR(VLOOKUP(B2997,'Plan de comptes'!A:B,2,FALSE),"")</f>
        <v/>
      </c>
      <c r="K2997" s="21">
        <f t="shared" si="138"/>
        <v>0</v>
      </c>
      <c r="L2997" t="str">
        <f t="shared" si="139"/>
        <v/>
      </c>
      <c r="M2997" t="str">
        <f t="shared" si="140"/>
        <v/>
      </c>
    </row>
    <row r="2998" spans="3:13" x14ac:dyDescent="0.2">
      <c r="C2998" s="8" t="str">
        <f>IFERROR(VLOOKUP(B2998,'Plan de comptes'!A:B,2,FALSE),"")</f>
        <v/>
      </c>
      <c r="K2998" s="21">
        <f t="shared" si="138"/>
        <v>0</v>
      </c>
      <c r="L2998" t="str">
        <f t="shared" si="139"/>
        <v/>
      </c>
      <c r="M2998" t="str">
        <f t="shared" si="140"/>
        <v/>
      </c>
    </row>
    <row r="2999" spans="3:13" x14ac:dyDescent="0.2">
      <c r="C2999" s="8" t="str">
        <f>IFERROR(VLOOKUP(B2999,'Plan de comptes'!A:B,2,FALSE),"")</f>
        <v/>
      </c>
      <c r="K2999" s="21">
        <f t="shared" si="138"/>
        <v>0</v>
      </c>
      <c r="L2999" t="str">
        <f t="shared" si="139"/>
        <v/>
      </c>
      <c r="M2999" t="str">
        <f t="shared" si="140"/>
        <v/>
      </c>
    </row>
    <row r="3000" spans="3:13" x14ac:dyDescent="0.2">
      <c r="C3000" s="8" t="str">
        <f>IFERROR(VLOOKUP(B3000,'Plan de comptes'!A:B,2,FALSE),"")</f>
        <v/>
      </c>
      <c r="K3000" s="21">
        <f t="shared" si="138"/>
        <v>0</v>
      </c>
      <c r="L3000" t="str">
        <f t="shared" si="139"/>
        <v/>
      </c>
      <c r="M3000" t="str">
        <f t="shared" si="140"/>
        <v/>
      </c>
    </row>
    <row r="3001" spans="3:13" x14ac:dyDescent="0.2">
      <c r="C3001" s="8" t="str">
        <f>IFERROR(VLOOKUP(B3001,'Plan de comptes'!A:B,2,FALSE),"")</f>
        <v/>
      </c>
      <c r="K3001" s="21">
        <f t="shared" si="138"/>
        <v>0</v>
      </c>
      <c r="L3001" t="str">
        <f t="shared" si="139"/>
        <v/>
      </c>
      <c r="M3001" t="str">
        <f t="shared" si="140"/>
        <v/>
      </c>
    </row>
    <row r="3002" spans="3:13" x14ac:dyDescent="0.2">
      <c r="C3002" s="8" t="str">
        <f>IFERROR(VLOOKUP(B3002,'Plan de comptes'!A:B,2,FALSE),"")</f>
        <v/>
      </c>
      <c r="K3002" s="21">
        <f t="shared" si="138"/>
        <v>0</v>
      </c>
      <c r="L3002" t="str">
        <f t="shared" si="139"/>
        <v/>
      </c>
      <c r="M3002" t="str">
        <f t="shared" si="140"/>
        <v/>
      </c>
    </row>
    <row r="3003" spans="3:13" x14ac:dyDescent="0.2">
      <c r="C3003" s="8" t="str">
        <f>IFERROR(VLOOKUP(B3003,'Plan de comptes'!A:B,2,FALSE),"")</f>
        <v/>
      </c>
      <c r="K3003" s="21">
        <f t="shared" si="138"/>
        <v>0</v>
      </c>
      <c r="L3003" t="str">
        <f t="shared" si="139"/>
        <v/>
      </c>
      <c r="M3003" t="str">
        <f t="shared" si="140"/>
        <v/>
      </c>
    </row>
    <row r="3004" spans="3:13" x14ac:dyDescent="0.2">
      <c r="C3004" s="8" t="str">
        <f>IFERROR(VLOOKUP(B3004,'Plan de comptes'!A:B,2,FALSE),"")</f>
        <v/>
      </c>
      <c r="K3004" s="21">
        <f t="shared" si="138"/>
        <v>0</v>
      </c>
      <c r="L3004" t="str">
        <f t="shared" si="139"/>
        <v/>
      </c>
      <c r="M3004" t="str">
        <f t="shared" si="140"/>
        <v/>
      </c>
    </row>
    <row r="3005" spans="3:13" x14ac:dyDescent="0.2">
      <c r="C3005" s="8" t="str">
        <f>IFERROR(VLOOKUP(B3005,'Plan de comptes'!A:B,2,FALSE),"")</f>
        <v/>
      </c>
      <c r="K3005" s="21">
        <f t="shared" si="138"/>
        <v>0</v>
      </c>
      <c r="L3005" t="str">
        <f t="shared" si="139"/>
        <v/>
      </c>
      <c r="M3005" t="str">
        <f t="shared" si="140"/>
        <v/>
      </c>
    </row>
    <row r="3006" spans="3:13" x14ac:dyDescent="0.2">
      <c r="C3006" s="8" t="str">
        <f>IFERROR(VLOOKUP(B3006,'Plan de comptes'!A:B,2,FALSE),"")</f>
        <v/>
      </c>
      <c r="K3006" s="21">
        <f t="shared" si="138"/>
        <v>0</v>
      </c>
      <c r="L3006" t="str">
        <f t="shared" si="139"/>
        <v/>
      </c>
      <c r="M3006" t="str">
        <f t="shared" si="140"/>
        <v/>
      </c>
    </row>
    <row r="3007" spans="3:13" x14ac:dyDescent="0.2">
      <c r="C3007" s="8" t="str">
        <f>IFERROR(VLOOKUP(B3007,'Plan de comptes'!A:B,2,FALSE),"")</f>
        <v/>
      </c>
      <c r="K3007" s="21">
        <f t="shared" si="138"/>
        <v>0</v>
      </c>
      <c r="L3007" t="str">
        <f t="shared" si="139"/>
        <v/>
      </c>
      <c r="M3007" t="str">
        <f t="shared" si="140"/>
        <v/>
      </c>
    </row>
    <row r="3008" spans="3:13" x14ac:dyDescent="0.2">
      <c r="C3008" s="8" t="str">
        <f>IFERROR(VLOOKUP(B3008,'Plan de comptes'!A:B,2,FALSE),"")</f>
        <v/>
      </c>
      <c r="K3008" s="21">
        <f t="shared" si="138"/>
        <v>0</v>
      </c>
      <c r="L3008" t="str">
        <f t="shared" si="139"/>
        <v/>
      </c>
      <c r="M3008" t="str">
        <f t="shared" si="140"/>
        <v/>
      </c>
    </row>
    <row r="3009" spans="3:13" x14ac:dyDescent="0.2">
      <c r="C3009" s="8" t="str">
        <f>IFERROR(VLOOKUP(B3009,'Plan de comptes'!A:B,2,FALSE),"")</f>
        <v/>
      </c>
      <c r="K3009" s="21">
        <f t="shared" si="138"/>
        <v>0</v>
      </c>
      <c r="L3009" t="str">
        <f t="shared" si="139"/>
        <v/>
      </c>
      <c r="M3009" t="str">
        <f t="shared" si="140"/>
        <v/>
      </c>
    </row>
    <row r="3010" spans="3:13" x14ac:dyDescent="0.2">
      <c r="C3010" s="8" t="str">
        <f>IFERROR(VLOOKUP(B3010,'Plan de comptes'!A:B,2,FALSE),"")</f>
        <v/>
      </c>
      <c r="K3010" s="21">
        <f t="shared" si="138"/>
        <v>0</v>
      </c>
      <c r="L3010" t="str">
        <f t="shared" si="139"/>
        <v/>
      </c>
      <c r="M3010" t="str">
        <f t="shared" si="140"/>
        <v/>
      </c>
    </row>
    <row r="3011" spans="3:13" x14ac:dyDescent="0.2">
      <c r="C3011" s="8" t="str">
        <f>IFERROR(VLOOKUP(B3011,'Plan de comptes'!A:B,2,FALSE),"")</f>
        <v/>
      </c>
      <c r="K3011" s="21">
        <f t="shared" ref="K3011:K3074" si="141">E3011-F3011</f>
        <v>0</v>
      </c>
      <c r="L3011" t="str">
        <f t="shared" ref="L3011:L3074" si="142">LEFT($B3011,2)</f>
        <v/>
      </c>
      <c r="M3011" t="str">
        <f t="shared" ref="M3011:M3074" si="143">LEFT($B3011,3)</f>
        <v/>
      </c>
    </row>
    <row r="3012" spans="3:13" x14ac:dyDescent="0.2">
      <c r="C3012" s="8" t="str">
        <f>IFERROR(VLOOKUP(B3012,'Plan de comptes'!A:B,2,FALSE),"")</f>
        <v/>
      </c>
      <c r="K3012" s="21">
        <f t="shared" si="141"/>
        <v>0</v>
      </c>
      <c r="L3012" t="str">
        <f t="shared" si="142"/>
        <v/>
      </c>
      <c r="M3012" t="str">
        <f t="shared" si="143"/>
        <v/>
      </c>
    </row>
    <row r="3013" spans="3:13" x14ac:dyDescent="0.2">
      <c r="C3013" s="8" t="str">
        <f>IFERROR(VLOOKUP(B3013,'Plan de comptes'!A:B,2,FALSE),"")</f>
        <v/>
      </c>
      <c r="K3013" s="21">
        <f t="shared" si="141"/>
        <v>0</v>
      </c>
      <c r="L3013" t="str">
        <f t="shared" si="142"/>
        <v/>
      </c>
      <c r="M3013" t="str">
        <f t="shared" si="143"/>
        <v/>
      </c>
    </row>
    <row r="3014" spans="3:13" x14ac:dyDescent="0.2">
      <c r="C3014" s="8" t="str">
        <f>IFERROR(VLOOKUP(B3014,'Plan de comptes'!A:B,2,FALSE),"")</f>
        <v/>
      </c>
      <c r="K3014" s="21">
        <f t="shared" si="141"/>
        <v>0</v>
      </c>
      <c r="L3014" t="str">
        <f t="shared" si="142"/>
        <v/>
      </c>
      <c r="M3014" t="str">
        <f t="shared" si="143"/>
        <v/>
      </c>
    </row>
    <row r="3015" spans="3:13" x14ac:dyDescent="0.2">
      <c r="C3015" s="8" t="str">
        <f>IFERROR(VLOOKUP(B3015,'Plan de comptes'!A:B,2,FALSE),"")</f>
        <v/>
      </c>
      <c r="K3015" s="21">
        <f t="shared" si="141"/>
        <v>0</v>
      </c>
      <c r="L3015" t="str">
        <f t="shared" si="142"/>
        <v/>
      </c>
      <c r="M3015" t="str">
        <f t="shared" si="143"/>
        <v/>
      </c>
    </row>
    <row r="3016" spans="3:13" x14ac:dyDescent="0.2">
      <c r="C3016" s="8" t="str">
        <f>IFERROR(VLOOKUP(B3016,'Plan de comptes'!A:B,2,FALSE),"")</f>
        <v/>
      </c>
      <c r="K3016" s="21">
        <f t="shared" si="141"/>
        <v>0</v>
      </c>
      <c r="L3016" t="str">
        <f t="shared" si="142"/>
        <v/>
      </c>
      <c r="M3016" t="str">
        <f t="shared" si="143"/>
        <v/>
      </c>
    </row>
    <row r="3017" spans="3:13" x14ac:dyDescent="0.2">
      <c r="C3017" s="8" t="str">
        <f>IFERROR(VLOOKUP(B3017,'Plan de comptes'!A:B,2,FALSE),"")</f>
        <v/>
      </c>
      <c r="K3017" s="21">
        <f t="shared" si="141"/>
        <v>0</v>
      </c>
      <c r="L3017" t="str">
        <f t="shared" si="142"/>
        <v/>
      </c>
      <c r="M3017" t="str">
        <f t="shared" si="143"/>
        <v/>
      </c>
    </row>
    <row r="3018" spans="3:13" x14ac:dyDescent="0.2">
      <c r="C3018" s="8" t="str">
        <f>IFERROR(VLOOKUP(B3018,'Plan de comptes'!A:B,2,FALSE),"")</f>
        <v/>
      </c>
      <c r="K3018" s="21">
        <f t="shared" si="141"/>
        <v>0</v>
      </c>
      <c r="L3018" t="str">
        <f t="shared" si="142"/>
        <v/>
      </c>
      <c r="M3018" t="str">
        <f t="shared" si="143"/>
        <v/>
      </c>
    </row>
    <row r="3019" spans="3:13" x14ac:dyDescent="0.2">
      <c r="C3019" s="8" t="str">
        <f>IFERROR(VLOOKUP(B3019,'Plan de comptes'!A:B,2,FALSE),"")</f>
        <v/>
      </c>
      <c r="K3019" s="21">
        <f t="shared" si="141"/>
        <v>0</v>
      </c>
      <c r="L3019" t="str">
        <f t="shared" si="142"/>
        <v/>
      </c>
      <c r="M3019" t="str">
        <f t="shared" si="143"/>
        <v/>
      </c>
    </row>
    <row r="3020" spans="3:13" x14ac:dyDescent="0.2">
      <c r="C3020" s="8" t="str">
        <f>IFERROR(VLOOKUP(B3020,'Plan de comptes'!A:B,2,FALSE),"")</f>
        <v/>
      </c>
      <c r="K3020" s="21">
        <f t="shared" si="141"/>
        <v>0</v>
      </c>
      <c r="L3020" t="str">
        <f t="shared" si="142"/>
        <v/>
      </c>
      <c r="M3020" t="str">
        <f t="shared" si="143"/>
        <v/>
      </c>
    </row>
    <row r="3021" spans="3:13" x14ac:dyDescent="0.2">
      <c r="C3021" s="8" t="str">
        <f>IFERROR(VLOOKUP(B3021,'Plan de comptes'!A:B,2,FALSE),"")</f>
        <v/>
      </c>
      <c r="K3021" s="21">
        <f t="shared" si="141"/>
        <v>0</v>
      </c>
      <c r="L3021" t="str">
        <f t="shared" si="142"/>
        <v/>
      </c>
      <c r="M3021" t="str">
        <f t="shared" si="143"/>
        <v/>
      </c>
    </row>
    <row r="3022" spans="3:13" x14ac:dyDescent="0.2">
      <c r="C3022" s="8" t="str">
        <f>IFERROR(VLOOKUP(B3022,'Plan de comptes'!A:B,2,FALSE),"")</f>
        <v/>
      </c>
      <c r="K3022" s="21">
        <f t="shared" si="141"/>
        <v>0</v>
      </c>
      <c r="L3022" t="str">
        <f t="shared" si="142"/>
        <v/>
      </c>
      <c r="M3022" t="str">
        <f t="shared" si="143"/>
        <v/>
      </c>
    </row>
    <row r="3023" spans="3:13" x14ac:dyDescent="0.2">
      <c r="C3023" s="8" t="str">
        <f>IFERROR(VLOOKUP(B3023,'Plan de comptes'!A:B,2,FALSE),"")</f>
        <v/>
      </c>
      <c r="K3023" s="21">
        <f t="shared" si="141"/>
        <v>0</v>
      </c>
      <c r="L3023" t="str">
        <f t="shared" si="142"/>
        <v/>
      </c>
      <c r="M3023" t="str">
        <f t="shared" si="143"/>
        <v/>
      </c>
    </row>
    <row r="3024" spans="3:13" x14ac:dyDescent="0.2">
      <c r="C3024" s="8" t="str">
        <f>IFERROR(VLOOKUP(B3024,'Plan de comptes'!A:B,2,FALSE),"")</f>
        <v/>
      </c>
      <c r="K3024" s="21">
        <f t="shared" si="141"/>
        <v>0</v>
      </c>
      <c r="L3024" t="str">
        <f t="shared" si="142"/>
        <v/>
      </c>
      <c r="M3024" t="str">
        <f t="shared" si="143"/>
        <v/>
      </c>
    </row>
    <row r="3025" spans="3:13" x14ac:dyDescent="0.2">
      <c r="C3025" s="8" t="str">
        <f>IFERROR(VLOOKUP(B3025,'Plan de comptes'!A:B,2,FALSE),"")</f>
        <v/>
      </c>
      <c r="K3025" s="21">
        <f t="shared" si="141"/>
        <v>0</v>
      </c>
      <c r="L3025" t="str">
        <f t="shared" si="142"/>
        <v/>
      </c>
      <c r="M3025" t="str">
        <f t="shared" si="143"/>
        <v/>
      </c>
    </row>
    <row r="3026" spans="3:13" x14ac:dyDescent="0.2">
      <c r="C3026" s="8" t="str">
        <f>IFERROR(VLOOKUP(B3026,'Plan de comptes'!A:B,2,FALSE),"")</f>
        <v/>
      </c>
      <c r="K3026" s="21">
        <f t="shared" si="141"/>
        <v>0</v>
      </c>
      <c r="L3026" t="str">
        <f t="shared" si="142"/>
        <v/>
      </c>
      <c r="M3026" t="str">
        <f t="shared" si="143"/>
        <v/>
      </c>
    </row>
    <row r="3027" spans="3:13" x14ac:dyDescent="0.2">
      <c r="C3027" s="8" t="str">
        <f>IFERROR(VLOOKUP(B3027,'Plan de comptes'!A:B,2,FALSE),"")</f>
        <v/>
      </c>
      <c r="K3027" s="21">
        <f t="shared" si="141"/>
        <v>0</v>
      </c>
      <c r="L3027" t="str">
        <f t="shared" si="142"/>
        <v/>
      </c>
      <c r="M3027" t="str">
        <f t="shared" si="143"/>
        <v/>
      </c>
    </row>
    <row r="3028" spans="3:13" x14ac:dyDescent="0.2">
      <c r="C3028" s="8" t="str">
        <f>IFERROR(VLOOKUP(B3028,'Plan de comptes'!A:B,2,FALSE),"")</f>
        <v/>
      </c>
      <c r="K3028" s="21">
        <f t="shared" si="141"/>
        <v>0</v>
      </c>
      <c r="L3028" t="str">
        <f t="shared" si="142"/>
        <v/>
      </c>
      <c r="M3028" t="str">
        <f t="shared" si="143"/>
        <v/>
      </c>
    </row>
    <row r="3029" spans="3:13" x14ac:dyDescent="0.2">
      <c r="C3029" s="8" t="str">
        <f>IFERROR(VLOOKUP(B3029,'Plan de comptes'!A:B,2,FALSE),"")</f>
        <v/>
      </c>
      <c r="K3029" s="21">
        <f t="shared" si="141"/>
        <v>0</v>
      </c>
      <c r="L3029" t="str">
        <f t="shared" si="142"/>
        <v/>
      </c>
      <c r="M3029" t="str">
        <f t="shared" si="143"/>
        <v/>
      </c>
    </row>
    <row r="3030" spans="3:13" x14ac:dyDescent="0.2">
      <c r="C3030" s="8" t="str">
        <f>IFERROR(VLOOKUP(B3030,'Plan de comptes'!A:B,2,FALSE),"")</f>
        <v/>
      </c>
      <c r="K3030" s="21">
        <f t="shared" si="141"/>
        <v>0</v>
      </c>
      <c r="L3030" t="str">
        <f t="shared" si="142"/>
        <v/>
      </c>
      <c r="M3030" t="str">
        <f t="shared" si="143"/>
        <v/>
      </c>
    </row>
    <row r="3031" spans="3:13" x14ac:dyDescent="0.2">
      <c r="C3031" s="8" t="str">
        <f>IFERROR(VLOOKUP(B3031,'Plan de comptes'!A:B,2,FALSE),"")</f>
        <v/>
      </c>
      <c r="K3031" s="21">
        <f t="shared" si="141"/>
        <v>0</v>
      </c>
      <c r="L3031" t="str">
        <f t="shared" si="142"/>
        <v/>
      </c>
      <c r="M3031" t="str">
        <f t="shared" si="143"/>
        <v/>
      </c>
    </row>
    <row r="3032" spans="3:13" x14ac:dyDescent="0.2">
      <c r="C3032" s="8" t="str">
        <f>IFERROR(VLOOKUP(B3032,'Plan de comptes'!A:B,2,FALSE),"")</f>
        <v/>
      </c>
      <c r="K3032" s="21">
        <f t="shared" si="141"/>
        <v>0</v>
      </c>
      <c r="L3032" t="str">
        <f t="shared" si="142"/>
        <v/>
      </c>
      <c r="M3032" t="str">
        <f t="shared" si="143"/>
        <v/>
      </c>
    </row>
    <row r="3033" spans="3:13" x14ac:dyDescent="0.2">
      <c r="C3033" s="8" t="str">
        <f>IFERROR(VLOOKUP(B3033,'Plan de comptes'!A:B,2,FALSE),"")</f>
        <v/>
      </c>
      <c r="K3033" s="21">
        <f t="shared" si="141"/>
        <v>0</v>
      </c>
      <c r="L3033" t="str">
        <f t="shared" si="142"/>
        <v/>
      </c>
      <c r="M3033" t="str">
        <f t="shared" si="143"/>
        <v/>
      </c>
    </row>
    <row r="3034" spans="3:13" x14ac:dyDescent="0.2">
      <c r="C3034" s="8" t="str">
        <f>IFERROR(VLOOKUP(B3034,'Plan de comptes'!A:B,2,FALSE),"")</f>
        <v/>
      </c>
      <c r="K3034" s="21">
        <f t="shared" si="141"/>
        <v>0</v>
      </c>
      <c r="L3034" t="str">
        <f t="shared" si="142"/>
        <v/>
      </c>
      <c r="M3034" t="str">
        <f t="shared" si="143"/>
        <v/>
      </c>
    </row>
    <row r="3035" spans="3:13" x14ac:dyDescent="0.2">
      <c r="C3035" s="8" t="str">
        <f>IFERROR(VLOOKUP(B3035,'Plan de comptes'!A:B,2,FALSE),"")</f>
        <v/>
      </c>
      <c r="K3035" s="21">
        <f t="shared" si="141"/>
        <v>0</v>
      </c>
      <c r="L3035" t="str">
        <f t="shared" si="142"/>
        <v/>
      </c>
      <c r="M3035" t="str">
        <f t="shared" si="143"/>
        <v/>
      </c>
    </row>
    <row r="3036" spans="3:13" x14ac:dyDescent="0.2">
      <c r="C3036" s="8" t="str">
        <f>IFERROR(VLOOKUP(B3036,'Plan de comptes'!A:B,2,FALSE),"")</f>
        <v/>
      </c>
      <c r="K3036" s="21">
        <f t="shared" si="141"/>
        <v>0</v>
      </c>
      <c r="L3036" t="str">
        <f t="shared" si="142"/>
        <v/>
      </c>
      <c r="M3036" t="str">
        <f t="shared" si="143"/>
        <v/>
      </c>
    </row>
    <row r="3037" spans="3:13" x14ac:dyDescent="0.2">
      <c r="C3037" s="8" t="str">
        <f>IFERROR(VLOOKUP(B3037,'Plan de comptes'!A:B,2,FALSE),"")</f>
        <v/>
      </c>
      <c r="K3037" s="21">
        <f t="shared" si="141"/>
        <v>0</v>
      </c>
      <c r="L3037" t="str">
        <f t="shared" si="142"/>
        <v/>
      </c>
      <c r="M3037" t="str">
        <f t="shared" si="143"/>
        <v/>
      </c>
    </row>
    <row r="3038" spans="3:13" x14ac:dyDescent="0.2">
      <c r="C3038" s="8" t="str">
        <f>IFERROR(VLOOKUP(B3038,'Plan de comptes'!A:B,2,FALSE),"")</f>
        <v/>
      </c>
      <c r="K3038" s="21">
        <f t="shared" si="141"/>
        <v>0</v>
      </c>
      <c r="L3038" t="str">
        <f t="shared" si="142"/>
        <v/>
      </c>
      <c r="M3038" t="str">
        <f t="shared" si="143"/>
        <v/>
      </c>
    </row>
    <row r="3039" spans="3:13" x14ac:dyDescent="0.2">
      <c r="C3039" s="8" t="str">
        <f>IFERROR(VLOOKUP(B3039,'Plan de comptes'!A:B,2,FALSE),"")</f>
        <v/>
      </c>
      <c r="K3039" s="21">
        <f t="shared" si="141"/>
        <v>0</v>
      </c>
      <c r="L3039" t="str">
        <f t="shared" si="142"/>
        <v/>
      </c>
      <c r="M3039" t="str">
        <f t="shared" si="143"/>
        <v/>
      </c>
    </row>
    <row r="3040" spans="3:13" x14ac:dyDescent="0.2">
      <c r="C3040" s="8" t="str">
        <f>IFERROR(VLOOKUP(B3040,'Plan de comptes'!A:B,2,FALSE),"")</f>
        <v/>
      </c>
      <c r="K3040" s="21">
        <f t="shared" si="141"/>
        <v>0</v>
      </c>
      <c r="L3040" t="str">
        <f t="shared" si="142"/>
        <v/>
      </c>
      <c r="M3040" t="str">
        <f t="shared" si="143"/>
        <v/>
      </c>
    </row>
    <row r="3041" spans="3:13" x14ac:dyDescent="0.2">
      <c r="C3041" s="8" t="str">
        <f>IFERROR(VLOOKUP(B3041,'Plan de comptes'!A:B,2,FALSE),"")</f>
        <v/>
      </c>
      <c r="K3041" s="21">
        <f t="shared" si="141"/>
        <v>0</v>
      </c>
      <c r="L3041" t="str">
        <f t="shared" si="142"/>
        <v/>
      </c>
      <c r="M3041" t="str">
        <f t="shared" si="143"/>
        <v/>
      </c>
    </row>
    <row r="3042" spans="3:13" x14ac:dyDescent="0.2">
      <c r="C3042" s="8" t="str">
        <f>IFERROR(VLOOKUP(B3042,'Plan de comptes'!A:B,2,FALSE),"")</f>
        <v/>
      </c>
      <c r="K3042" s="21">
        <f t="shared" si="141"/>
        <v>0</v>
      </c>
      <c r="L3042" t="str">
        <f t="shared" si="142"/>
        <v/>
      </c>
      <c r="M3042" t="str">
        <f t="shared" si="143"/>
        <v/>
      </c>
    </row>
    <row r="3043" spans="3:13" x14ac:dyDescent="0.2">
      <c r="C3043" s="8" t="str">
        <f>IFERROR(VLOOKUP(B3043,'Plan de comptes'!A:B,2,FALSE),"")</f>
        <v/>
      </c>
      <c r="K3043" s="21">
        <f t="shared" si="141"/>
        <v>0</v>
      </c>
      <c r="L3043" t="str">
        <f t="shared" si="142"/>
        <v/>
      </c>
      <c r="M3043" t="str">
        <f t="shared" si="143"/>
        <v/>
      </c>
    </row>
    <row r="3044" spans="3:13" x14ac:dyDescent="0.2">
      <c r="C3044" s="8" t="str">
        <f>IFERROR(VLOOKUP(B3044,'Plan de comptes'!A:B,2,FALSE),"")</f>
        <v/>
      </c>
      <c r="K3044" s="21">
        <f t="shared" si="141"/>
        <v>0</v>
      </c>
      <c r="L3044" t="str">
        <f t="shared" si="142"/>
        <v/>
      </c>
      <c r="M3044" t="str">
        <f t="shared" si="143"/>
        <v/>
      </c>
    </row>
    <row r="3045" spans="3:13" x14ac:dyDescent="0.2">
      <c r="C3045" s="8" t="str">
        <f>IFERROR(VLOOKUP(B3045,'Plan de comptes'!A:B,2,FALSE),"")</f>
        <v/>
      </c>
      <c r="K3045" s="21">
        <f t="shared" si="141"/>
        <v>0</v>
      </c>
      <c r="L3045" t="str">
        <f t="shared" si="142"/>
        <v/>
      </c>
      <c r="M3045" t="str">
        <f t="shared" si="143"/>
        <v/>
      </c>
    </row>
    <row r="3046" spans="3:13" x14ac:dyDescent="0.2">
      <c r="C3046" s="8" t="str">
        <f>IFERROR(VLOOKUP(B3046,'Plan de comptes'!A:B,2,FALSE),"")</f>
        <v/>
      </c>
      <c r="K3046" s="21">
        <f t="shared" si="141"/>
        <v>0</v>
      </c>
      <c r="L3046" t="str">
        <f t="shared" si="142"/>
        <v/>
      </c>
      <c r="M3046" t="str">
        <f t="shared" si="143"/>
        <v/>
      </c>
    </row>
    <row r="3047" spans="3:13" x14ac:dyDescent="0.2">
      <c r="C3047" s="8" t="str">
        <f>IFERROR(VLOOKUP(B3047,'Plan de comptes'!A:B,2,FALSE),"")</f>
        <v/>
      </c>
      <c r="K3047" s="21">
        <f t="shared" si="141"/>
        <v>0</v>
      </c>
      <c r="L3047" t="str">
        <f t="shared" si="142"/>
        <v/>
      </c>
      <c r="M3047" t="str">
        <f t="shared" si="143"/>
        <v/>
      </c>
    </row>
    <row r="3048" spans="3:13" x14ac:dyDescent="0.2">
      <c r="C3048" s="8" t="str">
        <f>IFERROR(VLOOKUP(B3048,'Plan de comptes'!A:B,2,FALSE),"")</f>
        <v/>
      </c>
      <c r="K3048" s="21">
        <f t="shared" si="141"/>
        <v>0</v>
      </c>
      <c r="L3048" t="str">
        <f t="shared" si="142"/>
        <v/>
      </c>
      <c r="M3048" t="str">
        <f t="shared" si="143"/>
        <v/>
      </c>
    </row>
    <row r="3049" spans="3:13" x14ac:dyDescent="0.2">
      <c r="C3049" s="8" t="str">
        <f>IFERROR(VLOOKUP(B3049,'Plan de comptes'!A:B,2,FALSE),"")</f>
        <v/>
      </c>
      <c r="K3049" s="21">
        <f t="shared" si="141"/>
        <v>0</v>
      </c>
      <c r="L3049" t="str">
        <f t="shared" si="142"/>
        <v/>
      </c>
      <c r="M3049" t="str">
        <f t="shared" si="143"/>
        <v/>
      </c>
    </row>
    <row r="3050" spans="3:13" x14ac:dyDescent="0.2">
      <c r="C3050" s="8" t="str">
        <f>IFERROR(VLOOKUP(B3050,'Plan de comptes'!A:B,2,FALSE),"")</f>
        <v/>
      </c>
      <c r="K3050" s="21">
        <f t="shared" si="141"/>
        <v>0</v>
      </c>
      <c r="L3050" t="str">
        <f t="shared" si="142"/>
        <v/>
      </c>
      <c r="M3050" t="str">
        <f t="shared" si="143"/>
        <v/>
      </c>
    </row>
    <row r="3051" spans="3:13" x14ac:dyDescent="0.2">
      <c r="C3051" s="8" t="str">
        <f>IFERROR(VLOOKUP(B3051,'Plan de comptes'!A:B,2,FALSE),"")</f>
        <v/>
      </c>
      <c r="K3051" s="21">
        <f t="shared" si="141"/>
        <v>0</v>
      </c>
      <c r="L3051" t="str">
        <f t="shared" si="142"/>
        <v/>
      </c>
      <c r="M3051" t="str">
        <f t="shared" si="143"/>
        <v/>
      </c>
    </row>
    <row r="3052" spans="3:13" x14ac:dyDescent="0.2">
      <c r="C3052" s="8" t="str">
        <f>IFERROR(VLOOKUP(B3052,'Plan de comptes'!A:B,2,FALSE),"")</f>
        <v/>
      </c>
      <c r="K3052" s="21">
        <f t="shared" si="141"/>
        <v>0</v>
      </c>
      <c r="L3052" t="str">
        <f t="shared" si="142"/>
        <v/>
      </c>
      <c r="M3052" t="str">
        <f t="shared" si="143"/>
        <v/>
      </c>
    </row>
    <row r="3053" spans="3:13" x14ac:dyDescent="0.2">
      <c r="C3053" s="8" t="str">
        <f>IFERROR(VLOOKUP(B3053,'Plan de comptes'!A:B,2,FALSE),"")</f>
        <v/>
      </c>
      <c r="K3053" s="21">
        <f t="shared" si="141"/>
        <v>0</v>
      </c>
      <c r="L3053" t="str">
        <f t="shared" si="142"/>
        <v/>
      </c>
      <c r="M3053" t="str">
        <f t="shared" si="143"/>
        <v/>
      </c>
    </row>
    <row r="3054" spans="3:13" x14ac:dyDescent="0.2">
      <c r="C3054" s="8" t="str">
        <f>IFERROR(VLOOKUP(B3054,'Plan de comptes'!A:B,2,FALSE),"")</f>
        <v/>
      </c>
      <c r="K3054" s="21">
        <f t="shared" si="141"/>
        <v>0</v>
      </c>
      <c r="L3054" t="str">
        <f t="shared" si="142"/>
        <v/>
      </c>
      <c r="M3054" t="str">
        <f t="shared" si="143"/>
        <v/>
      </c>
    </row>
    <row r="3055" spans="3:13" x14ac:dyDescent="0.2">
      <c r="C3055" s="8" t="str">
        <f>IFERROR(VLOOKUP(B3055,'Plan de comptes'!A:B,2,FALSE),"")</f>
        <v/>
      </c>
      <c r="K3055" s="21">
        <f t="shared" si="141"/>
        <v>0</v>
      </c>
      <c r="L3055" t="str">
        <f t="shared" si="142"/>
        <v/>
      </c>
      <c r="M3055" t="str">
        <f t="shared" si="143"/>
        <v/>
      </c>
    </row>
    <row r="3056" spans="3:13" x14ac:dyDescent="0.2">
      <c r="C3056" s="8" t="str">
        <f>IFERROR(VLOOKUP(B3056,'Plan de comptes'!A:B,2,FALSE),"")</f>
        <v/>
      </c>
      <c r="K3056" s="21">
        <f t="shared" si="141"/>
        <v>0</v>
      </c>
      <c r="L3056" t="str">
        <f t="shared" si="142"/>
        <v/>
      </c>
      <c r="M3056" t="str">
        <f t="shared" si="143"/>
        <v/>
      </c>
    </row>
    <row r="3057" spans="3:13" x14ac:dyDescent="0.2">
      <c r="C3057" s="8" t="str">
        <f>IFERROR(VLOOKUP(B3057,'Plan de comptes'!A:B,2,FALSE),"")</f>
        <v/>
      </c>
      <c r="K3057" s="21">
        <f t="shared" si="141"/>
        <v>0</v>
      </c>
      <c r="L3057" t="str">
        <f t="shared" si="142"/>
        <v/>
      </c>
      <c r="M3057" t="str">
        <f t="shared" si="143"/>
        <v/>
      </c>
    </row>
    <row r="3058" spans="3:13" x14ac:dyDescent="0.2">
      <c r="C3058" s="8" t="str">
        <f>IFERROR(VLOOKUP(B3058,'Plan de comptes'!A:B,2,FALSE),"")</f>
        <v/>
      </c>
      <c r="K3058" s="21">
        <f t="shared" si="141"/>
        <v>0</v>
      </c>
      <c r="L3058" t="str">
        <f t="shared" si="142"/>
        <v/>
      </c>
      <c r="M3058" t="str">
        <f t="shared" si="143"/>
        <v/>
      </c>
    </row>
    <row r="3059" spans="3:13" x14ac:dyDescent="0.2">
      <c r="C3059" s="8" t="str">
        <f>IFERROR(VLOOKUP(B3059,'Plan de comptes'!A:B,2,FALSE),"")</f>
        <v/>
      </c>
      <c r="K3059" s="21">
        <f t="shared" si="141"/>
        <v>0</v>
      </c>
      <c r="L3059" t="str">
        <f t="shared" si="142"/>
        <v/>
      </c>
      <c r="M3059" t="str">
        <f t="shared" si="143"/>
        <v/>
      </c>
    </row>
    <row r="3060" spans="3:13" x14ac:dyDescent="0.2">
      <c r="C3060" s="8" t="str">
        <f>IFERROR(VLOOKUP(B3060,'Plan de comptes'!A:B,2,FALSE),"")</f>
        <v/>
      </c>
      <c r="K3060" s="21">
        <f t="shared" si="141"/>
        <v>0</v>
      </c>
      <c r="L3060" t="str">
        <f t="shared" si="142"/>
        <v/>
      </c>
      <c r="M3060" t="str">
        <f t="shared" si="143"/>
        <v/>
      </c>
    </row>
    <row r="3061" spans="3:13" x14ac:dyDescent="0.2">
      <c r="C3061" s="8" t="str">
        <f>IFERROR(VLOOKUP(B3061,'Plan de comptes'!A:B,2,FALSE),"")</f>
        <v/>
      </c>
      <c r="K3061" s="21">
        <f t="shared" si="141"/>
        <v>0</v>
      </c>
      <c r="L3061" t="str">
        <f t="shared" si="142"/>
        <v/>
      </c>
      <c r="M3061" t="str">
        <f t="shared" si="143"/>
        <v/>
      </c>
    </row>
    <row r="3062" spans="3:13" x14ac:dyDescent="0.2">
      <c r="C3062" s="8" t="str">
        <f>IFERROR(VLOOKUP(B3062,'Plan de comptes'!A:B,2,FALSE),"")</f>
        <v/>
      </c>
      <c r="K3062" s="21">
        <f t="shared" si="141"/>
        <v>0</v>
      </c>
      <c r="L3062" t="str">
        <f t="shared" si="142"/>
        <v/>
      </c>
      <c r="M3062" t="str">
        <f t="shared" si="143"/>
        <v/>
      </c>
    </row>
    <row r="3063" spans="3:13" x14ac:dyDescent="0.2">
      <c r="C3063" s="8" t="str">
        <f>IFERROR(VLOOKUP(B3063,'Plan de comptes'!A:B,2,FALSE),"")</f>
        <v/>
      </c>
      <c r="K3063" s="21">
        <f t="shared" si="141"/>
        <v>0</v>
      </c>
      <c r="L3063" t="str">
        <f t="shared" si="142"/>
        <v/>
      </c>
      <c r="M3063" t="str">
        <f t="shared" si="143"/>
        <v/>
      </c>
    </row>
    <row r="3064" spans="3:13" x14ac:dyDescent="0.2">
      <c r="C3064" s="8" t="str">
        <f>IFERROR(VLOOKUP(B3064,'Plan de comptes'!A:B,2,FALSE),"")</f>
        <v/>
      </c>
      <c r="K3064" s="21">
        <f t="shared" si="141"/>
        <v>0</v>
      </c>
      <c r="L3064" t="str">
        <f t="shared" si="142"/>
        <v/>
      </c>
      <c r="M3064" t="str">
        <f t="shared" si="143"/>
        <v/>
      </c>
    </row>
    <row r="3065" spans="3:13" x14ac:dyDescent="0.2">
      <c r="C3065" s="8" t="str">
        <f>IFERROR(VLOOKUP(B3065,'Plan de comptes'!A:B,2,FALSE),"")</f>
        <v/>
      </c>
      <c r="K3065" s="21">
        <f t="shared" si="141"/>
        <v>0</v>
      </c>
      <c r="L3065" t="str">
        <f t="shared" si="142"/>
        <v/>
      </c>
      <c r="M3065" t="str">
        <f t="shared" si="143"/>
        <v/>
      </c>
    </row>
    <row r="3066" spans="3:13" x14ac:dyDescent="0.2">
      <c r="C3066" s="8" t="str">
        <f>IFERROR(VLOOKUP(B3066,'Plan de comptes'!A:B,2,FALSE),"")</f>
        <v/>
      </c>
      <c r="K3066" s="21">
        <f t="shared" si="141"/>
        <v>0</v>
      </c>
      <c r="L3066" t="str">
        <f t="shared" si="142"/>
        <v/>
      </c>
      <c r="M3066" t="str">
        <f t="shared" si="143"/>
        <v/>
      </c>
    </row>
    <row r="3067" spans="3:13" x14ac:dyDescent="0.2">
      <c r="C3067" s="8" t="str">
        <f>IFERROR(VLOOKUP(B3067,'Plan de comptes'!A:B,2,FALSE),"")</f>
        <v/>
      </c>
      <c r="K3067" s="21">
        <f t="shared" si="141"/>
        <v>0</v>
      </c>
      <c r="L3067" t="str">
        <f t="shared" si="142"/>
        <v/>
      </c>
      <c r="M3067" t="str">
        <f t="shared" si="143"/>
        <v/>
      </c>
    </row>
    <row r="3068" spans="3:13" x14ac:dyDescent="0.2">
      <c r="C3068" s="8" t="str">
        <f>IFERROR(VLOOKUP(B3068,'Plan de comptes'!A:B,2,FALSE),"")</f>
        <v/>
      </c>
      <c r="K3068" s="21">
        <f t="shared" si="141"/>
        <v>0</v>
      </c>
      <c r="L3068" t="str">
        <f t="shared" si="142"/>
        <v/>
      </c>
      <c r="M3068" t="str">
        <f t="shared" si="143"/>
        <v/>
      </c>
    </row>
    <row r="3069" spans="3:13" x14ac:dyDescent="0.2">
      <c r="C3069" s="8" t="str">
        <f>IFERROR(VLOOKUP(B3069,'Plan de comptes'!A:B,2,FALSE),"")</f>
        <v/>
      </c>
      <c r="K3069" s="21">
        <f t="shared" si="141"/>
        <v>0</v>
      </c>
      <c r="L3069" t="str">
        <f t="shared" si="142"/>
        <v/>
      </c>
      <c r="M3069" t="str">
        <f t="shared" si="143"/>
        <v/>
      </c>
    </row>
    <row r="3070" spans="3:13" x14ac:dyDescent="0.2">
      <c r="C3070" s="8" t="str">
        <f>IFERROR(VLOOKUP(B3070,'Plan de comptes'!A:B,2,FALSE),"")</f>
        <v/>
      </c>
      <c r="K3070" s="21">
        <f t="shared" si="141"/>
        <v>0</v>
      </c>
      <c r="L3070" t="str">
        <f t="shared" si="142"/>
        <v/>
      </c>
      <c r="M3070" t="str">
        <f t="shared" si="143"/>
        <v/>
      </c>
    </row>
    <row r="3071" spans="3:13" x14ac:dyDescent="0.2">
      <c r="C3071" s="8" t="str">
        <f>IFERROR(VLOOKUP(B3071,'Plan de comptes'!A:B,2,FALSE),"")</f>
        <v/>
      </c>
      <c r="K3071" s="21">
        <f t="shared" si="141"/>
        <v>0</v>
      </c>
      <c r="L3071" t="str">
        <f t="shared" si="142"/>
        <v/>
      </c>
      <c r="M3071" t="str">
        <f t="shared" si="143"/>
        <v/>
      </c>
    </row>
    <row r="3072" spans="3:13" x14ac:dyDescent="0.2">
      <c r="C3072" s="8" t="str">
        <f>IFERROR(VLOOKUP(B3072,'Plan de comptes'!A:B,2,FALSE),"")</f>
        <v/>
      </c>
      <c r="K3072" s="21">
        <f t="shared" si="141"/>
        <v>0</v>
      </c>
      <c r="L3072" t="str">
        <f t="shared" si="142"/>
        <v/>
      </c>
      <c r="M3072" t="str">
        <f t="shared" si="143"/>
        <v/>
      </c>
    </row>
    <row r="3073" spans="3:13" x14ac:dyDescent="0.2">
      <c r="C3073" s="8" t="str">
        <f>IFERROR(VLOOKUP(B3073,'Plan de comptes'!A:B,2,FALSE),"")</f>
        <v/>
      </c>
      <c r="K3073" s="21">
        <f t="shared" si="141"/>
        <v>0</v>
      </c>
      <c r="L3073" t="str">
        <f t="shared" si="142"/>
        <v/>
      </c>
      <c r="M3073" t="str">
        <f t="shared" si="143"/>
        <v/>
      </c>
    </row>
    <row r="3074" spans="3:13" x14ac:dyDescent="0.2">
      <c r="C3074" s="8" t="str">
        <f>IFERROR(VLOOKUP(B3074,'Plan de comptes'!A:B,2,FALSE),"")</f>
        <v/>
      </c>
      <c r="K3074" s="21">
        <f t="shared" si="141"/>
        <v>0</v>
      </c>
      <c r="L3074" t="str">
        <f t="shared" si="142"/>
        <v/>
      </c>
      <c r="M3074" t="str">
        <f t="shared" si="143"/>
        <v/>
      </c>
    </row>
    <row r="3075" spans="3:13" x14ac:dyDescent="0.2">
      <c r="C3075" s="8" t="str">
        <f>IFERROR(VLOOKUP(B3075,'Plan de comptes'!A:B,2,FALSE),"")</f>
        <v/>
      </c>
      <c r="K3075" s="21">
        <f t="shared" ref="K3075:K3138" si="144">E3075-F3075</f>
        <v>0</v>
      </c>
      <c r="L3075" t="str">
        <f t="shared" ref="L3075:L3138" si="145">LEFT($B3075,2)</f>
        <v/>
      </c>
      <c r="M3075" t="str">
        <f t="shared" ref="M3075:M3138" si="146">LEFT($B3075,3)</f>
        <v/>
      </c>
    </row>
    <row r="3076" spans="3:13" x14ac:dyDescent="0.2">
      <c r="C3076" s="8" t="str">
        <f>IFERROR(VLOOKUP(B3076,'Plan de comptes'!A:B,2,FALSE),"")</f>
        <v/>
      </c>
      <c r="K3076" s="21">
        <f t="shared" si="144"/>
        <v>0</v>
      </c>
      <c r="L3076" t="str">
        <f t="shared" si="145"/>
        <v/>
      </c>
      <c r="M3076" t="str">
        <f t="shared" si="146"/>
        <v/>
      </c>
    </row>
    <row r="3077" spans="3:13" x14ac:dyDescent="0.2">
      <c r="C3077" s="8" t="str">
        <f>IFERROR(VLOOKUP(B3077,'Plan de comptes'!A:B,2,FALSE),"")</f>
        <v/>
      </c>
      <c r="K3077" s="21">
        <f t="shared" si="144"/>
        <v>0</v>
      </c>
      <c r="L3077" t="str">
        <f t="shared" si="145"/>
        <v/>
      </c>
      <c r="M3077" t="str">
        <f t="shared" si="146"/>
        <v/>
      </c>
    </row>
    <row r="3078" spans="3:13" x14ac:dyDescent="0.2">
      <c r="C3078" s="8" t="str">
        <f>IFERROR(VLOOKUP(B3078,'Plan de comptes'!A:B,2,FALSE),"")</f>
        <v/>
      </c>
      <c r="K3078" s="21">
        <f t="shared" si="144"/>
        <v>0</v>
      </c>
      <c r="L3078" t="str">
        <f t="shared" si="145"/>
        <v/>
      </c>
      <c r="M3078" t="str">
        <f t="shared" si="146"/>
        <v/>
      </c>
    </row>
    <row r="3079" spans="3:13" x14ac:dyDescent="0.2">
      <c r="C3079" s="8" t="str">
        <f>IFERROR(VLOOKUP(B3079,'Plan de comptes'!A:B,2,FALSE),"")</f>
        <v/>
      </c>
      <c r="K3079" s="21">
        <f t="shared" si="144"/>
        <v>0</v>
      </c>
      <c r="L3079" t="str">
        <f t="shared" si="145"/>
        <v/>
      </c>
      <c r="M3079" t="str">
        <f t="shared" si="146"/>
        <v/>
      </c>
    </row>
    <row r="3080" spans="3:13" x14ac:dyDescent="0.2">
      <c r="C3080" s="8" t="str">
        <f>IFERROR(VLOOKUP(B3080,'Plan de comptes'!A:B,2,FALSE),"")</f>
        <v/>
      </c>
      <c r="K3080" s="21">
        <f t="shared" si="144"/>
        <v>0</v>
      </c>
      <c r="L3080" t="str">
        <f t="shared" si="145"/>
        <v/>
      </c>
      <c r="M3080" t="str">
        <f t="shared" si="146"/>
        <v/>
      </c>
    </row>
    <row r="3081" spans="3:13" x14ac:dyDescent="0.2">
      <c r="C3081" s="8" t="str">
        <f>IFERROR(VLOOKUP(B3081,'Plan de comptes'!A:B,2,FALSE),"")</f>
        <v/>
      </c>
      <c r="K3081" s="21">
        <f t="shared" si="144"/>
        <v>0</v>
      </c>
      <c r="L3081" t="str">
        <f t="shared" si="145"/>
        <v/>
      </c>
      <c r="M3081" t="str">
        <f t="shared" si="146"/>
        <v/>
      </c>
    </row>
    <row r="3082" spans="3:13" x14ac:dyDescent="0.2">
      <c r="C3082" s="8" t="str">
        <f>IFERROR(VLOOKUP(B3082,'Plan de comptes'!A:B,2,FALSE),"")</f>
        <v/>
      </c>
      <c r="K3082" s="21">
        <f t="shared" si="144"/>
        <v>0</v>
      </c>
      <c r="L3082" t="str">
        <f t="shared" si="145"/>
        <v/>
      </c>
      <c r="M3082" t="str">
        <f t="shared" si="146"/>
        <v/>
      </c>
    </row>
    <row r="3083" spans="3:13" x14ac:dyDescent="0.2">
      <c r="C3083" s="8" t="str">
        <f>IFERROR(VLOOKUP(B3083,'Plan de comptes'!A:B,2,FALSE),"")</f>
        <v/>
      </c>
      <c r="K3083" s="21">
        <f t="shared" si="144"/>
        <v>0</v>
      </c>
      <c r="L3083" t="str">
        <f t="shared" si="145"/>
        <v/>
      </c>
      <c r="M3083" t="str">
        <f t="shared" si="146"/>
        <v/>
      </c>
    </row>
    <row r="3084" spans="3:13" x14ac:dyDescent="0.2">
      <c r="C3084" s="8" t="str">
        <f>IFERROR(VLOOKUP(B3084,'Plan de comptes'!A:B,2,FALSE),"")</f>
        <v/>
      </c>
      <c r="K3084" s="21">
        <f t="shared" si="144"/>
        <v>0</v>
      </c>
      <c r="L3084" t="str">
        <f t="shared" si="145"/>
        <v/>
      </c>
      <c r="M3084" t="str">
        <f t="shared" si="146"/>
        <v/>
      </c>
    </row>
    <row r="3085" spans="3:13" x14ac:dyDescent="0.2">
      <c r="C3085" s="8" t="str">
        <f>IFERROR(VLOOKUP(B3085,'Plan de comptes'!A:B,2,FALSE),"")</f>
        <v/>
      </c>
      <c r="K3085" s="21">
        <f t="shared" si="144"/>
        <v>0</v>
      </c>
      <c r="L3085" t="str">
        <f t="shared" si="145"/>
        <v/>
      </c>
      <c r="M3085" t="str">
        <f t="shared" si="146"/>
        <v/>
      </c>
    </row>
    <row r="3086" spans="3:13" x14ac:dyDescent="0.2">
      <c r="C3086" s="8" t="str">
        <f>IFERROR(VLOOKUP(B3086,'Plan de comptes'!A:B,2,FALSE),"")</f>
        <v/>
      </c>
      <c r="K3086" s="21">
        <f t="shared" si="144"/>
        <v>0</v>
      </c>
      <c r="L3086" t="str">
        <f t="shared" si="145"/>
        <v/>
      </c>
      <c r="M3086" t="str">
        <f t="shared" si="146"/>
        <v/>
      </c>
    </row>
    <row r="3087" spans="3:13" x14ac:dyDescent="0.2">
      <c r="C3087" s="8" t="str">
        <f>IFERROR(VLOOKUP(B3087,'Plan de comptes'!A:B,2,FALSE),"")</f>
        <v/>
      </c>
      <c r="K3087" s="21">
        <f t="shared" si="144"/>
        <v>0</v>
      </c>
      <c r="L3087" t="str">
        <f t="shared" si="145"/>
        <v/>
      </c>
      <c r="M3087" t="str">
        <f t="shared" si="146"/>
        <v/>
      </c>
    </row>
    <row r="3088" spans="3:13" x14ac:dyDescent="0.2">
      <c r="C3088" s="8" t="str">
        <f>IFERROR(VLOOKUP(B3088,'Plan de comptes'!A:B,2,FALSE),"")</f>
        <v/>
      </c>
      <c r="K3088" s="21">
        <f t="shared" si="144"/>
        <v>0</v>
      </c>
      <c r="L3088" t="str">
        <f t="shared" si="145"/>
        <v/>
      </c>
      <c r="M3088" t="str">
        <f t="shared" si="146"/>
        <v/>
      </c>
    </row>
    <row r="3089" spans="3:13" x14ac:dyDescent="0.2">
      <c r="C3089" s="8" t="str">
        <f>IFERROR(VLOOKUP(B3089,'Plan de comptes'!A:B,2,FALSE),"")</f>
        <v/>
      </c>
      <c r="K3089" s="21">
        <f t="shared" si="144"/>
        <v>0</v>
      </c>
      <c r="L3089" t="str">
        <f t="shared" si="145"/>
        <v/>
      </c>
      <c r="M3089" t="str">
        <f t="shared" si="146"/>
        <v/>
      </c>
    </row>
    <row r="3090" spans="3:13" x14ac:dyDescent="0.2">
      <c r="C3090" s="8" t="str">
        <f>IFERROR(VLOOKUP(B3090,'Plan de comptes'!A:B,2,FALSE),"")</f>
        <v/>
      </c>
      <c r="K3090" s="21">
        <f t="shared" si="144"/>
        <v>0</v>
      </c>
      <c r="L3090" t="str">
        <f t="shared" si="145"/>
        <v/>
      </c>
      <c r="M3090" t="str">
        <f t="shared" si="146"/>
        <v/>
      </c>
    </row>
    <row r="3091" spans="3:13" x14ac:dyDescent="0.2">
      <c r="C3091" s="8" t="str">
        <f>IFERROR(VLOOKUP(B3091,'Plan de comptes'!A:B,2,FALSE),"")</f>
        <v/>
      </c>
      <c r="K3091" s="21">
        <f t="shared" si="144"/>
        <v>0</v>
      </c>
      <c r="L3091" t="str">
        <f t="shared" si="145"/>
        <v/>
      </c>
      <c r="M3091" t="str">
        <f t="shared" si="146"/>
        <v/>
      </c>
    </row>
    <row r="3092" spans="3:13" x14ac:dyDescent="0.2">
      <c r="C3092" s="8" t="str">
        <f>IFERROR(VLOOKUP(B3092,'Plan de comptes'!A:B,2,FALSE),"")</f>
        <v/>
      </c>
      <c r="K3092" s="21">
        <f t="shared" si="144"/>
        <v>0</v>
      </c>
      <c r="L3092" t="str">
        <f t="shared" si="145"/>
        <v/>
      </c>
      <c r="M3092" t="str">
        <f t="shared" si="146"/>
        <v/>
      </c>
    </row>
    <row r="3093" spans="3:13" x14ac:dyDescent="0.2">
      <c r="C3093" s="8" t="str">
        <f>IFERROR(VLOOKUP(B3093,'Plan de comptes'!A:B,2,FALSE),"")</f>
        <v/>
      </c>
      <c r="K3093" s="21">
        <f t="shared" si="144"/>
        <v>0</v>
      </c>
      <c r="L3093" t="str">
        <f t="shared" si="145"/>
        <v/>
      </c>
      <c r="M3093" t="str">
        <f t="shared" si="146"/>
        <v/>
      </c>
    </row>
    <row r="3094" spans="3:13" x14ac:dyDescent="0.2">
      <c r="C3094" s="8" t="str">
        <f>IFERROR(VLOOKUP(B3094,'Plan de comptes'!A:B,2,FALSE),"")</f>
        <v/>
      </c>
      <c r="K3094" s="21">
        <f t="shared" si="144"/>
        <v>0</v>
      </c>
      <c r="L3094" t="str">
        <f t="shared" si="145"/>
        <v/>
      </c>
      <c r="M3094" t="str">
        <f t="shared" si="146"/>
        <v/>
      </c>
    </row>
    <row r="3095" spans="3:13" x14ac:dyDescent="0.2">
      <c r="C3095" s="8" t="str">
        <f>IFERROR(VLOOKUP(B3095,'Plan de comptes'!A:B,2,FALSE),"")</f>
        <v/>
      </c>
      <c r="K3095" s="21">
        <f t="shared" si="144"/>
        <v>0</v>
      </c>
      <c r="L3095" t="str">
        <f t="shared" si="145"/>
        <v/>
      </c>
      <c r="M3095" t="str">
        <f t="shared" si="146"/>
        <v/>
      </c>
    </row>
    <row r="3096" spans="3:13" x14ac:dyDescent="0.2">
      <c r="C3096" s="8" t="str">
        <f>IFERROR(VLOOKUP(B3096,'Plan de comptes'!A:B,2,FALSE),"")</f>
        <v/>
      </c>
      <c r="K3096" s="21">
        <f t="shared" si="144"/>
        <v>0</v>
      </c>
      <c r="L3096" t="str">
        <f t="shared" si="145"/>
        <v/>
      </c>
      <c r="M3096" t="str">
        <f t="shared" si="146"/>
        <v/>
      </c>
    </row>
    <row r="3097" spans="3:13" x14ac:dyDescent="0.2">
      <c r="C3097" s="8" t="str">
        <f>IFERROR(VLOOKUP(B3097,'Plan de comptes'!A:B,2,FALSE),"")</f>
        <v/>
      </c>
      <c r="K3097" s="21">
        <f t="shared" si="144"/>
        <v>0</v>
      </c>
      <c r="L3097" t="str">
        <f t="shared" si="145"/>
        <v/>
      </c>
      <c r="M3097" t="str">
        <f t="shared" si="146"/>
        <v/>
      </c>
    </row>
    <row r="3098" spans="3:13" x14ac:dyDescent="0.2">
      <c r="C3098" s="8" t="str">
        <f>IFERROR(VLOOKUP(B3098,'Plan de comptes'!A:B,2,FALSE),"")</f>
        <v/>
      </c>
      <c r="K3098" s="21">
        <f t="shared" si="144"/>
        <v>0</v>
      </c>
      <c r="L3098" t="str">
        <f t="shared" si="145"/>
        <v/>
      </c>
      <c r="M3098" t="str">
        <f t="shared" si="146"/>
        <v/>
      </c>
    </row>
    <row r="3099" spans="3:13" x14ac:dyDescent="0.2">
      <c r="C3099" s="8" t="str">
        <f>IFERROR(VLOOKUP(B3099,'Plan de comptes'!A:B,2,FALSE),"")</f>
        <v/>
      </c>
      <c r="K3099" s="21">
        <f t="shared" si="144"/>
        <v>0</v>
      </c>
      <c r="L3099" t="str">
        <f t="shared" si="145"/>
        <v/>
      </c>
      <c r="M3099" t="str">
        <f t="shared" si="146"/>
        <v/>
      </c>
    </row>
    <row r="3100" spans="3:13" x14ac:dyDescent="0.2">
      <c r="C3100" s="8" t="str">
        <f>IFERROR(VLOOKUP(B3100,'Plan de comptes'!A:B,2,FALSE),"")</f>
        <v/>
      </c>
      <c r="K3100" s="21">
        <f t="shared" si="144"/>
        <v>0</v>
      </c>
      <c r="L3100" t="str">
        <f t="shared" si="145"/>
        <v/>
      </c>
      <c r="M3100" t="str">
        <f t="shared" si="146"/>
        <v/>
      </c>
    </row>
    <row r="3101" spans="3:13" x14ac:dyDescent="0.2">
      <c r="C3101" s="8" t="str">
        <f>IFERROR(VLOOKUP(B3101,'Plan de comptes'!A:B,2,FALSE),"")</f>
        <v/>
      </c>
      <c r="K3101" s="21">
        <f t="shared" si="144"/>
        <v>0</v>
      </c>
      <c r="L3101" t="str">
        <f t="shared" si="145"/>
        <v/>
      </c>
      <c r="M3101" t="str">
        <f t="shared" si="146"/>
        <v/>
      </c>
    </row>
    <row r="3102" spans="3:13" x14ac:dyDescent="0.2">
      <c r="C3102" s="8" t="str">
        <f>IFERROR(VLOOKUP(B3102,'Plan de comptes'!A:B,2,FALSE),"")</f>
        <v/>
      </c>
      <c r="K3102" s="21">
        <f t="shared" si="144"/>
        <v>0</v>
      </c>
      <c r="L3102" t="str">
        <f t="shared" si="145"/>
        <v/>
      </c>
      <c r="M3102" t="str">
        <f t="shared" si="146"/>
        <v/>
      </c>
    </row>
    <row r="3103" spans="3:13" x14ac:dyDescent="0.2">
      <c r="C3103" s="8" t="str">
        <f>IFERROR(VLOOKUP(B3103,'Plan de comptes'!A:B,2,FALSE),"")</f>
        <v/>
      </c>
      <c r="K3103" s="21">
        <f t="shared" si="144"/>
        <v>0</v>
      </c>
      <c r="L3103" t="str">
        <f t="shared" si="145"/>
        <v/>
      </c>
      <c r="M3103" t="str">
        <f t="shared" si="146"/>
        <v/>
      </c>
    </row>
    <row r="3104" spans="3:13" x14ac:dyDescent="0.2">
      <c r="C3104" s="8" t="str">
        <f>IFERROR(VLOOKUP(B3104,'Plan de comptes'!A:B,2,FALSE),"")</f>
        <v/>
      </c>
      <c r="K3104" s="21">
        <f t="shared" si="144"/>
        <v>0</v>
      </c>
      <c r="L3104" t="str">
        <f t="shared" si="145"/>
        <v/>
      </c>
      <c r="M3104" t="str">
        <f t="shared" si="146"/>
        <v/>
      </c>
    </row>
    <row r="3105" spans="3:13" x14ac:dyDescent="0.2">
      <c r="C3105" s="8" t="str">
        <f>IFERROR(VLOOKUP(B3105,'Plan de comptes'!A:B,2,FALSE),"")</f>
        <v/>
      </c>
      <c r="K3105" s="21">
        <f t="shared" si="144"/>
        <v>0</v>
      </c>
      <c r="L3105" t="str">
        <f t="shared" si="145"/>
        <v/>
      </c>
      <c r="M3105" t="str">
        <f t="shared" si="146"/>
        <v/>
      </c>
    </row>
    <row r="3106" spans="3:13" x14ac:dyDescent="0.2">
      <c r="C3106" s="8" t="str">
        <f>IFERROR(VLOOKUP(B3106,'Plan de comptes'!A:B,2,FALSE),"")</f>
        <v/>
      </c>
      <c r="K3106" s="21">
        <f t="shared" si="144"/>
        <v>0</v>
      </c>
      <c r="L3106" t="str">
        <f t="shared" si="145"/>
        <v/>
      </c>
      <c r="M3106" t="str">
        <f t="shared" si="146"/>
        <v/>
      </c>
    </row>
    <row r="3107" spans="3:13" x14ac:dyDescent="0.2">
      <c r="C3107" s="8" t="str">
        <f>IFERROR(VLOOKUP(B3107,'Plan de comptes'!A:B,2,FALSE),"")</f>
        <v/>
      </c>
      <c r="K3107" s="21">
        <f t="shared" si="144"/>
        <v>0</v>
      </c>
      <c r="L3107" t="str">
        <f t="shared" si="145"/>
        <v/>
      </c>
      <c r="M3107" t="str">
        <f t="shared" si="146"/>
        <v/>
      </c>
    </row>
    <row r="3108" spans="3:13" x14ac:dyDescent="0.2">
      <c r="C3108" s="8" t="str">
        <f>IFERROR(VLOOKUP(B3108,'Plan de comptes'!A:B,2,FALSE),"")</f>
        <v/>
      </c>
      <c r="K3108" s="21">
        <f t="shared" si="144"/>
        <v>0</v>
      </c>
      <c r="L3108" t="str">
        <f t="shared" si="145"/>
        <v/>
      </c>
      <c r="M3108" t="str">
        <f t="shared" si="146"/>
        <v/>
      </c>
    </row>
    <row r="3109" spans="3:13" x14ac:dyDescent="0.2">
      <c r="C3109" s="8" t="str">
        <f>IFERROR(VLOOKUP(B3109,'Plan de comptes'!A:B,2,FALSE),"")</f>
        <v/>
      </c>
      <c r="K3109" s="21">
        <f t="shared" si="144"/>
        <v>0</v>
      </c>
      <c r="L3109" t="str">
        <f t="shared" si="145"/>
        <v/>
      </c>
      <c r="M3109" t="str">
        <f t="shared" si="146"/>
        <v/>
      </c>
    </row>
    <row r="3110" spans="3:13" x14ac:dyDescent="0.2">
      <c r="C3110" s="8" t="str">
        <f>IFERROR(VLOOKUP(B3110,'Plan de comptes'!A:B,2,FALSE),"")</f>
        <v/>
      </c>
      <c r="K3110" s="21">
        <f t="shared" si="144"/>
        <v>0</v>
      </c>
      <c r="L3110" t="str">
        <f t="shared" si="145"/>
        <v/>
      </c>
      <c r="M3110" t="str">
        <f t="shared" si="146"/>
        <v/>
      </c>
    </row>
    <row r="3111" spans="3:13" x14ac:dyDescent="0.2">
      <c r="C3111" s="8" t="str">
        <f>IFERROR(VLOOKUP(B3111,'Plan de comptes'!A:B,2,FALSE),"")</f>
        <v/>
      </c>
      <c r="K3111" s="21">
        <f t="shared" si="144"/>
        <v>0</v>
      </c>
      <c r="L3111" t="str">
        <f t="shared" si="145"/>
        <v/>
      </c>
      <c r="M3111" t="str">
        <f t="shared" si="146"/>
        <v/>
      </c>
    </row>
    <row r="3112" spans="3:13" x14ac:dyDescent="0.2">
      <c r="C3112" s="8" t="str">
        <f>IFERROR(VLOOKUP(B3112,'Plan de comptes'!A:B,2,FALSE),"")</f>
        <v/>
      </c>
      <c r="K3112" s="21">
        <f t="shared" si="144"/>
        <v>0</v>
      </c>
      <c r="L3112" t="str">
        <f t="shared" si="145"/>
        <v/>
      </c>
      <c r="M3112" t="str">
        <f t="shared" si="146"/>
        <v/>
      </c>
    </row>
    <row r="3113" spans="3:13" x14ac:dyDescent="0.2">
      <c r="C3113" s="8" t="str">
        <f>IFERROR(VLOOKUP(B3113,'Plan de comptes'!A:B,2,FALSE),"")</f>
        <v/>
      </c>
      <c r="K3113" s="21">
        <f t="shared" si="144"/>
        <v>0</v>
      </c>
      <c r="L3113" t="str">
        <f t="shared" si="145"/>
        <v/>
      </c>
      <c r="M3113" t="str">
        <f t="shared" si="146"/>
        <v/>
      </c>
    </row>
    <row r="3114" spans="3:13" x14ac:dyDescent="0.2">
      <c r="C3114" s="8" t="str">
        <f>IFERROR(VLOOKUP(B3114,'Plan de comptes'!A:B,2,FALSE),"")</f>
        <v/>
      </c>
      <c r="K3114" s="21">
        <f t="shared" si="144"/>
        <v>0</v>
      </c>
      <c r="L3114" t="str">
        <f t="shared" si="145"/>
        <v/>
      </c>
      <c r="M3114" t="str">
        <f t="shared" si="146"/>
        <v/>
      </c>
    </row>
    <row r="3115" spans="3:13" x14ac:dyDescent="0.2">
      <c r="C3115" s="8" t="str">
        <f>IFERROR(VLOOKUP(B3115,'Plan de comptes'!A:B,2,FALSE),"")</f>
        <v/>
      </c>
      <c r="K3115" s="21">
        <f t="shared" si="144"/>
        <v>0</v>
      </c>
      <c r="L3115" t="str">
        <f t="shared" si="145"/>
        <v/>
      </c>
      <c r="M3115" t="str">
        <f t="shared" si="146"/>
        <v/>
      </c>
    </row>
    <row r="3116" spans="3:13" x14ac:dyDescent="0.2">
      <c r="C3116" s="8" t="str">
        <f>IFERROR(VLOOKUP(B3116,'Plan de comptes'!A:B,2,FALSE),"")</f>
        <v/>
      </c>
      <c r="K3116" s="21">
        <f t="shared" si="144"/>
        <v>0</v>
      </c>
      <c r="L3116" t="str">
        <f t="shared" si="145"/>
        <v/>
      </c>
      <c r="M3116" t="str">
        <f t="shared" si="146"/>
        <v/>
      </c>
    </row>
    <row r="3117" spans="3:13" x14ac:dyDescent="0.2">
      <c r="C3117" s="8" t="str">
        <f>IFERROR(VLOOKUP(B3117,'Plan de comptes'!A:B,2,FALSE),"")</f>
        <v/>
      </c>
      <c r="K3117" s="21">
        <f t="shared" si="144"/>
        <v>0</v>
      </c>
      <c r="L3117" t="str">
        <f t="shared" si="145"/>
        <v/>
      </c>
      <c r="M3117" t="str">
        <f t="shared" si="146"/>
        <v/>
      </c>
    </row>
    <row r="3118" spans="3:13" x14ac:dyDescent="0.2">
      <c r="C3118" s="8" t="str">
        <f>IFERROR(VLOOKUP(B3118,'Plan de comptes'!A:B,2,FALSE),"")</f>
        <v/>
      </c>
      <c r="K3118" s="21">
        <f t="shared" si="144"/>
        <v>0</v>
      </c>
      <c r="L3118" t="str">
        <f t="shared" si="145"/>
        <v/>
      </c>
      <c r="M3118" t="str">
        <f t="shared" si="146"/>
        <v/>
      </c>
    </row>
    <row r="3119" spans="3:13" x14ac:dyDescent="0.2">
      <c r="C3119" s="8" t="str">
        <f>IFERROR(VLOOKUP(B3119,'Plan de comptes'!A:B,2,FALSE),"")</f>
        <v/>
      </c>
      <c r="K3119" s="21">
        <f t="shared" si="144"/>
        <v>0</v>
      </c>
      <c r="L3119" t="str">
        <f t="shared" si="145"/>
        <v/>
      </c>
      <c r="M3119" t="str">
        <f t="shared" si="146"/>
        <v/>
      </c>
    </row>
    <row r="3120" spans="3:13" x14ac:dyDescent="0.2">
      <c r="C3120" s="8" t="str">
        <f>IFERROR(VLOOKUP(B3120,'Plan de comptes'!A:B,2,FALSE),"")</f>
        <v/>
      </c>
      <c r="K3120" s="21">
        <f t="shared" si="144"/>
        <v>0</v>
      </c>
      <c r="L3120" t="str">
        <f t="shared" si="145"/>
        <v/>
      </c>
      <c r="M3120" t="str">
        <f t="shared" si="146"/>
        <v/>
      </c>
    </row>
    <row r="3121" spans="3:13" x14ac:dyDescent="0.2">
      <c r="C3121" s="8" t="str">
        <f>IFERROR(VLOOKUP(B3121,'Plan de comptes'!A:B,2,FALSE),"")</f>
        <v/>
      </c>
      <c r="K3121" s="21">
        <f t="shared" si="144"/>
        <v>0</v>
      </c>
      <c r="L3121" t="str">
        <f t="shared" si="145"/>
        <v/>
      </c>
      <c r="M3121" t="str">
        <f t="shared" si="146"/>
        <v/>
      </c>
    </row>
    <row r="3122" spans="3:13" x14ac:dyDescent="0.2">
      <c r="C3122" s="8" t="str">
        <f>IFERROR(VLOOKUP(B3122,'Plan de comptes'!A:B,2,FALSE),"")</f>
        <v/>
      </c>
      <c r="K3122" s="21">
        <f t="shared" si="144"/>
        <v>0</v>
      </c>
      <c r="L3122" t="str">
        <f t="shared" si="145"/>
        <v/>
      </c>
      <c r="M3122" t="str">
        <f t="shared" si="146"/>
        <v/>
      </c>
    </row>
    <row r="3123" spans="3:13" x14ac:dyDescent="0.2">
      <c r="C3123" s="8" t="str">
        <f>IFERROR(VLOOKUP(B3123,'Plan de comptes'!A:B,2,FALSE),"")</f>
        <v/>
      </c>
      <c r="K3123" s="21">
        <f t="shared" si="144"/>
        <v>0</v>
      </c>
      <c r="L3123" t="str">
        <f t="shared" si="145"/>
        <v/>
      </c>
      <c r="M3123" t="str">
        <f t="shared" si="146"/>
        <v/>
      </c>
    </row>
    <row r="3124" spans="3:13" x14ac:dyDescent="0.2">
      <c r="C3124" s="8" t="str">
        <f>IFERROR(VLOOKUP(B3124,'Plan de comptes'!A:B,2,FALSE),"")</f>
        <v/>
      </c>
      <c r="K3124" s="21">
        <f t="shared" si="144"/>
        <v>0</v>
      </c>
      <c r="L3124" t="str">
        <f t="shared" si="145"/>
        <v/>
      </c>
      <c r="M3124" t="str">
        <f t="shared" si="146"/>
        <v/>
      </c>
    </row>
    <row r="3125" spans="3:13" x14ac:dyDescent="0.2">
      <c r="C3125" s="8" t="str">
        <f>IFERROR(VLOOKUP(B3125,'Plan de comptes'!A:B,2,FALSE),"")</f>
        <v/>
      </c>
      <c r="K3125" s="21">
        <f t="shared" si="144"/>
        <v>0</v>
      </c>
      <c r="L3125" t="str">
        <f t="shared" si="145"/>
        <v/>
      </c>
      <c r="M3125" t="str">
        <f t="shared" si="146"/>
        <v/>
      </c>
    </row>
    <row r="3126" spans="3:13" x14ac:dyDescent="0.2">
      <c r="C3126" s="8" t="str">
        <f>IFERROR(VLOOKUP(B3126,'Plan de comptes'!A:B,2,FALSE),"")</f>
        <v/>
      </c>
      <c r="K3126" s="21">
        <f t="shared" si="144"/>
        <v>0</v>
      </c>
      <c r="L3126" t="str">
        <f t="shared" si="145"/>
        <v/>
      </c>
      <c r="M3126" t="str">
        <f t="shared" si="146"/>
        <v/>
      </c>
    </row>
    <row r="3127" spans="3:13" x14ac:dyDescent="0.2">
      <c r="C3127" s="8" t="str">
        <f>IFERROR(VLOOKUP(B3127,'Plan de comptes'!A:B,2,FALSE),"")</f>
        <v/>
      </c>
      <c r="K3127" s="21">
        <f t="shared" si="144"/>
        <v>0</v>
      </c>
      <c r="L3127" t="str">
        <f t="shared" si="145"/>
        <v/>
      </c>
      <c r="M3127" t="str">
        <f t="shared" si="146"/>
        <v/>
      </c>
    </row>
    <row r="3128" spans="3:13" x14ac:dyDescent="0.2">
      <c r="C3128" s="8" t="str">
        <f>IFERROR(VLOOKUP(B3128,'Plan de comptes'!A:B,2,FALSE),"")</f>
        <v/>
      </c>
      <c r="K3128" s="21">
        <f t="shared" si="144"/>
        <v>0</v>
      </c>
      <c r="L3128" t="str">
        <f t="shared" si="145"/>
        <v/>
      </c>
      <c r="M3128" t="str">
        <f t="shared" si="146"/>
        <v/>
      </c>
    </row>
    <row r="3129" spans="3:13" x14ac:dyDescent="0.2">
      <c r="C3129" s="8" t="str">
        <f>IFERROR(VLOOKUP(B3129,'Plan de comptes'!A:B,2,FALSE),"")</f>
        <v/>
      </c>
      <c r="K3129" s="21">
        <f t="shared" si="144"/>
        <v>0</v>
      </c>
      <c r="L3129" t="str">
        <f t="shared" si="145"/>
        <v/>
      </c>
      <c r="M3129" t="str">
        <f t="shared" si="146"/>
        <v/>
      </c>
    </row>
    <row r="3130" spans="3:13" x14ac:dyDescent="0.2">
      <c r="C3130" s="8" t="str">
        <f>IFERROR(VLOOKUP(B3130,'Plan de comptes'!A:B,2,FALSE),"")</f>
        <v/>
      </c>
      <c r="K3130" s="21">
        <f t="shared" si="144"/>
        <v>0</v>
      </c>
      <c r="L3130" t="str">
        <f t="shared" si="145"/>
        <v/>
      </c>
      <c r="M3130" t="str">
        <f t="shared" si="146"/>
        <v/>
      </c>
    </row>
    <row r="3131" spans="3:13" x14ac:dyDescent="0.2">
      <c r="C3131" s="8" t="str">
        <f>IFERROR(VLOOKUP(B3131,'Plan de comptes'!A:B,2,FALSE),"")</f>
        <v/>
      </c>
      <c r="K3131" s="21">
        <f t="shared" si="144"/>
        <v>0</v>
      </c>
      <c r="L3131" t="str">
        <f t="shared" si="145"/>
        <v/>
      </c>
      <c r="M3131" t="str">
        <f t="shared" si="146"/>
        <v/>
      </c>
    </row>
    <row r="3132" spans="3:13" x14ac:dyDescent="0.2">
      <c r="C3132" s="8" t="str">
        <f>IFERROR(VLOOKUP(B3132,'Plan de comptes'!A:B,2,FALSE),"")</f>
        <v/>
      </c>
      <c r="K3132" s="21">
        <f t="shared" si="144"/>
        <v>0</v>
      </c>
      <c r="L3132" t="str">
        <f t="shared" si="145"/>
        <v/>
      </c>
      <c r="M3132" t="str">
        <f t="shared" si="146"/>
        <v/>
      </c>
    </row>
    <row r="3133" spans="3:13" x14ac:dyDescent="0.2">
      <c r="C3133" s="8" t="str">
        <f>IFERROR(VLOOKUP(B3133,'Plan de comptes'!A:B,2,FALSE),"")</f>
        <v/>
      </c>
      <c r="K3133" s="21">
        <f t="shared" si="144"/>
        <v>0</v>
      </c>
      <c r="L3133" t="str">
        <f t="shared" si="145"/>
        <v/>
      </c>
      <c r="M3133" t="str">
        <f t="shared" si="146"/>
        <v/>
      </c>
    </row>
    <row r="3134" spans="3:13" x14ac:dyDescent="0.2">
      <c r="C3134" s="8" t="str">
        <f>IFERROR(VLOOKUP(B3134,'Plan de comptes'!A:B,2,FALSE),"")</f>
        <v/>
      </c>
      <c r="K3134" s="21">
        <f t="shared" si="144"/>
        <v>0</v>
      </c>
      <c r="L3134" t="str">
        <f t="shared" si="145"/>
        <v/>
      </c>
      <c r="M3134" t="str">
        <f t="shared" si="146"/>
        <v/>
      </c>
    </row>
    <row r="3135" spans="3:13" x14ac:dyDescent="0.2">
      <c r="C3135" s="8" t="str">
        <f>IFERROR(VLOOKUP(B3135,'Plan de comptes'!A:B,2,FALSE),"")</f>
        <v/>
      </c>
      <c r="K3135" s="21">
        <f t="shared" si="144"/>
        <v>0</v>
      </c>
      <c r="L3135" t="str">
        <f t="shared" si="145"/>
        <v/>
      </c>
      <c r="M3135" t="str">
        <f t="shared" si="146"/>
        <v/>
      </c>
    </row>
    <row r="3136" spans="3:13" x14ac:dyDescent="0.2">
      <c r="C3136" s="8" t="str">
        <f>IFERROR(VLOOKUP(B3136,'Plan de comptes'!A:B,2,FALSE),"")</f>
        <v/>
      </c>
      <c r="K3136" s="21">
        <f t="shared" si="144"/>
        <v>0</v>
      </c>
      <c r="L3136" t="str">
        <f t="shared" si="145"/>
        <v/>
      </c>
      <c r="M3136" t="str">
        <f t="shared" si="146"/>
        <v/>
      </c>
    </row>
    <row r="3137" spans="3:13" x14ac:dyDescent="0.2">
      <c r="C3137" s="8" t="str">
        <f>IFERROR(VLOOKUP(B3137,'Plan de comptes'!A:B,2,FALSE),"")</f>
        <v/>
      </c>
      <c r="K3137" s="21">
        <f t="shared" si="144"/>
        <v>0</v>
      </c>
      <c r="L3137" t="str">
        <f t="shared" si="145"/>
        <v/>
      </c>
      <c r="M3137" t="str">
        <f t="shared" si="146"/>
        <v/>
      </c>
    </row>
    <row r="3138" spans="3:13" x14ac:dyDescent="0.2">
      <c r="C3138" s="8" t="str">
        <f>IFERROR(VLOOKUP(B3138,'Plan de comptes'!A:B,2,FALSE),"")</f>
        <v/>
      </c>
      <c r="K3138" s="21">
        <f t="shared" si="144"/>
        <v>0</v>
      </c>
      <c r="L3138" t="str">
        <f t="shared" si="145"/>
        <v/>
      </c>
      <c r="M3138" t="str">
        <f t="shared" si="146"/>
        <v/>
      </c>
    </row>
    <row r="3139" spans="3:13" x14ac:dyDescent="0.2">
      <c r="C3139" s="8" t="str">
        <f>IFERROR(VLOOKUP(B3139,'Plan de comptes'!A:B,2,FALSE),"")</f>
        <v/>
      </c>
      <c r="K3139" s="21">
        <f t="shared" ref="K3139:K3202" si="147">E3139-F3139</f>
        <v>0</v>
      </c>
      <c r="L3139" t="str">
        <f t="shared" ref="L3139:L3202" si="148">LEFT($B3139,2)</f>
        <v/>
      </c>
      <c r="M3139" t="str">
        <f t="shared" ref="M3139:M3202" si="149">LEFT($B3139,3)</f>
        <v/>
      </c>
    </row>
    <row r="3140" spans="3:13" x14ac:dyDescent="0.2">
      <c r="C3140" s="8" t="str">
        <f>IFERROR(VLOOKUP(B3140,'Plan de comptes'!A:B,2,FALSE),"")</f>
        <v/>
      </c>
      <c r="K3140" s="21">
        <f t="shared" si="147"/>
        <v>0</v>
      </c>
      <c r="L3140" t="str">
        <f t="shared" si="148"/>
        <v/>
      </c>
      <c r="M3140" t="str">
        <f t="shared" si="149"/>
        <v/>
      </c>
    </row>
    <row r="3141" spans="3:13" x14ac:dyDescent="0.2">
      <c r="C3141" s="8" t="str">
        <f>IFERROR(VLOOKUP(B3141,'Plan de comptes'!A:B,2,FALSE),"")</f>
        <v/>
      </c>
      <c r="K3141" s="21">
        <f t="shared" si="147"/>
        <v>0</v>
      </c>
      <c r="L3141" t="str">
        <f t="shared" si="148"/>
        <v/>
      </c>
      <c r="M3141" t="str">
        <f t="shared" si="149"/>
        <v/>
      </c>
    </row>
    <row r="3142" spans="3:13" x14ac:dyDescent="0.2">
      <c r="C3142" s="8" t="str">
        <f>IFERROR(VLOOKUP(B3142,'Plan de comptes'!A:B,2,FALSE),"")</f>
        <v/>
      </c>
      <c r="K3142" s="21">
        <f t="shared" si="147"/>
        <v>0</v>
      </c>
      <c r="L3142" t="str">
        <f t="shared" si="148"/>
        <v/>
      </c>
      <c r="M3142" t="str">
        <f t="shared" si="149"/>
        <v/>
      </c>
    </row>
    <row r="3143" spans="3:13" x14ac:dyDescent="0.2">
      <c r="C3143" s="8" t="str">
        <f>IFERROR(VLOOKUP(B3143,'Plan de comptes'!A:B,2,FALSE),"")</f>
        <v/>
      </c>
      <c r="K3143" s="21">
        <f t="shared" si="147"/>
        <v>0</v>
      </c>
      <c r="L3143" t="str">
        <f t="shared" si="148"/>
        <v/>
      </c>
      <c r="M3143" t="str">
        <f t="shared" si="149"/>
        <v/>
      </c>
    </row>
    <row r="3144" spans="3:13" x14ac:dyDescent="0.2">
      <c r="C3144" s="8" t="str">
        <f>IFERROR(VLOOKUP(B3144,'Plan de comptes'!A:B,2,FALSE),"")</f>
        <v/>
      </c>
      <c r="K3144" s="21">
        <f t="shared" si="147"/>
        <v>0</v>
      </c>
      <c r="L3144" t="str">
        <f t="shared" si="148"/>
        <v/>
      </c>
      <c r="M3144" t="str">
        <f t="shared" si="149"/>
        <v/>
      </c>
    </row>
    <row r="3145" spans="3:13" x14ac:dyDescent="0.2">
      <c r="C3145" s="8" t="str">
        <f>IFERROR(VLOOKUP(B3145,'Plan de comptes'!A:B,2,FALSE),"")</f>
        <v/>
      </c>
      <c r="K3145" s="21">
        <f t="shared" si="147"/>
        <v>0</v>
      </c>
      <c r="L3145" t="str">
        <f t="shared" si="148"/>
        <v/>
      </c>
      <c r="M3145" t="str">
        <f t="shared" si="149"/>
        <v/>
      </c>
    </row>
    <row r="3146" spans="3:13" x14ac:dyDescent="0.2">
      <c r="C3146" s="8" t="str">
        <f>IFERROR(VLOOKUP(B3146,'Plan de comptes'!A:B,2,FALSE),"")</f>
        <v/>
      </c>
      <c r="K3146" s="21">
        <f t="shared" si="147"/>
        <v>0</v>
      </c>
      <c r="L3146" t="str">
        <f t="shared" si="148"/>
        <v/>
      </c>
      <c r="M3146" t="str">
        <f t="shared" si="149"/>
        <v/>
      </c>
    </row>
    <row r="3147" spans="3:13" x14ac:dyDescent="0.2">
      <c r="C3147" s="8" t="str">
        <f>IFERROR(VLOOKUP(B3147,'Plan de comptes'!A:B,2,FALSE),"")</f>
        <v/>
      </c>
      <c r="K3147" s="21">
        <f t="shared" si="147"/>
        <v>0</v>
      </c>
      <c r="L3147" t="str">
        <f t="shared" si="148"/>
        <v/>
      </c>
      <c r="M3147" t="str">
        <f t="shared" si="149"/>
        <v/>
      </c>
    </row>
    <row r="3148" spans="3:13" x14ac:dyDescent="0.2">
      <c r="C3148" s="8" t="str">
        <f>IFERROR(VLOOKUP(B3148,'Plan de comptes'!A:B,2,FALSE),"")</f>
        <v/>
      </c>
      <c r="K3148" s="21">
        <f t="shared" si="147"/>
        <v>0</v>
      </c>
      <c r="L3148" t="str">
        <f t="shared" si="148"/>
        <v/>
      </c>
      <c r="M3148" t="str">
        <f t="shared" si="149"/>
        <v/>
      </c>
    </row>
    <row r="3149" spans="3:13" x14ac:dyDescent="0.2">
      <c r="C3149" s="8" t="str">
        <f>IFERROR(VLOOKUP(B3149,'Plan de comptes'!A:B,2,FALSE),"")</f>
        <v/>
      </c>
      <c r="K3149" s="21">
        <f t="shared" si="147"/>
        <v>0</v>
      </c>
      <c r="L3149" t="str">
        <f t="shared" si="148"/>
        <v/>
      </c>
      <c r="M3149" t="str">
        <f t="shared" si="149"/>
        <v/>
      </c>
    </row>
    <row r="3150" spans="3:13" x14ac:dyDescent="0.2">
      <c r="C3150" s="8" t="str">
        <f>IFERROR(VLOOKUP(B3150,'Plan de comptes'!A:B,2,FALSE),"")</f>
        <v/>
      </c>
      <c r="K3150" s="21">
        <f t="shared" si="147"/>
        <v>0</v>
      </c>
      <c r="L3150" t="str">
        <f t="shared" si="148"/>
        <v/>
      </c>
      <c r="M3150" t="str">
        <f t="shared" si="149"/>
        <v/>
      </c>
    </row>
    <row r="3151" spans="3:13" x14ac:dyDescent="0.2">
      <c r="C3151" s="8" t="str">
        <f>IFERROR(VLOOKUP(B3151,'Plan de comptes'!A:B,2,FALSE),"")</f>
        <v/>
      </c>
      <c r="K3151" s="21">
        <f t="shared" si="147"/>
        <v>0</v>
      </c>
      <c r="L3151" t="str">
        <f t="shared" si="148"/>
        <v/>
      </c>
      <c r="M3151" t="str">
        <f t="shared" si="149"/>
        <v/>
      </c>
    </row>
    <row r="3152" spans="3:13" x14ac:dyDescent="0.2">
      <c r="C3152" s="8" t="str">
        <f>IFERROR(VLOOKUP(B3152,'Plan de comptes'!A:B,2,FALSE),"")</f>
        <v/>
      </c>
      <c r="K3152" s="21">
        <f t="shared" si="147"/>
        <v>0</v>
      </c>
      <c r="L3152" t="str">
        <f t="shared" si="148"/>
        <v/>
      </c>
      <c r="M3152" t="str">
        <f t="shared" si="149"/>
        <v/>
      </c>
    </row>
    <row r="3153" spans="3:13" x14ac:dyDescent="0.2">
      <c r="C3153" s="8" t="str">
        <f>IFERROR(VLOOKUP(B3153,'Plan de comptes'!A:B,2,FALSE),"")</f>
        <v/>
      </c>
      <c r="K3153" s="21">
        <f t="shared" si="147"/>
        <v>0</v>
      </c>
      <c r="L3153" t="str">
        <f t="shared" si="148"/>
        <v/>
      </c>
      <c r="M3153" t="str">
        <f t="shared" si="149"/>
        <v/>
      </c>
    </row>
    <row r="3154" spans="3:13" x14ac:dyDescent="0.2">
      <c r="C3154" s="8" t="str">
        <f>IFERROR(VLOOKUP(B3154,'Plan de comptes'!A:B,2,FALSE),"")</f>
        <v/>
      </c>
      <c r="K3154" s="21">
        <f t="shared" si="147"/>
        <v>0</v>
      </c>
      <c r="L3154" t="str">
        <f t="shared" si="148"/>
        <v/>
      </c>
      <c r="M3154" t="str">
        <f t="shared" si="149"/>
        <v/>
      </c>
    </row>
    <row r="3155" spans="3:13" x14ac:dyDescent="0.2">
      <c r="C3155" s="8" t="str">
        <f>IFERROR(VLOOKUP(B3155,'Plan de comptes'!A:B,2,FALSE),"")</f>
        <v/>
      </c>
      <c r="K3155" s="21">
        <f t="shared" si="147"/>
        <v>0</v>
      </c>
      <c r="L3155" t="str">
        <f t="shared" si="148"/>
        <v/>
      </c>
      <c r="M3155" t="str">
        <f t="shared" si="149"/>
        <v/>
      </c>
    </row>
    <row r="3156" spans="3:13" x14ac:dyDescent="0.2">
      <c r="C3156" s="8" t="str">
        <f>IFERROR(VLOOKUP(B3156,'Plan de comptes'!A:B,2,FALSE),"")</f>
        <v/>
      </c>
      <c r="K3156" s="21">
        <f t="shared" si="147"/>
        <v>0</v>
      </c>
      <c r="L3156" t="str">
        <f t="shared" si="148"/>
        <v/>
      </c>
      <c r="M3156" t="str">
        <f t="shared" si="149"/>
        <v/>
      </c>
    </row>
    <row r="3157" spans="3:13" x14ac:dyDescent="0.2">
      <c r="C3157" s="8" t="str">
        <f>IFERROR(VLOOKUP(B3157,'Plan de comptes'!A:B,2,FALSE),"")</f>
        <v/>
      </c>
      <c r="K3157" s="21">
        <f t="shared" si="147"/>
        <v>0</v>
      </c>
      <c r="L3157" t="str">
        <f t="shared" si="148"/>
        <v/>
      </c>
      <c r="M3157" t="str">
        <f t="shared" si="149"/>
        <v/>
      </c>
    </row>
    <row r="3158" spans="3:13" x14ac:dyDescent="0.2">
      <c r="C3158" s="8" t="str">
        <f>IFERROR(VLOOKUP(B3158,'Plan de comptes'!A:B,2,FALSE),"")</f>
        <v/>
      </c>
      <c r="K3158" s="21">
        <f t="shared" si="147"/>
        <v>0</v>
      </c>
      <c r="L3158" t="str">
        <f t="shared" si="148"/>
        <v/>
      </c>
      <c r="M3158" t="str">
        <f t="shared" si="149"/>
        <v/>
      </c>
    </row>
    <row r="3159" spans="3:13" x14ac:dyDescent="0.2">
      <c r="C3159" s="8" t="str">
        <f>IFERROR(VLOOKUP(B3159,'Plan de comptes'!A:B,2,FALSE),"")</f>
        <v/>
      </c>
      <c r="K3159" s="21">
        <f t="shared" si="147"/>
        <v>0</v>
      </c>
      <c r="L3159" t="str">
        <f t="shared" si="148"/>
        <v/>
      </c>
      <c r="M3159" t="str">
        <f t="shared" si="149"/>
        <v/>
      </c>
    </row>
    <row r="3160" spans="3:13" x14ac:dyDescent="0.2">
      <c r="C3160" s="8" t="str">
        <f>IFERROR(VLOOKUP(B3160,'Plan de comptes'!A:B,2,FALSE),"")</f>
        <v/>
      </c>
      <c r="K3160" s="21">
        <f t="shared" si="147"/>
        <v>0</v>
      </c>
      <c r="L3160" t="str">
        <f t="shared" si="148"/>
        <v/>
      </c>
      <c r="M3160" t="str">
        <f t="shared" si="149"/>
        <v/>
      </c>
    </row>
    <row r="3161" spans="3:13" x14ac:dyDescent="0.2">
      <c r="C3161" s="8" t="str">
        <f>IFERROR(VLOOKUP(B3161,'Plan de comptes'!A:B,2,FALSE),"")</f>
        <v/>
      </c>
      <c r="K3161" s="21">
        <f t="shared" si="147"/>
        <v>0</v>
      </c>
      <c r="L3161" t="str">
        <f t="shared" si="148"/>
        <v/>
      </c>
      <c r="M3161" t="str">
        <f t="shared" si="149"/>
        <v/>
      </c>
    </row>
    <row r="3162" spans="3:13" x14ac:dyDescent="0.2">
      <c r="C3162" s="8" t="str">
        <f>IFERROR(VLOOKUP(B3162,'Plan de comptes'!A:B,2,FALSE),"")</f>
        <v/>
      </c>
      <c r="K3162" s="21">
        <f t="shared" si="147"/>
        <v>0</v>
      </c>
      <c r="L3162" t="str">
        <f t="shared" si="148"/>
        <v/>
      </c>
      <c r="M3162" t="str">
        <f t="shared" si="149"/>
        <v/>
      </c>
    </row>
    <row r="3163" spans="3:13" x14ac:dyDescent="0.2">
      <c r="C3163" s="8" t="str">
        <f>IFERROR(VLOOKUP(B3163,'Plan de comptes'!A:B,2,FALSE),"")</f>
        <v/>
      </c>
      <c r="K3163" s="21">
        <f t="shared" si="147"/>
        <v>0</v>
      </c>
      <c r="L3163" t="str">
        <f t="shared" si="148"/>
        <v/>
      </c>
      <c r="M3163" t="str">
        <f t="shared" si="149"/>
        <v/>
      </c>
    </row>
    <row r="3164" spans="3:13" x14ac:dyDescent="0.2">
      <c r="C3164" s="8" t="str">
        <f>IFERROR(VLOOKUP(B3164,'Plan de comptes'!A:B,2,FALSE),"")</f>
        <v/>
      </c>
      <c r="K3164" s="21">
        <f t="shared" si="147"/>
        <v>0</v>
      </c>
      <c r="L3164" t="str">
        <f t="shared" si="148"/>
        <v/>
      </c>
      <c r="M3164" t="str">
        <f t="shared" si="149"/>
        <v/>
      </c>
    </row>
    <row r="3165" spans="3:13" x14ac:dyDescent="0.2">
      <c r="C3165" s="8" t="str">
        <f>IFERROR(VLOOKUP(B3165,'Plan de comptes'!A:B,2,FALSE),"")</f>
        <v/>
      </c>
      <c r="K3165" s="21">
        <f t="shared" si="147"/>
        <v>0</v>
      </c>
      <c r="L3165" t="str">
        <f t="shared" si="148"/>
        <v/>
      </c>
      <c r="M3165" t="str">
        <f t="shared" si="149"/>
        <v/>
      </c>
    </row>
    <row r="3166" spans="3:13" x14ac:dyDescent="0.2">
      <c r="C3166" s="8" t="str">
        <f>IFERROR(VLOOKUP(B3166,'Plan de comptes'!A:B,2,FALSE),"")</f>
        <v/>
      </c>
      <c r="K3166" s="21">
        <f t="shared" si="147"/>
        <v>0</v>
      </c>
      <c r="L3166" t="str">
        <f t="shared" si="148"/>
        <v/>
      </c>
      <c r="M3166" t="str">
        <f t="shared" si="149"/>
        <v/>
      </c>
    </row>
    <row r="3167" spans="3:13" x14ac:dyDescent="0.2">
      <c r="C3167" s="8" t="str">
        <f>IFERROR(VLOOKUP(B3167,'Plan de comptes'!A:B,2,FALSE),"")</f>
        <v/>
      </c>
      <c r="K3167" s="21">
        <f t="shared" si="147"/>
        <v>0</v>
      </c>
      <c r="L3167" t="str">
        <f t="shared" si="148"/>
        <v/>
      </c>
      <c r="M3167" t="str">
        <f t="shared" si="149"/>
        <v/>
      </c>
    </row>
    <row r="3168" spans="3:13" x14ac:dyDescent="0.2">
      <c r="C3168" s="8" t="str">
        <f>IFERROR(VLOOKUP(B3168,'Plan de comptes'!A:B,2,FALSE),"")</f>
        <v/>
      </c>
      <c r="K3168" s="21">
        <f t="shared" si="147"/>
        <v>0</v>
      </c>
      <c r="L3168" t="str">
        <f t="shared" si="148"/>
        <v/>
      </c>
      <c r="M3168" t="str">
        <f t="shared" si="149"/>
        <v/>
      </c>
    </row>
    <row r="3169" spans="3:13" x14ac:dyDescent="0.2">
      <c r="C3169" s="8" t="str">
        <f>IFERROR(VLOOKUP(B3169,'Plan de comptes'!A:B,2,FALSE),"")</f>
        <v/>
      </c>
      <c r="K3169" s="21">
        <f t="shared" si="147"/>
        <v>0</v>
      </c>
      <c r="L3169" t="str">
        <f t="shared" si="148"/>
        <v/>
      </c>
      <c r="M3169" t="str">
        <f t="shared" si="149"/>
        <v/>
      </c>
    </row>
    <row r="3170" spans="3:13" x14ac:dyDescent="0.2">
      <c r="C3170" s="8" t="str">
        <f>IFERROR(VLOOKUP(B3170,'Plan de comptes'!A:B,2,FALSE),"")</f>
        <v/>
      </c>
      <c r="K3170" s="21">
        <f t="shared" si="147"/>
        <v>0</v>
      </c>
      <c r="L3170" t="str">
        <f t="shared" si="148"/>
        <v/>
      </c>
      <c r="M3170" t="str">
        <f t="shared" si="149"/>
        <v/>
      </c>
    </row>
    <row r="3171" spans="3:13" x14ac:dyDescent="0.2">
      <c r="C3171" s="8" t="str">
        <f>IFERROR(VLOOKUP(B3171,'Plan de comptes'!A:B,2,FALSE),"")</f>
        <v/>
      </c>
      <c r="K3171" s="21">
        <f t="shared" si="147"/>
        <v>0</v>
      </c>
      <c r="L3171" t="str">
        <f t="shared" si="148"/>
        <v/>
      </c>
      <c r="M3171" t="str">
        <f t="shared" si="149"/>
        <v/>
      </c>
    </row>
    <row r="3172" spans="3:13" x14ac:dyDescent="0.2">
      <c r="C3172" s="8" t="str">
        <f>IFERROR(VLOOKUP(B3172,'Plan de comptes'!A:B,2,FALSE),"")</f>
        <v/>
      </c>
      <c r="K3172" s="21">
        <f t="shared" si="147"/>
        <v>0</v>
      </c>
      <c r="L3172" t="str">
        <f t="shared" si="148"/>
        <v/>
      </c>
      <c r="M3172" t="str">
        <f t="shared" si="149"/>
        <v/>
      </c>
    </row>
    <row r="3173" spans="3:13" x14ac:dyDescent="0.2">
      <c r="C3173" s="8" t="str">
        <f>IFERROR(VLOOKUP(B3173,'Plan de comptes'!A:B,2,FALSE),"")</f>
        <v/>
      </c>
      <c r="K3173" s="21">
        <f t="shared" si="147"/>
        <v>0</v>
      </c>
      <c r="L3173" t="str">
        <f t="shared" si="148"/>
        <v/>
      </c>
      <c r="M3173" t="str">
        <f t="shared" si="149"/>
        <v/>
      </c>
    </row>
    <row r="3174" spans="3:13" x14ac:dyDescent="0.2">
      <c r="C3174" s="8" t="str">
        <f>IFERROR(VLOOKUP(B3174,'Plan de comptes'!A:B,2,FALSE),"")</f>
        <v/>
      </c>
      <c r="K3174" s="21">
        <f t="shared" si="147"/>
        <v>0</v>
      </c>
      <c r="L3174" t="str">
        <f t="shared" si="148"/>
        <v/>
      </c>
      <c r="M3174" t="str">
        <f t="shared" si="149"/>
        <v/>
      </c>
    </row>
    <row r="3175" spans="3:13" x14ac:dyDescent="0.2">
      <c r="C3175" s="8" t="str">
        <f>IFERROR(VLOOKUP(B3175,'Plan de comptes'!A:B,2,FALSE),"")</f>
        <v/>
      </c>
      <c r="K3175" s="21">
        <f t="shared" si="147"/>
        <v>0</v>
      </c>
      <c r="L3175" t="str">
        <f t="shared" si="148"/>
        <v/>
      </c>
      <c r="M3175" t="str">
        <f t="shared" si="149"/>
        <v/>
      </c>
    </row>
    <row r="3176" spans="3:13" x14ac:dyDescent="0.2">
      <c r="C3176" s="8" t="str">
        <f>IFERROR(VLOOKUP(B3176,'Plan de comptes'!A:B,2,FALSE),"")</f>
        <v/>
      </c>
      <c r="K3176" s="21">
        <f t="shared" si="147"/>
        <v>0</v>
      </c>
      <c r="L3176" t="str">
        <f t="shared" si="148"/>
        <v/>
      </c>
      <c r="M3176" t="str">
        <f t="shared" si="149"/>
        <v/>
      </c>
    </row>
    <row r="3177" spans="3:13" x14ac:dyDescent="0.2">
      <c r="C3177" s="8" t="str">
        <f>IFERROR(VLOOKUP(B3177,'Plan de comptes'!A:B,2,FALSE),"")</f>
        <v/>
      </c>
      <c r="K3177" s="21">
        <f t="shared" si="147"/>
        <v>0</v>
      </c>
      <c r="L3177" t="str">
        <f t="shared" si="148"/>
        <v/>
      </c>
      <c r="M3177" t="str">
        <f t="shared" si="149"/>
        <v/>
      </c>
    </row>
    <row r="3178" spans="3:13" x14ac:dyDescent="0.2">
      <c r="C3178" s="8" t="str">
        <f>IFERROR(VLOOKUP(B3178,'Plan de comptes'!A:B,2,FALSE),"")</f>
        <v/>
      </c>
      <c r="K3178" s="21">
        <f t="shared" si="147"/>
        <v>0</v>
      </c>
      <c r="L3178" t="str">
        <f t="shared" si="148"/>
        <v/>
      </c>
      <c r="M3178" t="str">
        <f t="shared" si="149"/>
        <v/>
      </c>
    </row>
    <row r="3179" spans="3:13" x14ac:dyDescent="0.2">
      <c r="C3179" s="8" t="str">
        <f>IFERROR(VLOOKUP(B3179,'Plan de comptes'!A:B,2,FALSE),"")</f>
        <v/>
      </c>
      <c r="K3179" s="21">
        <f t="shared" si="147"/>
        <v>0</v>
      </c>
      <c r="L3179" t="str">
        <f t="shared" si="148"/>
        <v/>
      </c>
      <c r="M3179" t="str">
        <f t="shared" si="149"/>
        <v/>
      </c>
    </row>
    <row r="3180" spans="3:13" x14ac:dyDescent="0.2">
      <c r="C3180" s="8" t="str">
        <f>IFERROR(VLOOKUP(B3180,'Plan de comptes'!A:B,2,FALSE),"")</f>
        <v/>
      </c>
      <c r="K3180" s="21">
        <f t="shared" si="147"/>
        <v>0</v>
      </c>
      <c r="L3180" t="str">
        <f t="shared" si="148"/>
        <v/>
      </c>
      <c r="M3180" t="str">
        <f t="shared" si="149"/>
        <v/>
      </c>
    </row>
    <row r="3181" spans="3:13" x14ac:dyDescent="0.2">
      <c r="C3181" s="8" t="str">
        <f>IFERROR(VLOOKUP(B3181,'Plan de comptes'!A:B,2,FALSE),"")</f>
        <v/>
      </c>
      <c r="K3181" s="21">
        <f t="shared" si="147"/>
        <v>0</v>
      </c>
      <c r="L3181" t="str">
        <f t="shared" si="148"/>
        <v/>
      </c>
      <c r="M3181" t="str">
        <f t="shared" si="149"/>
        <v/>
      </c>
    </row>
    <row r="3182" spans="3:13" x14ac:dyDescent="0.2">
      <c r="C3182" s="8" t="str">
        <f>IFERROR(VLOOKUP(B3182,'Plan de comptes'!A:B,2,FALSE),"")</f>
        <v/>
      </c>
      <c r="K3182" s="21">
        <f t="shared" si="147"/>
        <v>0</v>
      </c>
      <c r="L3182" t="str">
        <f t="shared" si="148"/>
        <v/>
      </c>
      <c r="M3182" t="str">
        <f t="shared" si="149"/>
        <v/>
      </c>
    </row>
    <row r="3183" spans="3:13" x14ac:dyDescent="0.2">
      <c r="C3183" s="8" t="str">
        <f>IFERROR(VLOOKUP(B3183,'Plan de comptes'!A:B,2,FALSE),"")</f>
        <v/>
      </c>
      <c r="K3183" s="21">
        <f t="shared" si="147"/>
        <v>0</v>
      </c>
      <c r="L3183" t="str">
        <f t="shared" si="148"/>
        <v/>
      </c>
      <c r="M3183" t="str">
        <f t="shared" si="149"/>
        <v/>
      </c>
    </row>
    <row r="3184" spans="3:13" x14ac:dyDescent="0.2">
      <c r="C3184" s="8" t="str">
        <f>IFERROR(VLOOKUP(B3184,'Plan de comptes'!A:B,2,FALSE),"")</f>
        <v/>
      </c>
      <c r="K3184" s="21">
        <f t="shared" si="147"/>
        <v>0</v>
      </c>
      <c r="L3184" t="str">
        <f t="shared" si="148"/>
        <v/>
      </c>
      <c r="M3184" t="str">
        <f t="shared" si="149"/>
        <v/>
      </c>
    </row>
    <row r="3185" spans="3:13" x14ac:dyDescent="0.2">
      <c r="C3185" s="8" t="str">
        <f>IFERROR(VLOOKUP(B3185,'Plan de comptes'!A:B,2,FALSE),"")</f>
        <v/>
      </c>
      <c r="K3185" s="21">
        <f t="shared" si="147"/>
        <v>0</v>
      </c>
      <c r="L3185" t="str">
        <f t="shared" si="148"/>
        <v/>
      </c>
      <c r="M3185" t="str">
        <f t="shared" si="149"/>
        <v/>
      </c>
    </row>
    <row r="3186" spans="3:13" x14ac:dyDescent="0.2">
      <c r="C3186" s="8" t="str">
        <f>IFERROR(VLOOKUP(B3186,'Plan de comptes'!A:B,2,FALSE),"")</f>
        <v/>
      </c>
      <c r="K3186" s="21">
        <f t="shared" si="147"/>
        <v>0</v>
      </c>
      <c r="L3186" t="str">
        <f t="shared" si="148"/>
        <v/>
      </c>
      <c r="M3186" t="str">
        <f t="shared" si="149"/>
        <v/>
      </c>
    </row>
    <row r="3187" spans="3:13" x14ac:dyDescent="0.2">
      <c r="C3187" s="8" t="str">
        <f>IFERROR(VLOOKUP(B3187,'Plan de comptes'!A:B,2,FALSE),"")</f>
        <v/>
      </c>
      <c r="K3187" s="21">
        <f t="shared" si="147"/>
        <v>0</v>
      </c>
      <c r="L3187" t="str">
        <f t="shared" si="148"/>
        <v/>
      </c>
      <c r="M3187" t="str">
        <f t="shared" si="149"/>
        <v/>
      </c>
    </row>
    <row r="3188" spans="3:13" x14ac:dyDescent="0.2">
      <c r="C3188" s="8" t="str">
        <f>IFERROR(VLOOKUP(B3188,'Plan de comptes'!A:B,2,FALSE),"")</f>
        <v/>
      </c>
      <c r="K3188" s="21">
        <f t="shared" si="147"/>
        <v>0</v>
      </c>
      <c r="L3188" t="str">
        <f t="shared" si="148"/>
        <v/>
      </c>
      <c r="M3188" t="str">
        <f t="shared" si="149"/>
        <v/>
      </c>
    </row>
    <row r="3189" spans="3:13" x14ac:dyDescent="0.2">
      <c r="C3189" s="8" t="str">
        <f>IFERROR(VLOOKUP(B3189,'Plan de comptes'!A:B,2,FALSE),"")</f>
        <v/>
      </c>
      <c r="K3189" s="21">
        <f t="shared" si="147"/>
        <v>0</v>
      </c>
      <c r="L3189" t="str">
        <f t="shared" si="148"/>
        <v/>
      </c>
      <c r="M3189" t="str">
        <f t="shared" si="149"/>
        <v/>
      </c>
    </row>
    <row r="3190" spans="3:13" x14ac:dyDescent="0.2">
      <c r="C3190" s="8" t="str">
        <f>IFERROR(VLOOKUP(B3190,'Plan de comptes'!A:B,2,FALSE),"")</f>
        <v/>
      </c>
      <c r="K3190" s="21">
        <f t="shared" si="147"/>
        <v>0</v>
      </c>
      <c r="L3190" t="str">
        <f t="shared" si="148"/>
        <v/>
      </c>
      <c r="M3190" t="str">
        <f t="shared" si="149"/>
        <v/>
      </c>
    </row>
    <row r="3191" spans="3:13" x14ac:dyDescent="0.2">
      <c r="C3191" s="8" t="str">
        <f>IFERROR(VLOOKUP(B3191,'Plan de comptes'!A:B,2,FALSE),"")</f>
        <v/>
      </c>
      <c r="K3191" s="21">
        <f t="shared" si="147"/>
        <v>0</v>
      </c>
      <c r="L3191" t="str">
        <f t="shared" si="148"/>
        <v/>
      </c>
      <c r="M3191" t="str">
        <f t="shared" si="149"/>
        <v/>
      </c>
    </row>
    <row r="3192" spans="3:13" x14ac:dyDescent="0.2">
      <c r="C3192" s="8" t="str">
        <f>IFERROR(VLOOKUP(B3192,'Plan de comptes'!A:B,2,FALSE),"")</f>
        <v/>
      </c>
      <c r="K3192" s="21">
        <f t="shared" si="147"/>
        <v>0</v>
      </c>
      <c r="L3192" t="str">
        <f t="shared" si="148"/>
        <v/>
      </c>
      <c r="M3192" t="str">
        <f t="shared" si="149"/>
        <v/>
      </c>
    </row>
    <row r="3193" spans="3:13" x14ac:dyDescent="0.2">
      <c r="C3193" s="8" t="str">
        <f>IFERROR(VLOOKUP(B3193,'Plan de comptes'!A:B,2,FALSE),"")</f>
        <v/>
      </c>
      <c r="K3193" s="21">
        <f t="shared" si="147"/>
        <v>0</v>
      </c>
      <c r="L3193" t="str">
        <f t="shared" si="148"/>
        <v/>
      </c>
      <c r="M3193" t="str">
        <f t="shared" si="149"/>
        <v/>
      </c>
    </row>
    <row r="3194" spans="3:13" x14ac:dyDescent="0.2">
      <c r="C3194" s="8" t="str">
        <f>IFERROR(VLOOKUP(B3194,'Plan de comptes'!A:B,2,FALSE),"")</f>
        <v/>
      </c>
      <c r="K3194" s="21">
        <f t="shared" si="147"/>
        <v>0</v>
      </c>
      <c r="L3194" t="str">
        <f t="shared" si="148"/>
        <v/>
      </c>
      <c r="M3194" t="str">
        <f t="shared" si="149"/>
        <v/>
      </c>
    </row>
    <row r="3195" spans="3:13" x14ac:dyDescent="0.2">
      <c r="C3195" s="8" t="str">
        <f>IFERROR(VLOOKUP(B3195,'Plan de comptes'!A:B,2,FALSE),"")</f>
        <v/>
      </c>
      <c r="K3195" s="21">
        <f t="shared" si="147"/>
        <v>0</v>
      </c>
      <c r="L3195" t="str">
        <f t="shared" si="148"/>
        <v/>
      </c>
      <c r="M3195" t="str">
        <f t="shared" si="149"/>
        <v/>
      </c>
    </row>
    <row r="3196" spans="3:13" x14ac:dyDescent="0.2">
      <c r="C3196" s="8" t="str">
        <f>IFERROR(VLOOKUP(B3196,'Plan de comptes'!A:B,2,FALSE),"")</f>
        <v/>
      </c>
      <c r="K3196" s="21">
        <f t="shared" si="147"/>
        <v>0</v>
      </c>
      <c r="L3196" t="str">
        <f t="shared" si="148"/>
        <v/>
      </c>
      <c r="M3196" t="str">
        <f t="shared" si="149"/>
        <v/>
      </c>
    </row>
    <row r="3197" spans="3:13" x14ac:dyDescent="0.2">
      <c r="C3197" s="8" t="str">
        <f>IFERROR(VLOOKUP(B3197,'Plan de comptes'!A:B,2,FALSE),"")</f>
        <v/>
      </c>
      <c r="K3197" s="21">
        <f t="shared" si="147"/>
        <v>0</v>
      </c>
      <c r="L3197" t="str">
        <f t="shared" si="148"/>
        <v/>
      </c>
      <c r="M3197" t="str">
        <f t="shared" si="149"/>
        <v/>
      </c>
    </row>
    <row r="3198" spans="3:13" x14ac:dyDescent="0.2">
      <c r="C3198" s="8" t="str">
        <f>IFERROR(VLOOKUP(B3198,'Plan de comptes'!A:B,2,FALSE),"")</f>
        <v/>
      </c>
      <c r="K3198" s="21">
        <f t="shared" si="147"/>
        <v>0</v>
      </c>
      <c r="L3198" t="str">
        <f t="shared" si="148"/>
        <v/>
      </c>
      <c r="M3198" t="str">
        <f t="shared" si="149"/>
        <v/>
      </c>
    </row>
    <row r="3199" spans="3:13" x14ac:dyDescent="0.2">
      <c r="C3199" s="8" t="str">
        <f>IFERROR(VLOOKUP(B3199,'Plan de comptes'!A:B,2,FALSE),"")</f>
        <v/>
      </c>
      <c r="K3199" s="21">
        <f t="shared" si="147"/>
        <v>0</v>
      </c>
      <c r="L3199" t="str">
        <f t="shared" si="148"/>
        <v/>
      </c>
      <c r="M3199" t="str">
        <f t="shared" si="149"/>
        <v/>
      </c>
    </row>
    <row r="3200" spans="3:13" x14ac:dyDescent="0.2">
      <c r="C3200" s="8" t="str">
        <f>IFERROR(VLOOKUP(B3200,'Plan de comptes'!A:B,2,FALSE),"")</f>
        <v/>
      </c>
      <c r="K3200" s="21">
        <f t="shared" si="147"/>
        <v>0</v>
      </c>
      <c r="L3200" t="str">
        <f t="shared" si="148"/>
        <v/>
      </c>
      <c r="M3200" t="str">
        <f t="shared" si="149"/>
        <v/>
      </c>
    </row>
    <row r="3201" spans="3:13" x14ac:dyDescent="0.2">
      <c r="C3201" s="8" t="str">
        <f>IFERROR(VLOOKUP(B3201,'Plan de comptes'!A:B,2,FALSE),"")</f>
        <v/>
      </c>
      <c r="K3201" s="21">
        <f t="shared" si="147"/>
        <v>0</v>
      </c>
      <c r="L3201" t="str">
        <f t="shared" si="148"/>
        <v/>
      </c>
      <c r="M3201" t="str">
        <f t="shared" si="149"/>
        <v/>
      </c>
    </row>
    <row r="3202" spans="3:13" x14ac:dyDescent="0.2">
      <c r="C3202" s="8" t="str">
        <f>IFERROR(VLOOKUP(B3202,'Plan de comptes'!A:B,2,FALSE),"")</f>
        <v/>
      </c>
      <c r="K3202" s="21">
        <f t="shared" si="147"/>
        <v>0</v>
      </c>
      <c r="L3202" t="str">
        <f t="shared" si="148"/>
        <v/>
      </c>
      <c r="M3202" t="str">
        <f t="shared" si="149"/>
        <v/>
      </c>
    </row>
    <row r="3203" spans="3:13" x14ac:dyDescent="0.2">
      <c r="C3203" s="8" t="str">
        <f>IFERROR(VLOOKUP(B3203,'Plan de comptes'!A:B,2,FALSE),"")</f>
        <v/>
      </c>
      <c r="K3203" s="21">
        <f t="shared" ref="K3203:K3266" si="150">E3203-F3203</f>
        <v>0</v>
      </c>
      <c r="L3203" t="str">
        <f t="shared" ref="L3203:L3266" si="151">LEFT($B3203,2)</f>
        <v/>
      </c>
      <c r="M3203" t="str">
        <f t="shared" ref="M3203:M3266" si="152">LEFT($B3203,3)</f>
        <v/>
      </c>
    </row>
    <row r="3204" spans="3:13" x14ac:dyDescent="0.2">
      <c r="C3204" s="8" t="str">
        <f>IFERROR(VLOOKUP(B3204,'Plan de comptes'!A:B,2,FALSE),"")</f>
        <v/>
      </c>
      <c r="K3204" s="21">
        <f t="shared" si="150"/>
        <v>0</v>
      </c>
      <c r="L3204" t="str">
        <f t="shared" si="151"/>
        <v/>
      </c>
      <c r="M3204" t="str">
        <f t="shared" si="152"/>
        <v/>
      </c>
    </row>
    <row r="3205" spans="3:13" x14ac:dyDescent="0.2">
      <c r="C3205" s="8" t="str">
        <f>IFERROR(VLOOKUP(B3205,'Plan de comptes'!A:B,2,FALSE),"")</f>
        <v/>
      </c>
      <c r="K3205" s="21">
        <f t="shared" si="150"/>
        <v>0</v>
      </c>
      <c r="L3205" t="str">
        <f t="shared" si="151"/>
        <v/>
      </c>
      <c r="M3205" t="str">
        <f t="shared" si="152"/>
        <v/>
      </c>
    </row>
    <row r="3206" spans="3:13" x14ac:dyDescent="0.2">
      <c r="C3206" s="8" t="str">
        <f>IFERROR(VLOOKUP(B3206,'Plan de comptes'!A:B,2,FALSE),"")</f>
        <v/>
      </c>
      <c r="K3206" s="21">
        <f t="shared" si="150"/>
        <v>0</v>
      </c>
      <c r="L3206" t="str">
        <f t="shared" si="151"/>
        <v/>
      </c>
      <c r="M3206" t="str">
        <f t="shared" si="152"/>
        <v/>
      </c>
    </row>
    <row r="3207" spans="3:13" x14ac:dyDescent="0.2">
      <c r="C3207" s="8" t="str">
        <f>IFERROR(VLOOKUP(B3207,'Plan de comptes'!A:B,2,FALSE),"")</f>
        <v/>
      </c>
      <c r="K3207" s="21">
        <f t="shared" si="150"/>
        <v>0</v>
      </c>
      <c r="L3207" t="str">
        <f t="shared" si="151"/>
        <v/>
      </c>
      <c r="M3207" t="str">
        <f t="shared" si="152"/>
        <v/>
      </c>
    </row>
    <row r="3208" spans="3:13" x14ac:dyDescent="0.2">
      <c r="C3208" s="8" t="str">
        <f>IFERROR(VLOOKUP(B3208,'Plan de comptes'!A:B,2,FALSE),"")</f>
        <v/>
      </c>
      <c r="K3208" s="21">
        <f t="shared" si="150"/>
        <v>0</v>
      </c>
      <c r="L3208" t="str">
        <f t="shared" si="151"/>
        <v/>
      </c>
      <c r="M3208" t="str">
        <f t="shared" si="152"/>
        <v/>
      </c>
    </row>
    <row r="3209" spans="3:13" x14ac:dyDescent="0.2">
      <c r="C3209" s="8" t="str">
        <f>IFERROR(VLOOKUP(B3209,'Plan de comptes'!A:B,2,FALSE),"")</f>
        <v/>
      </c>
      <c r="K3209" s="21">
        <f t="shared" si="150"/>
        <v>0</v>
      </c>
      <c r="L3209" t="str">
        <f t="shared" si="151"/>
        <v/>
      </c>
      <c r="M3209" t="str">
        <f t="shared" si="152"/>
        <v/>
      </c>
    </row>
    <row r="3210" spans="3:13" x14ac:dyDescent="0.2">
      <c r="C3210" s="8" t="str">
        <f>IFERROR(VLOOKUP(B3210,'Plan de comptes'!A:B,2,FALSE),"")</f>
        <v/>
      </c>
      <c r="K3210" s="21">
        <f t="shared" si="150"/>
        <v>0</v>
      </c>
      <c r="L3210" t="str">
        <f t="shared" si="151"/>
        <v/>
      </c>
      <c r="M3210" t="str">
        <f t="shared" si="152"/>
        <v/>
      </c>
    </row>
    <row r="3211" spans="3:13" x14ac:dyDescent="0.2">
      <c r="C3211" s="8" t="str">
        <f>IFERROR(VLOOKUP(B3211,'Plan de comptes'!A:B,2,FALSE),"")</f>
        <v/>
      </c>
      <c r="K3211" s="21">
        <f t="shared" si="150"/>
        <v>0</v>
      </c>
      <c r="L3211" t="str">
        <f t="shared" si="151"/>
        <v/>
      </c>
      <c r="M3211" t="str">
        <f t="shared" si="152"/>
        <v/>
      </c>
    </row>
    <row r="3212" spans="3:13" x14ac:dyDescent="0.2">
      <c r="C3212" s="8" t="str">
        <f>IFERROR(VLOOKUP(B3212,'Plan de comptes'!A:B,2,FALSE),"")</f>
        <v/>
      </c>
      <c r="K3212" s="21">
        <f t="shared" si="150"/>
        <v>0</v>
      </c>
      <c r="L3212" t="str">
        <f t="shared" si="151"/>
        <v/>
      </c>
      <c r="M3212" t="str">
        <f t="shared" si="152"/>
        <v/>
      </c>
    </row>
    <row r="3213" spans="3:13" x14ac:dyDescent="0.2">
      <c r="C3213" s="8" t="str">
        <f>IFERROR(VLOOKUP(B3213,'Plan de comptes'!A:B,2,FALSE),"")</f>
        <v/>
      </c>
      <c r="K3213" s="21">
        <f t="shared" si="150"/>
        <v>0</v>
      </c>
      <c r="L3213" t="str">
        <f t="shared" si="151"/>
        <v/>
      </c>
      <c r="M3213" t="str">
        <f t="shared" si="152"/>
        <v/>
      </c>
    </row>
    <row r="3214" spans="3:13" x14ac:dyDescent="0.2">
      <c r="C3214" s="8" t="str">
        <f>IFERROR(VLOOKUP(B3214,'Plan de comptes'!A:B,2,FALSE),"")</f>
        <v/>
      </c>
      <c r="K3214" s="21">
        <f t="shared" si="150"/>
        <v>0</v>
      </c>
      <c r="L3214" t="str">
        <f t="shared" si="151"/>
        <v/>
      </c>
      <c r="M3214" t="str">
        <f t="shared" si="152"/>
        <v/>
      </c>
    </row>
    <row r="3215" spans="3:13" x14ac:dyDescent="0.2">
      <c r="C3215" s="8" t="str">
        <f>IFERROR(VLOOKUP(B3215,'Plan de comptes'!A:B,2,FALSE),"")</f>
        <v/>
      </c>
      <c r="K3215" s="21">
        <f t="shared" si="150"/>
        <v>0</v>
      </c>
      <c r="L3215" t="str">
        <f t="shared" si="151"/>
        <v/>
      </c>
      <c r="M3215" t="str">
        <f t="shared" si="152"/>
        <v/>
      </c>
    </row>
    <row r="3216" spans="3:13" x14ac:dyDescent="0.2">
      <c r="C3216" s="8" t="str">
        <f>IFERROR(VLOOKUP(B3216,'Plan de comptes'!A:B,2,FALSE),"")</f>
        <v/>
      </c>
      <c r="K3216" s="21">
        <f t="shared" si="150"/>
        <v>0</v>
      </c>
      <c r="L3216" t="str">
        <f t="shared" si="151"/>
        <v/>
      </c>
      <c r="M3216" t="str">
        <f t="shared" si="152"/>
        <v/>
      </c>
    </row>
    <row r="3217" spans="3:13" x14ac:dyDescent="0.2">
      <c r="C3217" s="8" t="str">
        <f>IFERROR(VLOOKUP(B3217,'Plan de comptes'!A:B,2,FALSE),"")</f>
        <v/>
      </c>
      <c r="K3217" s="21">
        <f t="shared" si="150"/>
        <v>0</v>
      </c>
      <c r="L3217" t="str">
        <f t="shared" si="151"/>
        <v/>
      </c>
      <c r="M3217" t="str">
        <f t="shared" si="152"/>
        <v/>
      </c>
    </row>
    <row r="3218" spans="3:13" x14ac:dyDescent="0.2">
      <c r="C3218" s="8" t="str">
        <f>IFERROR(VLOOKUP(B3218,'Plan de comptes'!A:B,2,FALSE),"")</f>
        <v/>
      </c>
      <c r="K3218" s="21">
        <f t="shared" si="150"/>
        <v>0</v>
      </c>
      <c r="L3218" t="str">
        <f t="shared" si="151"/>
        <v/>
      </c>
      <c r="M3218" t="str">
        <f t="shared" si="152"/>
        <v/>
      </c>
    </row>
    <row r="3219" spans="3:13" x14ac:dyDescent="0.2">
      <c r="C3219" s="8" t="str">
        <f>IFERROR(VLOOKUP(B3219,'Plan de comptes'!A:B,2,FALSE),"")</f>
        <v/>
      </c>
      <c r="K3219" s="21">
        <f t="shared" si="150"/>
        <v>0</v>
      </c>
      <c r="L3219" t="str">
        <f t="shared" si="151"/>
        <v/>
      </c>
      <c r="M3219" t="str">
        <f t="shared" si="152"/>
        <v/>
      </c>
    </row>
    <row r="3220" spans="3:13" x14ac:dyDescent="0.2">
      <c r="C3220" s="8" t="str">
        <f>IFERROR(VLOOKUP(B3220,'Plan de comptes'!A:B,2,FALSE),"")</f>
        <v/>
      </c>
      <c r="K3220" s="21">
        <f t="shared" si="150"/>
        <v>0</v>
      </c>
      <c r="L3220" t="str">
        <f t="shared" si="151"/>
        <v/>
      </c>
      <c r="M3220" t="str">
        <f t="shared" si="152"/>
        <v/>
      </c>
    </row>
    <row r="3221" spans="3:13" x14ac:dyDescent="0.2">
      <c r="C3221" s="8" t="str">
        <f>IFERROR(VLOOKUP(B3221,'Plan de comptes'!A:B,2,FALSE),"")</f>
        <v/>
      </c>
      <c r="K3221" s="21">
        <f t="shared" si="150"/>
        <v>0</v>
      </c>
      <c r="L3221" t="str">
        <f t="shared" si="151"/>
        <v/>
      </c>
      <c r="M3221" t="str">
        <f t="shared" si="152"/>
        <v/>
      </c>
    </row>
    <row r="3222" spans="3:13" x14ac:dyDescent="0.2">
      <c r="C3222" s="8" t="str">
        <f>IFERROR(VLOOKUP(B3222,'Plan de comptes'!A:B,2,FALSE),"")</f>
        <v/>
      </c>
      <c r="K3222" s="21">
        <f t="shared" si="150"/>
        <v>0</v>
      </c>
      <c r="L3222" t="str">
        <f t="shared" si="151"/>
        <v/>
      </c>
      <c r="M3222" t="str">
        <f t="shared" si="152"/>
        <v/>
      </c>
    </row>
    <row r="3223" spans="3:13" x14ac:dyDescent="0.2">
      <c r="C3223" s="8" t="str">
        <f>IFERROR(VLOOKUP(B3223,'Plan de comptes'!A:B,2,FALSE),"")</f>
        <v/>
      </c>
      <c r="K3223" s="21">
        <f t="shared" si="150"/>
        <v>0</v>
      </c>
      <c r="L3223" t="str">
        <f t="shared" si="151"/>
        <v/>
      </c>
      <c r="M3223" t="str">
        <f t="shared" si="152"/>
        <v/>
      </c>
    </row>
    <row r="3224" spans="3:13" x14ac:dyDescent="0.2">
      <c r="C3224" s="8" t="str">
        <f>IFERROR(VLOOKUP(B3224,'Plan de comptes'!A:B,2,FALSE),"")</f>
        <v/>
      </c>
      <c r="K3224" s="21">
        <f t="shared" si="150"/>
        <v>0</v>
      </c>
      <c r="L3224" t="str">
        <f t="shared" si="151"/>
        <v/>
      </c>
      <c r="M3224" t="str">
        <f t="shared" si="152"/>
        <v/>
      </c>
    </row>
    <row r="3225" spans="3:13" x14ac:dyDescent="0.2">
      <c r="C3225" s="8" t="str">
        <f>IFERROR(VLOOKUP(B3225,'Plan de comptes'!A:B,2,FALSE),"")</f>
        <v/>
      </c>
      <c r="K3225" s="21">
        <f t="shared" si="150"/>
        <v>0</v>
      </c>
      <c r="L3225" t="str">
        <f t="shared" si="151"/>
        <v/>
      </c>
      <c r="M3225" t="str">
        <f t="shared" si="152"/>
        <v/>
      </c>
    </row>
    <row r="3226" spans="3:13" x14ac:dyDescent="0.2">
      <c r="C3226" s="8" t="str">
        <f>IFERROR(VLOOKUP(B3226,'Plan de comptes'!A:B,2,FALSE),"")</f>
        <v/>
      </c>
      <c r="K3226" s="21">
        <f t="shared" si="150"/>
        <v>0</v>
      </c>
      <c r="L3226" t="str">
        <f t="shared" si="151"/>
        <v/>
      </c>
      <c r="M3226" t="str">
        <f t="shared" si="152"/>
        <v/>
      </c>
    </row>
    <row r="3227" spans="3:13" x14ac:dyDescent="0.2">
      <c r="C3227" s="8" t="str">
        <f>IFERROR(VLOOKUP(B3227,'Plan de comptes'!A:B,2,FALSE),"")</f>
        <v/>
      </c>
      <c r="K3227" s="21">
        <f t="shared" si="150"/>
        <v>0</v>
      </c>
      <c r="L3227" t="str">
        <f t="shared" si="151"/>
        <v/>
      </c>
      <c r="M3227" t="str">
        <f t="shared" si="152"/>
        <v/>
      </c>
    </row>
    <row r="3228" spans="3:13" x14ac:dyDescent="0.2">
      <c r="C3228" s="8" t="str">
        <f>IFERROR(VLOOKUP(B3228,'Plan de comptes'!A:B,2,FALSE),"")</f>
        <v/>
      </c>
      <c r="K3228" s="21">
        <f t="shared" si="150"/>
        <v>0</v>
      </c>
      <c r="L3228" t="str">
        <f t="shared" si="151"/>
        <v/>
      </c>
      <c r="M3228" t="str">
        <f t="shared" si="152"/>
        <v/>
      </c>
    </row>
    <row r="3229" spans="3:13" x14ac:dyDescent="0.2">
      <c r="C3229" s="8" t="str">
        <f>IFERROR(VLOOKUP(B3229,'Plan de comptes'!A:B,2,FALSE),"")</f>
        <v/>
      </c>
      <c r="K3229" s="21">
        <f t="shared" si="150"/>
        <v>0</v>
      </c>
      <c r="L3229" t="str">
        <f t="shared" si="151"/>
        <v/>
      </c>
      <c r="M3229" t="str">
        <f t="shared" si="152"/>
        <v/>
      </c>
    </row>
    <row r="3230" spans="3:13" x14ac:dyDescent="0.2">
      <c r="C3230" s="8" t="str">
        <f>IFERROR(VLOOKUP(B3230,'Plan de comptes'!A:B,2,FALSE),"")</f>
        <v/>
      </c>
      <c r="K3230" s="21">
        <f t="shared" si="150"/>
        <v>0</v>
      </c>
      <c r="L3230" t="str">
        <f t="shared" si="151"/>
        <v/>
      </c>
      <c r="M3230" t="str">
        <f t="shared" si="152"/>
        <v/>
      </c>
    </row>
    <row r="3231" spans="3:13" x14ac:dyDescent="0.2">
      <c r="C3231" s="8" t="str">
        <f>IFERROR(VLOOKUP(B3231,'Plan de comptes'!A:B,2,FALSE),"")</f>
        <v/>
      </c>
      <c r="K3231" s="21">
        <f t="shared" si="150"/>
        <v>0</v>
      </c>
      <c r="L3231" t="str">
        <f t="shared" si="151"/>
        <v/>
      </c>
      <c r="M3231" t="str">
        <f t="shared" si="152"/>
        <v/>
      </c>
    </row>
    <row r="3232" spans="3:13" x14ac:dyDescent="0.2">
      <c r="C3232" s="8" t="str">
        <f>IFERROR(VLOOKUP(B3232,'Plan de comptes'!A:B,2,FALSE),"")</f>
        <v/>
      </c>
      <c r="K3232" s="21">
        <f t="shared" si="150"/>
        <v>0</v>
      </c>
      <c r="L3232" t="str">
        <f t="shared" si="151"/>
        <v/>
      </c>
      <c r="M3232" t="str">
        <f t="shared" si="152"/>
        <v/>
      </c>
    </row>
    <row r="3233" spans="3:13" x14ac:dyDescent="0.2">
      <c r="C3233" s="8" t="str">
        <f>IFERROR(VLOOKUP(B3233,'Plan de comptes'!A:B,2,FALSE),"")</f>
        <v/>
      </c>
      <c r="K3233" s="21">
        <f t="shared" si="150"/>
        <v>0</v>
      </c>
      <c r="L3233" t="str">
        <f t="shared" si="151"/>
        <v/>
      </c>
      <c r="M3233" t="str">
        <f t="shared" si="152"/>
        <v/>
      </c>
    </row>
    <row r="3234" spans="3:13" x14ac:dyDescent="0.2">
      <c r="C3234" s="8" t="str">
        <f>IFERROR(VLOOKUP(B3234,'Plan de comptes'!A:B,2,FALSE),"")</f>
        <v/>
      </c>
      <c r="K3234" s="21">
        <f t="shared" si="150"/>
        <v>0</v>
      </c>
      <c r="L3234" t="str">
        <f t="shared" si="151"/>
        <v/>
      </c>
      <c r="M3234" t="str">
        <f t="shared" si="152"/>
        <v/>
      </c>
    </row>
    <row r="3235" spans="3:13" x14ac:dyDescent="0.2">
      <c r="C3235" s="8" t="str">
        <f>IFERROR(VLOOKUP(B3235,'Plan de comptes'!A:B,2,FALSE),"")</f>
        <v/>
      </c>
      <c r="K3235" s="21">
        <f t="shared" si="150"/>
        <v>0</v>
      </c>
      <c r="L3235" t="str">
        <f t="shared" si="151"/>
        <v/>
      </c>
      <c r="M3235" t="str">
        <f t="shared" si="152"/>
        <v/>
      </c>
    </row>
    <row r="3236" spans="3:13" x14ac:dyDescent="0.2">
      <c r="C3236" s="8" t="str">
        <f>IFERROR(VLOOKUP(B3236,'Plan de comptes'!A:B,2,FALSE),"")</f>
        <v/>
      </c>
      <c r="K3236" s="21">
        <f t="shared" si="150"/>
        <v>0</v>
      </c>
      <c r="L3236" t="str">
        <f t="shared" si="151"/>
        <v/>
      </c>
      <c r="M3236" t="str">
        <f t="shared" si="152"/>
        <v/>
      </c>
    </row>
    <row r="3237" spans="3:13" x14ac:dyDescent="0.2">
      <c r="C3237" s="8" t="str">
        <f>IFERROR(VLOOKUP(B3237,'Plan de comptes'!A:B,2,FALSE),"")</f>
        <v/>
      </c>
      <c r="K3237" s="21">
        <f t="shared" si="150"/>
        <v>0</v>
      </c>
      <c r="L3237" t="str">
        <f t="shared" si="151"/>
        <v/>
      </c>
      <c r="M3237" t="str">
        <f t="shared" si="152"/>
        <v/>
      </c>
    </row>
    <row r="3238" spans="3:13" x14ac:dyDescent="0.2">
      <c r="C3238" s="8" t="str">
        <f>IFERROR(VLOOKUP(B3238,'Plan de comptes'!A:B,2,FALSE),"")</f>
        <v/>
      </c>
      <c r="K3238" s="21">
        <f t="shared" si="150"/>
        <v>0</v>
      </c>
      <c r="L3238" t="str">
        <f t="shared" si="151"/>
        <v/>
      </c>
      <c r="M3238" t="str">
        <f t="shared" si="152"/>
        <v/>
      </c>
    </row>
    <row r="3239" spans="3:13" x14ac:dyDescent="0.2">
      <c r="C3239" s="8" t="str">
        <f>IFERROR(VLOOKUP(B3239,'Plan de comptes'!A:B,2,FALSE),"")</f>
        <v/>
      </c>
      <c r="K3239" s="21">
        <f t="shared" si="150"/>
        <v>0</v>
      </c>
      <c r="L3239" t="str">
        <f t="shared" si="151"/>
        <v/>
      </c>
      <c r="M3239" t="str">
        <f t="shared" si="152"/>
        <v/>
      </c>
    </row>
    <row r="3240" spans="3:13" x14ac:dyDescent="0.2">
      <c r="C3240" s="8" t="str">
        <f>IFERROR(VLOOKUP(B3240,'Plan de comptes'!A:B,2,FALSE),"")</f>
        <v/>
      </c>
      <c r="K3240" s="21">
        <f t="shared" si="150"/>
        <v>0</v>
      </c>
      <c r="L3240" t="str">
        <f t="shared" si="151"/>
        <v/>
      </c>
      <c r="M3240" t="str">
        <f t="shared" si="152"/>
        <v/>
      </c>
    </row>
    <row r="3241" spans="3:13" x14ac:dyDescent="0.2">
      <c r="C3241" s="8" t="str">
        <f>IFERROR(VLOOKUP(B3241,'Plan de comptes'!A:B,2,FALSE),"")</f>
        <v/>
      </c>
      <c r="K3241" s="21">
        <f t="shared" si="150"/>
        <v>0</v>
      </c>
      <c r="L3241" t="str">
        <f t="shared" si="151"/>
        <v/>
      </c>
      <c r="M3241" t="str">
        <f t="shared" si="152"/>
        <v/>
      </c>
    </row>
    <row r="3242" spans="3:13" x14ac:dyDescent="0.2">
      <c r="C3242" s="8" t="str">
        <f>IFERROR(VLOOKUP(B3242,'Plan de comptes'!A:B,2,FALSE),"")</f>
        <v/>
      </c>
      <c r="K3242" s="21">
        <f t="shared" si="150"/>
        <v>0</v>
      </c>
      <c r="L3242" t="str">
        <f t="shared" si="151"/>
        <v/>
      </c>
      <c r="M3242" t="str">
        <f t="shared" si="152"/>
        <v/>
      </c>
    </row>
    <row r="3243" spans="3:13" x14ac:dyDescent="0.2">
      <c r="C3243" s="8" t="str">
        <f>IFERROR(VLOOKUP(B3243,'Plan de comptes'!A:B,2,FALSE),"")</f>
        <v/>
      </c>
      <c r="K3243" s="21">
        <f t="shared" si="150"/>
        <v>0</v>
      </c>
      <c r="L3243" t="str">
        <f t="shared" si="151"/>
        <v/>
      </c>
      <c r="M3243" t="str">
        <f t="shared" si="152"/>
        <v/>
      </c>
    </row>
    <row r="3244" spans="3:13" x14ac:dyDescent="0.2">
      <c r="C3244" s="8" t="str">
        <f>IFERROR(VLOOKUP(B3244,'Plan de comptes'!A:B,2,FALSE),"")</f>
        <v/>
      </c>
      <c r="K3244" s="21">
        <f t="shared" si="150"/>
        <v>0</v>
      </c>
      <c r="L3244" t="str">
        <f t="shared" si="151"/>
        <v/>
      </c>
      <c r="M3244" t="str">
        <f t="shared" si="152"/>
        <v/>
      </c>
    </row>
    <row r="3245" spans="3:13" x14ac:dyDescent="0.2">
      <c r="C3245" s="8" t="str">
        <f>IFERROR(VLOOKUP(B3245,'Plan de comptes'!A:B,2,FALSE),"")</f>
        <v/>
      </c>
      <c r="K3245" s="21">
        <f t="shared" si="150"/>
        <v>0</v>
      </c>
      <c r="L3245" t="str">
        <f t="shared" si="151"/>
        <v/>
      </c>
      <c r="M3245" t="str">
        <f t="shared" si="152"/>
        <v/>
      </c>
    </row>
    <row r="3246" spans="3:13" x14ac:dyDescent="0.2">
      <c r="C3246" s="8" t="str">
        <f>IFERROR(VLOOKUP(B3246,'Plan de comptes'!A:B,2,FALSE),"")</f>
        <v/>
      </c>
      <c r="K3246" s="21">
        <f t="shared" si="150"/>
        <v>0</v>
      </c>
      <c r="L3246" t="str">
        <f t="shared" si="151"/>
        <v/>
      </c>
      <c r="M3246" t="str">
        <f t="shared" si="152"/>
        <v/>
      </c>
    </row>
    <row r="3247" spans="3:13" x14ac:dyDescent="0.2">
      <c r="C3247" s="8" t="str">
        <f>IFERROR(VLOOKUP(B3247,'Plan de comptes'!A:B,2,FALSE),"")</f>
        <v/>
      </c>
      <c r="K3247" s="21">
        <f t="shared" si="150"/>
        <v>0</v>
      </c>
      <c r="L3247" t="str">
        <f t="shared" si="151"/>
        <v/>
      </c>
      <c r="M3247" t="str">
        <f t="shared" si="152"/>
        <v/>
      </c>
    </row>
    <row r="3248" spans="3:13" x14ac:dyDescent="0.2">
      <c r="C3248" s="8" t="str">
        <f>IFERROR(VLOOKUP(B3248,'Plan de comptes'!A:B,2,FALSE),"")</f>
        <v/>
      </c>
      <c r="K3248" s="21">
        <f t="shared" si="150"/>
        <v>0</v>
      </c>
      <c r="L3248" t="str">
        <f t="shared" si="151"/>
        <v/>
      </c>
      <c r="M3248" t="str">
        <f t="shared" si="152"/>
        <v/>
      </c>
    </row>
    <row r="3249" spans="3:13" x14ac:dyDescent="0.2">
      <c r="C3249" s="8" t="str">
        <f>IFERROR(VLOOKUP(B3249,'Plan de comptes'!A:B,2,FALSE),"")</f>
        <v/>
      </c>
      <c r="K3249" s="21">
        <f t="shared" si="150"/>
        <v>0</v>
      </c>
      <c r="L3249" t="str">
        <f t="shared" si="151"/>
        <v/>
      </c>
      <c r="M3249" t="str">
        <f t="shared" si="152"/>
        <v/>
      </c>
    </row>
    <row r="3250" spans="3:13" x14ac:dyDescent="0.2">
      <c r="C3250" s="8" t="str">
        <f>IFERROR(VLOOKUP(B3250,'Plan de comptes'!A:B,2,FALSE),"")</f>
        <v/>
      </c>
      <c r="K3250" s="21">
        <f t="shared" si="150"/>
        <v>0</v>
      </c>
      <c r="L3250" t="str">
        <f t="shared" si="151"/>
        <v/>
      </c>
      <c r="M3250" t="str">
        <f t="shared" si="152"/>
        <v/>
      </c>
    </row>
    <row r="3251" spans="3:13" x14ac:dyDescent="0.2">
      <c r="C3251" s="8" t="str">
        <f>IFERROR(VLOOKUP(B3251,'Plan de comptes'!A:B,2,FALSE),"")</f>
        <v/>
      </c>
      <c r="K3251" s="21">
        <f t="shared" si="150"/>
        <v>0</v>
      </c>
      <c r="L3251" t="str">
        <f t="shared" si="151"/>
        <v/>
      </c>
      <c r="M3251" t="str">
        <f t="shared" si="152"/>
        <v/>
      </c>
    </row>
    <row r="3252" spans="3:13" x14ac:dyDescent="0.2">
      <c r="C3252" s="8" t="str">
        <f>IFERROR(VLOOKUP(B3252,'Plan de comptes'!A:B,2,FALSE),"")</f>
        <v/>
      </c>
      <c r="K3252" s="21">
        <f t="shared" si="150"/>
        <v>0</v>
      </c>
      <c r="L3252" t="str">
        <f t="shared" si="151"/>
        <v/>
      </c>
      <c r="M3252" t="str">
        <f t="shared" si="152"/>
        <v/>
      </c>
    </row>
    <row r="3253" spans="3:13" x14ac:dyDescent="0.2">
      <c r="C3253" s="8" t="str">
        <f>IFERROR(VLOOKUP(B3253,'Plan de comptes'!A:B,2,FALSE),"")</f>
        <v/>
      </c>
      <c r="K3253" s="21">
        <f t="shared" si="150"/>
        <v>0</v>
      </c>
      <c r="L3253" t="str">
        <f t="shared" si="151"/>
        <v/>
      </c>
      <c r="M3253" t="str">
        <f t="shared" si="152"/>
        <v/>
      </c>
    </row>
    <row r="3254" spans="3:13" x14ac:dyDescent="0.2">
      <c r="C3254" s="8" t="str">
        <f>IFERROR(VLOOKUP(B3254,'Plan de comptes'!A:B,2,FALSE),"")</f>
        <v/>
      </c>
      <c r="K3254" s="21">
        <f t="shared" si="150"/>
        <v>0</v>
      </c>
      <c r="L3254" t="str">
        <f t="shared" si="151"/>
        <v/>
      </c>
      <c r="M3254" t="str">
        <f t="shared" si="152"/>
        <v/>
      </c>
    </row>
    <row r="3255" spans="3:13" x14ac:dyDescent="0.2">
      <c r="C3255" s="8" t="str">
        <f>IFERROR(VLOOKUP(B3255,'Plan de comptes'!A:B,2,FALSE),"")</f>
        <v/>
      </c>
      <c r="K3255" s="21">
        <f t="shared" si="150"/>
        <v>0</v>
      </c>
      <c r="L3255" t="str">
        <f t="shared" si="151"/>
        <v/>
      </c>
      <c r="M3255" t="str">
        <f t="shared" si="152"/>
        <v/>
      </c>
    </row>
    <row r="3256" spans="3:13" x14ac:dyDescent="0.2">
      <c r="C3256" s="8" t="str">
        <f>IFERROR(VLOOKUP(B3256,'Plan de comptes'!A:B,2,FALSE),"")</f>
        <v/>
      </c>
      <c r="K3256" s="21">
        <f t="shared" si="150"/>
        <v>0</v>
      </c>
      <c r="L3256" t="str">
        <f t="shared" si="151"/>
        <v/>
      </c>
      <c r="M3256" t="str">
        <f t="shared" si="152"/>
        <v/>
      </c>
    </row>
    <row r="3257" spans="3:13" x14ac:dyDescent="0.2">
      <c r="C3257" s="8" t="str">
        <f>IFERROR(VLOOKUP(B3257,'Plan de comptes'!A:B,2,FALSE),"")</f>
        <v/>
      </c>
      <c r="K3257" s="21">
        <f t="shared" si="150"/>
        <v>0</v>
      </c>
      <c r="L3257" t="str">
        <f t="shared" si="151"/>
        <v/>
      </c>
      <c r="M3257" t="str">
        <f t="shared" si="152"/>
        <v/>
      </c>
    </row>
    <row r="3258" spans="3:13" x14ac:dyDescent="0.2">
      <c r="C3258" s="8" t="str">
        <f>IFERROR(VLOOKUP(B3258,'Plan de comptes'!A:B,2,FALSE),"")</f>
        <v/>
      </c>
      <c r="K3258" s="21">
        <f t="shared" si="150"/>
        <v>0</v>
      </c>
      <c r="L3258" t="str">
        <f t="shared" si="151"/>
        <v/>
      </c>
      <c r="M3258" t="str">
        <f t="shared" si="152"/>
        <v/>
      </c>
    </row>
    <row r="3259" spans="3:13" x14ac:dyDescent="0.2">
      <c r="C3259" s="8" t="str">
        <f>IFERROR(VLOOKUP(B3259,'Plan de comptes'!A:B,2,FALSE),"")</f>
        <v/>
      </c>
      <c r="K3259" s="21">
        <f t="shared" si="150"/>
        <v>0</v>
      </c>
      <c r="L3259" t="str">
        <f t="shared" si="151"/>
        <v/>
      </c>
      <c r="M3259" t="str">
        <f t="shared" si="152"/>
        <v/>
      </c>
    </row>
    <row r="3260" spans="3:13" x14ac:dyDescent="0.2">
      <c r="C3260" s="8" t="str">
        <f>IFERROR(VLOOKUP(B3260,'Plan de comptes'!A:B,2,FALSE),"")</f>
        <v/>
      </c>
      <c r="K3260" s="21">
        <f t="shared" si="150"/>
        <v>0</v>
      </c>
      <c r="L3260" t="str">
        <f t="shared" si="151"/>
        <v/>
      </c>
      <c r="M3260" t="str">
        <f t="shared" si="152"/>
        <v/>
      </c>
    </row>
    <row r="3261" spans="3:13" x14ac:dyDescent="0.2">
      <c r="C3261" s="8" t="str">
        <f>IFERROR(VLOOKUP(B3261,'Plan de comptes'!A:B,2,FALSE),"")</f>
        <v/>
      </c>
      <c r="K3261" s="21">
        <f t="shared" si="150"/>
        <v>0</v>
      </c>
      <c r="L3261" t="str">
        <f t="shared" si="151"/>
        <v/>
      </c>
      <c r="M3261" t="str">
        <f t="shared" si="152"/>
        <v/>
      </c>
    </row>
    <row r="3262" spans="3:13" x14ac:dyDescent="0.2">
      <c r="C3262" s="8" t="str">
        <f>IFERROR(VLOOKUP(B3262,'Plan de comptes'!A:B,2,FALSE),"")</f>
        <v/>
      </c>
      <c r="K3262" s="21">
        <f t="shared" si="150"/>
        <v>0</v>
      </c>
      <c r="L3262" t="str">
        <f t="shared" si="151"/>
        <v/>
      </c>
      <c r="M3262" t="str">
        <f t="shared" si="152"/>
        <v/>
      </c>
    </row>
    <row r="3263" spans="3:13" x14ac:dyDescent="0.2">
      <c r="C3263" s="8" t="str">
        <f>IFERROR(VLOOKUP(B3263,'Plan de comptes'!A:B,2,FALSE),"")</f>
        <v/>
      </c>
      <c r="K3263" s="21">
        <f t="shared" si="150"/>
        <v>0</v>
      </c>
      <c r="L3263" t="str">
        <f t="shared" si="151"/>
        <v/>
      </c>
      <c r="M3263" t="str">
        <f t="shared" si="152"/>
        <v/>
      </c>
    </row>
    <row r="3264" spans="3:13" x14ac:dyDescent="0.2">
      <c r="C3264" s="8" t="str">
        <f>IFERROR(VLOOKUP(B3264,'Plan de comptes'!A:B,2,FALSE),"")</f>
        <v/>
      </c>
      <c r="K3264" s="21">
        <f t="shared" si="150"/>
        <v>0</v>
      </c>
      <c r="L3264" t="str">
        <f t="shared" si="151"/>
        <v/>
      </c>
      <c r="M3264" t="str">
        <f t="shared" si="152"/>
        <v/>
      </c>
    </row>
    <row r="3265" spans="3:13" x14ac:dyDescent="0.2">
      <c r="C3265" s="8" t="str">
        <f>IFERROR(VLOOKUP(B3265,'Plan de comptes'!A:B,2,FALSE),"")</f>
        <v/>
      </c>
      <c r="K3265" s="21">
        <f t="shared" si="150"/>
        <v>0</v>
      </c>
      <c r="L3265" t="str">
        <f t="shared" si="151"/>
        <v/>
      </c>
      <c r="M3265" t="str">
        <f t="shared" si="152"/>
        <v/>
      </c>
    </row>
    <row r="3266" spans="3:13" x14ac:dyDescent="0.2">
      <c r="C3266" s="8" t="str">
        <f>IFERROR(VLOOKUP(B3266,'Plan de comptes'!A:B,2,FALSE),"")</f>
        <v/>
      </c>
      <c r="K3266" s="21">
        <f t="shared" si="150"/>
        <v>0</v>
      </c>
      <c r="L3266" t="str">
        <f t="shared" si="151"/>
        <v/>
      </c>
      <c r="M3266" t="str">
        <f t="shared" si="152"/>
        <v/>
      </c>
    </row>
    <row r="3267" spans="3:13" x14ac:dyDescent="0.2">
      <c r="C3267" s="8" t="str">
        <f>IFERROR(VLOOKUP(B3267,'Plan de comptes'!A:B,2,FALSE),"")</f>
        <v/>
      </c>
      <c r="K3267" s="21">
        <f t="shared" ref="K3267:K3330" si="153">E3267-F3267</f>
        <v>0</v>
      </c>
      <c r="L3267" t="str">
        <f t="shared" ref="L3267:L3330" si="154">LEFT($B3267,2)</f>
        <v/>
      </c>
      <c r="M3267" t="str">
        <f t="shared" ref="M3267:M3330" si="155">LEFT($B3267,3)</f>
        <v/>
      </c>
    </row>
    <row r="3268" spans="3:13" x14ac:dyDescent="0.2">
      <c r="C3268" s="8" t="str">
        <f>IFERROR(VLOOKUP(B3268,'Plan de comptes'!A:B,2,FALSE),"")</f>
        <v/>
      </c>
      <c r="K3268" s="21">
        <f t="shared" si="153"/>
        <v>0</v>
      </c>
      <c r="L3268" t="str">
        <f t="shared" si="154"/>
        <v/>
      </c>
      <c r="M3268" t="str">
        <f t="shared" si="155"/>
        <v/>
      </c>
    </row>
    <row r="3269" spans="3:13" x14ac:dyDescent="0.2">
      <c r="C3269" s="8" t="str">
        <f>IFERROR(VLOOKUP(B3269,'Plan de comptes'!A:B,2,FALSE),"")</f>
        <v/>
      </c>
      <c r="K3269" s="21">
        <f t="shared" si="153"/>
        <v>0</v>
      </c>
      <c r="L3269" t="str">
        <f t="shared" si="154"/>
        <v/>
      </c>
      <c r="M3269" t="str">
        <f t="shared" si="155"/>
        <v/>
      </c>
    </row>
    <row r="3270" spans="3:13" x14ac:dyDescent="0.2">
      <c r="C3270" s="8" t="str">
        <f>IFERROR(VLOOKUP(B3270,'Plan de comptes'!A:B,2,FALSE),"")</f>
        <v/>
      </c>
      <c r="K3270" s="21">
        <f t="shared" si="153"/>
        <v>0</v>
      </c>
      <c r="L3270" t="str">
        <f t="shared" si="154"/>
        <v/>
      </c>
      <c r="M3270" t="str">
        <f t="shared" si="155"/>
        <v/>
      </c>
    </row>
    <row r="3271" spans="3:13" x14ac:dyDescent="0.2">
      <c r="C3271" s="8" t="str">
        <f>IFERROR(VLOOKUP(B3271,'Plan de comptes'!A:B,2,FALSE),"")</f>
        <v/>
      </c>
      <c r="K3271" s="21">
        <f t="shared" si="153"/>
        <v>0</v>
      </c>
      <c r="L3271" t="str">
        <f t="shared" si="154"/>
        <v/>
      </c>
      <c r="M3271" t="str">
        <f t="shared" si="155"/>
        <v/>
      </c>
    </row>
    <row r="3272" spans="3:13" x14ac:dyDescent="0.2">
      <c r="C3272" s="8" t="str">
        <f>IFERROR(VLOOKUP(B3272,'Plan de comptes'!A:B,2,FALSE),"")</f>
        <v/>
      </c>
      <c r="K3272" s="21">
        <f t="shared" si="153"/>
        <v>0</v>
      </c>
      <c r="L3272" t="str">
        <f t="shared" si="154"/>
        <v/>
      </c>
      <c r="M3272" t="str">
        <f t="shared" si="155"/>
        <v/>
      </c>
    </row>
    <row r="3273" spans="3:13" x14ac:dyDescent="0.2">
      <c r="C3273" s="8" t="str">
        <f>IFERROR(VLOOKUP(B3273,'Plan de comptes'!A:B,2,FALSE),"")</f>
        <v/>
      </c>
      <c r="K3273" s="21">
        <f t="shared" si="153"/>
        <v>0</v>
      </c>
      <c r="L3273" t="str">
        <f t="shared" si="154"/>
        <v/>
      </c>
      <c r="M3273" t="str">
        <f t="shared" si="155"/>
        <v/>
      </c>
    </row>
    <row r="3274" spans="3:13" x14ac:dyDescent="0.2">
      <c r="C3274" s="8" t="str">
        <f>IFERROR(VLOOKUP(B3274,'Plan de comptes'!A:B,2,FALSE),"")</f>
        <v/>
      </c>
      <c r="K3274" s="21">
        <f t="shared" si="153"/>
        <v>0</v>
      </c>
      <c r="L3274" t="str">
        <f t="shared" si="154"/>
        <v/>
      </c>
      <c r="M3274" t="str">
        <f t="shared" si="155"/>
        <v/>
      </c>
    </row>
    <row r="3275" spans="3:13" x14ac:dyDescent="0.2">
      <c r="C3275" s="8" t="str">
        <f>IFERROR(VLOOKUP(B3275,'Plan de comptes'!A:B,2,FALSE),"")</f>
        <v/>
      </c>
      <c r="K3275" s="21">
        <f t="shared" si="153"/>
        <v>0</v>
      </c>
      <c r="L3275" t="str">
        <f t="shared" si="154"/>
        <v/>
      </c>
      <c r="M3275" t="str">
        <f t="shared" si="155"/>
        <v/>
      </c>
    </row>
    <row r="3276" spans="3:13" x14ac:dyDescent="0.2">
      <c r="C3276" s="8" t="str">
        <f>IFERROR(VLOOKUP(B3276,'Plan de comptes'!A:B,2,FALSE),"")</f>
        <v/>
      </c>
      <c r="K3276" s="21">
        <f t="shared" si="153"/>
        <v>0</v>
      </c>
      <c r="L3276" t="str">
        <f t="shared" si="154"/>
        <v/>
      </c>
      <c r="M3276" t="str">
        <f t="shared" si="155"/>
        <v/>
      </c>
    </row>
    <row r="3277" spans="3:13" x14ac:dyDescent="0.2">
      <c r="C3277" s="8" t="str">
        <f>IFERROR(VLOOKUP(B3277,'Plan de comptes'!A:B,2,FALSE),"")</f>
        <v/>
      </c>
      <c r="K3277" s="21">
        <f t="shared" si="153"/>
        <v>0</v>
      </c>
      <c r="L3277" t="str">
        <f t="shared" si="154"/>
        <v/>
      </c>
      <c r="M3277" t="str">
        <f t="shared" si="155"/>
        <v/>
      </c>
    </row>
    <row r="3278" spans="3:13" x14ac:dyDescent="0.2">
      <c r="C3278" s="8" t="str">
        <f>IFERROR(VLOOKUP(B3278,'Plan de comptes'!A:B,2,FALSE),"")</f>
        <v/>
      </c>
      <c r="K3278" s="21">
        <f t="shared" si="153"/>
        <v>0</v>
      </c>
      <c r="L3278" t="str">
        <f t="shared" si="154"/>
        <v/>
      </c>
      <c r="M3278" t="str">
        <f t="shared" si="155"/>
        <v/>
      </c>
    </row>
    <row r="3279" spans="3:13" x14ac:dyDescent="0.2">
      <c r="C3279" s="8" t="str">
        <f>IFERROR(VLOOKUP(B3279,'Plan de comptes'!A:B,2,FALSE),"")</f>
        <v/>
      </c>
      <c r="K3279" s="21">
        <f t="shared" si="153"/>
        <v>0</v>
      </c>
      <c r="L3279" t="str">
        <f t="shared" si="154"/>
        <v/>
      </c>
      <c r="M3279" t="str">
        <f t="shared" si="155"/>
        <v/>
      </c>
    </row>
    <row r="3280" spans="3:13" x14ac:dyDescent="0.2">
      <c r="C3280" s="8" t="str">
        <f>IFERROR(VLOOKUP(B3280,'Plan de comptes'!A:B,2,FALSE),"")</f>
        <v/>
      </c>
      <c r="K3280" s="21">
        <f t="shared" si="153"/>
        <v>0</v>
      </c>
      <c r="L3280" t="str">
        <f t="shared" si="154"/>
        <v/>
      </c>
      <c r="M3280" t="str">
        <f t="shared" si="155"/>
        <v/>
      </c>
    </row>
    <row r="3281" spans="3:13" x14ac:dyDescent="0.2">
      <c r="C3281" s="8" t="str">
        <f>IFERROR(VLOOKUP(B3281,'Plan de comptes'!A:B,2,FALSE),"")</f>
        <v/>
      </c>
      <c r="K3281" s="21">
        <f t="shared" si="153"/>
        <v>0</v>
      </c>
      <c r="L3281" t="str">
        <f t="shared" si="154"/>
        <v/>
      </c>
      <c r="M3281" t="str">
        <f t="shared" si="155"/>
        <v/>
      </c>
    </row>
    <row r="3282" spans="3:13" x14ac:dyDescent="0.2">
      <c r="C3282" s="8" t="str">
        <f>IFERROR(VLOOKUP(B3282,'Plan de comptes'!A:B,2,FALSE),"")</f>
        <v/>
      </c>
      <c r="K3282" s="21">
        <f t="shared" si="153"/>
        <v>0</v>
      </c>
      <c r="L3282" t="str">
        <f t="shared" si="154"/>
        <v/>
      </c>
      <c r="M3282" t="str">
        <f t="shared" si="155"/>
        <v/>
      </c>
    </row>
    <row r="3283" spans="3:13" x14ac:dyDescent="0.2">
      <c r="C3283" s="8" t="str">
        <f>IFERROR(VLOOKUP(B3283,'Plan de comptes'!A:B,2,FALSE),"")</f>
        <v/>
      </c>
      <c r="K3283" s="21">
        <f t="shared" si="153"/>
        <v>0</v>
      </c>
      <c r="L3283" t="str">
        <f t="shared" si="154"/>
        <v/>
      </c>
      <c r="M3283" t="str">
        <f t="shared" si="155"/>
        <v/>
      </c>
    </row>
    <row r="3284" spans="3:13" x14ac:dyDescent="0.2">
      <c r="C3284" s="8" t="str">
        <f>IFERROR(VLOOKUP(B3284,'Plan de comptes'!A:B,2,FALSE),"")</f>
        <v/>
      </c>
      <c r="K3284" s="21">
        <f t="shared" si="153"/>
        <v>0</v>
      </c>
      <c r="L3284" t="str">
        <f t="shared" si="154"/>
        <v/>
      </c>
      <c r="M3284" t="str">
        <f t="shared" si="155"/>
        <v/>
      </c>
    </row>
    <row r="3285" spans="3:13" x14ac:dyDescent="0.2">
      <c r="C3285" s="8" t="str">
        <f>IFERROR(VLOOKUP(B3285,'Plan de comptes'!A:B,2,FALSE),"")</f>
        <v/>
      </c>
      <c r="K3285" s="21">
        <f t="shared" si="153"/>
        <v>0</v>
      </c>
      <c r="L3285" t="str">
        <f t="shared" si="154"/>
        <v/>
      </c>
      <c r="M3285" t="str">
        <f t="shared" si="155"/>
        <v/>
      </c>
    </row>
    <row r="3286" spans="3:13" x14ac:dyDescent="0.2">
      <c r="C3286" s="8" t="str">
        <f>IFERROR(VLOOKUP(B3286,'Plan de comptes'!A:B,2,FALSE),"")</f>
        <v/>
      </c>
      <c r="K3286" s="21">
        <f t="shared" si="153"/>
        <v>0</v>
      </c>
      <c r="L3286" t="str">
        <f t="shared" si="154"/>
        <v/>
      </c>
      <c r="M3286" t="str">
        <f t="shared" si="155"/>
        <v/>
      </c>
    </row>
    <row r="3287" spans="3:13" x14ac:dyDescent="0.2">
      <c r="C3287" s="8" t="str">
        <f>IFERROR(VLOOKUP(B3287,'Plan de comptes'!A:B,2,FALSE),"")</f>
        <v/>
      </c>
      <c r="K3287" s="21">
        <f t="shared" si="153"/>
        <v>0</v>
      </c>
      <c r="L3287" t="str">
        <f t="shared" si="154"/>
        <v/>
      </c>
      <c r="M3287" t="str">
        <f t="shared" si="155"/>
        <v/>
      </c>
    </row>
    <row r="3288" spans="3:13" x14ac:dyDescent="0.2">
      <c r="C3288" s="8" t="str">
        <f>IFERROR(VLOOKUP(B3288,'Plan de comptes'!A:B,2,FALSE),"")</f>
        <v/>
      </c>
      <c r="K3288" s="21">
        <f t="shared" si="153"/>
        <v>0</v>
      </c>
      <c r="L3288" t="str">
        <f t="shared" si="154"/>
        <v/>
      </c>
      <c r="M3288" t="str">
        <f t="shared" si="155"/>
        <v/>
      </c>
    </row>
    <row r="3289" spans="3:13" x14ac:dyDescent="0.2">
      <c r="C3289" s="8" t="str">
        <f>IFERROR(VLOOKUP(B3289,'Plan de comptes'!A:B,2,FALSE),"")</f>
        <v/>
      </c>
      <c r="K3289" s="21">
        <f t="shared" si="153"/>
        <v>0</v>
      </c>
      <c r="L3289" t="str">
        <f t="shared" si="154"/>
        <v/>
      </c>
      <c r="M3289" t="str">
        <f t="shared" si="155"/>
        <v/>
      </c>
    </row>
    <row r="3290" spans="3:13" x14ac:dyDescent="0.2">
      <c r="C3290" s="8" t="str">
        <f>IFERROR(VLOOKUP(B3290,'Plan de comptes'!A:B,2,FALSE),"")</f>
        <v/>
      </c>
      <c r="K3290" s="21">
        <f t="shared" si="153"/>
        <v>0</v>
      </c>
      <c r="L3290" t="str">
        <f t="shared" si="154"/>
        <v/>
      </c>
      <c r="M3290" t="str">
        <f t="shared" si="155"/>
        <v/>
      </c>
    </row>
    <row r="3291" spans="3:13" x14ac:dyDescent="0.2">
      <c r="C3291" s="8" t="str">
        <f>IFERROR(VLOOKUP(B3291,'Plan de comptes'!A:B,2,FALSE),"")</f>
        <v/>
      </c>
      <c r="K3291" s="21">
        <f t="shared" si="153"/>
        <v>0</v>
      </c>
      <c r="L3291" t="str">
        <f t="shared" si="154"/>
        <v/>
      </c>
      <c r="M3291" t="str">
        <f t="shared" si="155"/>
        <v/>
      </c>
    </row>
    <row r="3292" spans="3:13" x14ac:dyDescent="0.2">
      <c r="C3292" s="8" t="str">
        <f>IFERROR(VLOOKUP(B3292,'Plan de comptes'!A:B,2,FALSE),"")</f>
        <v/>
      </c>
      <c r="K3292" s="21">
        <f t="shared" si="153"/>
        <v>0</v>
      </c>
      <c r="L3292" t="str">
        <f t="shared" si="154"/>
        <v/>
      </c>
      <c r="M3292" t="str">
        <f t="shared" si="155"/>
        <v/>
      </c>
    </row>
    <row r="3293" spans="3:13" x14ac:dyDescent="0.2">
      <c r="C3293" s="8" t="str">
        <f>IFERROR(VLOOKUP(B3293,'Plan de comptes'!A:B,2,FALSE),"")</f>
        <v/>
      </c>
      <c r="K3293" s="21">
        <f t="shared" si="153"/>
        <v>0</v>
      </c>
      <c r="L3293" t="str">
        <f t="shared" si="154"/>
        <v/>
      </c>
      <c r="M3293" t="str">
        <f t="shared" si="155"/>
        <v/>
      </c>
    </row>
    <row r="3294" spans="3:13" x14ac:dyDescent="0.2">
      <c r="C3294" s="8" t="str">
        <f>IFERROR(VLOOKUP(B3294,'Plan de comptes'!A:B,2,FALSE),"")</f>
        <v/>
      </c>
      <c r="K3294" s="21">
        <f t="shared" si="153"/>
        <v>0</v>
      </c>
      <c r="L3294" t="str">
        <f t="shared" si="154"/>
        <v/>
      </c>
      <c r="M3294" t="str">
        <f t="shared" si="155"/>
        <v/>
      </c>
    </row>
    <row r="3295" spans="3:13" x14ac:dyDescent="0.2">
      <c r="C3295" s="8" t="str">
        <f>IFERROR(VLOOKUP(B3295,'Plan de comptes'!A:B,2,FALSE),"")</f>
        <v/>
      </c>
      <c r="K3295" s="21">
        <f t="shared" si="153"/>
        <v>0</v>
      </c>
      <c r="L3295" t="str">
        <f t="shared" si="154"/>
        <v/>
      </c>
      <c r="M3295" t="str">
        <f t="shared" si="155"/>
        <v/>
      </c>
    </row>
    <row r="3296" spans="3:13" x14ac:dyDescent="0.2">
      <c r="C3296" s="8" t="str">
        <f>IFERROR(VLOOKUP(B3296,'Plan de comptes'!A:B,2,FALSE),"")</f>
        <v/>
      </c>
      <c r="K3296" s="21">
        <f t="shared" si="153"/>
        <v>0</v>
      </c>
      <c r="L3296" t="str">
        <f t="shared" si="154"/>
        <v/>
      </c>
      <c r="M3296" t="str">
        <f t="shared" si="155"/>
        <v/>
      </c>
    </row>
    <row r="3297" spans="3:13" x14ac:dyDescent="0.2">
      <c r="C3297" s="8" t="str">
        <f>IFERROR(VLOOKUP(B3297,'Plan de comptes'!A:B,2,FALSE),"")</f>
        <v/>
      </c>
      <c r="K3297" s="21">
        <f t="shared" si="153"/>
        <v>0</v>
      </c>
      <c r="L3297" t="str">
        <f t="shared" si="154"/>
        <v/>
      </c>
      <c r="M3297" t="str">
        <f t="shared" si="155"/>
        <v/>
      </c>
    </row>
    <row r="3298" spans="3:13" x14ac:dyDescent="0.2">
      <c r="C3298" s="8" t="str">
        <f>IFERROR(VLOOKUP(B3298,'Plan de comptes'!A:B,2,FALSE),"")</f>
        <v/>
      </c>
      <c r="K3298" s="21">
        <f t="shared" si="153"/>
        <v>0</v>
      </c>
      <c r="L3298" t="str">
        <f t="shared" si="154"/>
        <v/>
      </c>
      <c r="M3298" t="str">
        <f t="shared" si="155"/>
        <v/>
      </c>
    </row>
    <row r="3299" spans="3:13" x14ac:dyDescent="0.2">
      <c r="C3299" s="8" t="str">
        <f>IFERROR(VLOOKUP(B3299,'Plan de comptes'!A:B,2,FALSE),"")</f>
        <v/>
      </c>
      <c r="K3299" s="21">
        <f t="shared" si="153"/>
        <v>0</v>
      </c>
      <c r="L3299" t="str">
        <f t="shared" si="154"/>
        <v/>
      </c>
      <c r="M3299" t="str">
        <f t="shared" si="155"/>
        <v/>
      </c>
    </row>
    <row r="3300" spans="3:13" x14ac:dyDescent="0.2">
      <c r="C3300" s="8" t="str">
        <f>IFERROR(VLOOKUP(B3300,'Plan de comptes'!A:B,2,FALSE),"")</f>
        <v/>
      </c>
      <c r="K3300" s="21">
        <f t="shared" si="153"/>
        <v>0</v>
      </c>
      <c r="L3300" t="str">
        <f t="shared" si="154"/>
        <v/>
      </c>
      <c r="M3300" t="str">
        <f t="shared" si="155"/>
        <v/>
      </c>
    </row>
    <row r="3301" spans="3:13" x14ac:dyDescent="0.2">
      <c r="C3301" s="8" t="str">
        <f>IFERROR(VLOOKUP(B3301,'Plan de comptes'!A:B,2,FALSE),"")</f>
        <v/>
      </c>
      <c r="K3301" s="21">
        <f t="shared" si="153"/>
        <v>0</v>
      </c>
      <c r="L3301" t="str">
        <f t="shared" si="154"/>
        <v/>
      </c>
      <c r="M3301" t="str">
        <f t="shared" si="155"/>
        <v/>
      </c>
    </row>
    <row r="3302" spans="3:13" x14ac:dyDescent="0.2">
      <c r="C3302" s="8" t="str">
        <f>IFERROR(VLOOKUP(B3302,'Plan de comptes'!A:B,2,FALSE),"")</f>
        <v/>
      </c>
      <c r="K3302" s="21">
        <f t="shared" si="153"/>
        <v>0</v>
      </c>
      <c r="L3302" t="str">
        <f t="shared" si="154"/>
        <v/>
      </c>
      <c r="M3302" t="str">
        <f t="shared" si="155"/>
        <v/>
      </c>
    </row>
    <row r="3303" spans="3:13" x14ac:dyDescent="0.2">
      <c r="C3303" s="8" t="str">
        <f>IFERROR(VLOOKUP(B3303,'Plan de comptes'!A:B,2,FALSE),"")</f>
        <v/>
      </c>
      <c r="K3303" s="21">
        <f t="shared" si="153"/>
        <v>0</v>
      </c>
      <c r="L3303" t="str">
        <f t="shared" si="154"/>
        <v/>
      </c>
      <c r="M3303" t="str">
        <f t="shared" si="155"/>
        <v/>
      </c>
    </row>
    <row r="3304" spans="3:13" x14ac:dyDescent="0.2">
      <c r="C3304" s="8" t="str">
        <f>IFERROR(VLOOKUP(B3304,'Plan de comptes'!A:B,2,FALSE),"")</f>
        <v/>
      </c>
      <c r="K3304" s="21">
        <f t="shared" si="153"/>
        <v>0</v>
      </c>
      <c r="L3304" t="str">
        <f t="shared" si="154"/>
        <v/>
      </c>
      <c r="M3304" t="str">
        <f t="shared" si="155"/>
        <v/>
      </c>
    </row>
    <row r="3305" spans="3:13" x14ac:dyDescent="0.2">
      <c r="C3305" s="8" t="str">
        <f>IFERROR(VLOOKUP(B3305,'Plan de comptes'!A:B,2,FALSE),"")</f>
        <v/>
      </c>
      <c r="K3305" s="21">
        <f t="shared" si="153"/>
        <v>0</v>
      </c>
      <c r="L3305" t="str">
        <f t="shared" si="154"/>
        <v/>
      </c>
      <c r="M3305" t="str">
        <f t="shared" si="155"/>
        <v/>
      </c>
    </row>
    <row r="3306" spans="3:13" x14ac:dyDescent="0.2">
      <c r="C3306" s="8" t="str">
        <f>IFERROR(VLOOKUP(B3306,'Plan de comptes'!A:B,2,FALSE),"")</f>
        <v/>
      </c>
      <c r="K3306" s="21">
        <f t="shared" si="153"/>
        <v>0</v>
      </c>
      <c r="L3306" t="str">
        <f t="shared" si="154"/>
        <v/>
      </c>
      <c r="M3306" t="str">
        <f t="shared" si="155"/>
        <v/>
      </c>
    </row>
    <row r="3307" spans="3:13" x14ac:dyDescent="0.2">
      <c r="C3307" s="8" t="str">
        <f>IFERROR(VLOOKUP(B3307,'Plan de comptes'!A:B,2,FALSE),"")</f>
        <v/>
      </c>
      <c r="K3307" s="21">
        <f t="shared" si="153"/>
        <v>0</v>
      </c>
      <c r="L3307" t="str">
        <f t="shared" si="154"/>
        <v/>
      </c>
      <c r="M3307" t="str">
        <f t="shared" si="155"/>
        <v/>
      </c>
    </row>
    <row r="3308" spans="3:13" x14ac:dyDescent="0.2">
      <c r="C3308" s="8" t="str">
        <f>IFERROR(VLOOKUP(B3308,'Plan de comptes'!A:B,2,FALSE),"")</f>
        <v/>
      </c>
      <c r="K3308" s="21">
        <f t="shared" si="153"/>
        <v>0</v>
      </c>
      <c r="L3308" t="str">
        <f t="shared" si="154"/>
        <v/>
      </c>
      <c r="M3308" t="str">
        <f t="shared" si="155"/>
        <v/>
      </c>
    </row>
    <row r="3309" spans="3:13" x14ac:dyDescent="0.2">
      <c r="C3309" s="8" t="str">
        <f>IFERROR(VLOOKUP(B3309,'Plan de comptes'!A:B,2,FALSE),"")</f>
        <v/>
      </c>
      <c r="K3309" s="21">
        <f t="shared" si="153"/>
        <v>0</v>
      </c>
      <c r="L3309" t="str">
        <f t="shared" si="154"/>
        <v/>
      </c>
      <c r="M3309" t="str">
        <f t="shared" si="155"/>
        <v/>
      </c>
    </row>
    <row r="3310" spans="3:13" x14ac:dyDescent="0.2">
      <c r="C3310" s="8" t="str">
        <f>IFERROR(VLOOKUP(B3310,'Plan de comptes'!A:B,2,FALSE),"")</f>
        <v/>
      </c>
      <c r="K3310" s="21">
        <f t="shared" si="153"/>
        <v>0</v>
      </c>
      <c r="L3310" t="str">
        <f t="shared" si="154"/>
        <v/>
      </c>
      <c r="M3310" t="str">
        <f t="shared" si="155"/>
        <v/>
      </c>
    </row>
    <row r="3311" spans="3:13" x14ac:dyDescent="0.2">
      <c r="C3311" s="8" t="str">
        <f>IFERROR(VLOOKUP(B3311,'Plan de comptes'!A:B,2,FALSE),"")</f>
        <v/>
      </c>
      <c r="K3311" s="21">
        <f t="shared" si="153"/>
        <v>0</v>
      </c>
      <c r="L3311" t="str">
        <f t="shared" si="154"/>
        <v/>
      </c>
      <c r="M3311" t="str">
        <f t="shared" si="155"/>
        <v/>
      </c>
    </row>
    <row r="3312" spans="3:13" x14ac:dyDescent="0.2">
      <c r="C3312" s="8" t="str">
        <f>IFERROR(VLOOKUP(B3312,'Plan de comptes'!A:B,2,FALSE),"")</f>
        <v/>
      </c>
      <c r="K3312" s="21">
        <f t="shared" si="153"/>
        <v>0</v>
      </c>
      <c r="L3312" t="str">
        <f t="shared" si="154"/>
        <v/>
      </c>
      <c r="M3312" t="str">
        <f t="shared" si="155"/>
        <v/>
      </c>
    </row>
    <row r="3313" spans="3:13" x14ac:dyDescent="0.2">
      <c r="C3313" s="8" t="str">
        <f>IFERROR(VLOOKUP(B3313,'Plan de comptes'!A:B,2,FALSE),"")</f>
        <v/>
      </c>
      <c r="K3313" s="21">
        <f t="shared" si="153"/>
        <v>0</v>
      </c>
      <c r="L3313" t="str">
        <f t="shared" si="154"/>
        <v/>
      </c>
      <c r="M3313" t="str">
        <f t="shared" si="155"/>
        <v/>
      </c>
    </row>
    <row r="3314" spans="3:13" x14ac:dyDescent="0.2">
      <c r="C3314" s="8" t="str">
        <f>IFERROR(VLOOKUP(B3314,'Plan de comptes'!A:B,2,FALSE),"")</f>
        <v/>
      </c>
      <c r="K3314" s="21">
        <f t="shared" si="153"/>
        <v>0</v>
      </c>
      <c r="L3314" t="str">
        <f t="shared" si="154"/>
        <v/>
      </c>
      <c r="M3314" t="str">
        <f t="shared" si="155"/>
        <v/>
      </c>
    </row>
    <row r="3315" spans="3:13" x14ac:dyDescent="0.2">
      <c r="C3315" s="8" t="str">
        <f>IFERROR(VLOOKUP(B3315,'Plan de comptes'!A:B,2,FALSE),"")</f>
        <v/>
      </c>
      <c r="K3315" s="21">
        <f t="shared" si="153"/>
        <v>0</v>
      </c>
      <c r="L3315" t="str">
        <f t="shared" si="154"/>
        <v/>
      </c>
      <c r="M3315" t="str">
        <f t="shared" si="155"/>
        <v/>
      </c>
    </row>
    <row r="3316" spans="3:13" x14ac:dyDescent="0.2">
      <c r="C3316" s="8" t="str">
        <f>IFERROR(VLOOKUP(B3316,'Plan de comptes'!A:B,2,FALSE),"")</f>
        <v/>
      </c>
      <c r="K3316" s="21">
        <f t="shared" si="153"/>
        <v>0</v>
      </c>
      <c r="L3316" t="str">
        <f t="shared" si="154"/>
        <v/>
      </c>
      <c r="M3316" t="str">
        <f t="shared" si="155"/>
        <v/>
      </c>
    </row>
    <row r="3317" spans="3:13" x14ac:dyDescent="0.2">
      <c r="C3317" s="8" t="str">
        <f>IFERROR(VLOOKUP(B3317,'Plan de comptes'!A:B,2,FALSE),"")</f>
        <v/>
      </c>
      <c r="K3317" s="21">
        <f t="shared" si="153"/>
        <v>0</v>
      </c>
      <c r="L3317" t="str">
        <f t="shared" si="154"/>
        <v/>
      </c>
      <c r="M3317" t="str">
        <f t="shared" si="155"/>
        <v/>
      </c>
    </row>
    <row r="3318" spans="3:13" x14ac:dyDescent="0.2">
      <c r="C3318" s="8" t="str">
        <f>IFERROR(VLOOKUP(B3318,'Plan de comptes'!A:B,2,FALSE),"")</f>
        <v/>
      </c>
      <c r="K3318" s="21">
        <f t="shared" si="153"/>
        <v>0</v>
      </c>
      <c r="L3318" t="str">
        <f t="shared" si="154"/>
        <v/>
      </c>
      <c r="M3318" t="str">
        <f t="shared" si="155"/>
        <v/>
      </c>
    </row>
    <row r="3319" spans="3:13" x14ac:dyDescent="0.2">
      <c r="C3319" s="8" t="str">
        <f>IFERROR(VLOOKUP(B3319,'Plan de comptes'!A:B,2,FALSE),"")</f>
        <v/>
      </c>
      <c r="K3319" s="21">
        <f t="shared" si="153"/>
        <v>0</v>
      </c>
      <c r="L3319" t="str">
        <f t="shared" si="154"/>
        <v/>
      </c>
      <c r="M3319" t="str">
        <f t="shared" si="155"/>
        <v/>
      </c>
    </row>
    <row r="3320" spans="3:13" x14ac:dyDescent="0.2">
      <c r="C3320" s="8" t="str">
        <f>IFERROR(VLOOKUP(B3320,'Plan de comptes'!A:B,2,FALSE),"")</f>
        <v/>
      </c>
      <c r="K3320" s="21">
        <f t="shared" si="153"/>
        <v>0</v>
      </c>
      <c r="L3320" t="str">
        <f t="shared" si="154"/>
        <v/>
      </c>
      <c r="M3320" t="str">
        <f t="shared" si="155"/>
        <v/>
      </c>
    </row>
    <row r="3321" spans="3:13" x14ac:dyDescent="0.2">
      <c r="C3321" s="8" t="str">
        <f>IFERROR(VLOOKUP(B3321,'Plan de comptes'!A:B,2,FALSE),"")</f>
        <v/>
      </c>
      <c r="K3321" s="21">
        <f t="shared" si="153"/>
        <v>0</v>
      </c>
      <c r="L3321" t="str">
        <f t="shared" si="154"/>
        <v/>
      </c>
      <c r="M3321" t="str">
        <f t="shared" si="155"/>
        <v/>
      </c>
    </row>
    <row r="3322" spans="3:13" x14ac:dyDescent="0.2">
      <c r="C3322" s="8" t="str">
        <f>IFERROR(VLOOKUP(B3322,'Plan de comptes'!A:B,2,FALSE),"")</f>
        <v/>
      </c>
      <c r="K3322" s="21">
        <f t="shared" si="153"/>
        <v>0</v>
      </c>
      <c r="L3322" t="str">
        <f t="shared" si="154"/>
        <v/>
      </c>
      <c r="M3322" t="str">
        <f t="shared" si="155"/>
        <v/>
      </c>
    </row>
    <row r="3323" spans="3:13" x14ac:dyDescent="0.2">
      <c r="C3323" s="8" t="str">
        <f>IFERROR(VLOOKUP(B3323,'Plan de comptes'!A:B,2,FALSE),"")</f>
        <v/>
      </c>
      <c r="K3323" s="21">
        <f t="shared" si="153"/>
        <v>0</v>
      </c>
      <c r="L3323" t="str">
        <f t="shared" si="154"/>
        <v/>
      </c>
      <c r="M3323" t="str">
        <f t="shared" si="155"/>
        <v/>
      </c>
    </row>
    <row r="3324" spans="3:13" x14ac:dyDescent="0.2">
      <c r="C3324" s="8" t="str">
        <f>IFERROR(VLOOKUP(B3324,'Plan de comptes'!A:B,2,FALSE),"")</f>
        <v/>
      </c>
      <c r="K3324" s="21">
        <f t="shared" si="153"/>
        <v>0</v>
      </c>
      <c r="L3324" t="str">
        <f t="shared" si="154"/>
        <v/>
      </c>
      <c r="M3324" t="str">
        <f t="shared" si="155"/>
        <v/>
      </c>
    </row>
    <row r="3325" spans="3:13" x14ac:dyDescent="0.2">
      <c r="C3325" s="8" t="str">
        <f>IFERROR(VLOOKUP(B3325,'Plan de comptes'!A:B,2,FALSE),"")</f>
        <v/>
      </c>
      <c r="K3325" s="21">
        <f t="shared" si="153"/>
        <v>0</v>
      </c>
      <c r="L3325" t="str">
        <f t="shared" si="154"/>
        <v/>
      </c>
      <c r="M3325" t="str">
        <f t="shared" si="155"/>
        <v/>
      </c>
    </row>
    <row r="3326" spans="3:13" x14ac:dyDescent="0.2">
      <c r="C3326" s="8" t="str">
        <f>IFERROR(VLOOKUP(B3326,'Plan de comptes'!A:B,2,FALSE),"")</f>
        <v/>
      </c>
      <c r="K3326" s="21">
        <f t="shared" si="153"/>
        <v>0</v>
      </c>
      <c r="L3326" t="str">
        <f t="shared" si="154"/>
        <v/>
      </c>
      <c r="M3326" t="str">
        <f t="shared" si="155"/>
        <v/>
      </c>
    </row>
    <row r="3327" spans="3:13" x14ac:dyDescent="0.2">
      <c r="C3327" s="8" t="str">
        <f>IFERROR(VLOOKUP(B3327,'Plan de comptes'!A:B,2,FALSE),"")</f>
        <v/>
      </c>
      <c r="K3327" s="21">
        <f t="shared" si="153"/>
        <v>0</v>
      </c>
      <c r="L3327" t="str">
        <f t="shared" si="154"/>
        <v/>
      </c>
      <c r="M3327" t="str">
        <f t="shared" si="155"/>
        <v/>
      </c>
    </row>
    <row r="3328" spans="3:13" x14ac:dyDescent="0.2">
      <c r="C3328" s="8" t="str">
        <f>IFERROR(VLOOKUP(B3328,'Plan de comptes'!A:B,2,FALSE),"")</f>
        <v/>
      </c>
      <c r="K3328" s="21">
        <f t="shared" si="153"/>
        <v>0</v>
      </c>
      <c r="L3328" t="str">
        <f t="shared" si="154"/>
        <v/>
      </c>
      <c r="M3328" t="str">
        <f t="shared" si="155"/>
        <v/>
      </c>
    </row>
    <row r="3329" spans="3:13" x14ac:dyDescent="0.2">
      <c r="C3329" s="8" t="str">
        <f>IFERROR(VLOOKUP(B3329,'Plan de comptes'!A:B,2,FALSE),"")</f>
        <v/>
      </c>
      <c r="K3329" s="21">
        <f t="shared" si="153"/>
        <v>0</v>
      </c>
      <c r="L3329" t="str">
        <f t="shared" si="154"/>
        <v/>
      </c>
      <c r="M3329" t="str">
        <f t="shared" si="155"/>
        <v/>
      </c>
    </row>
    <row r="3330" spans="3:13" x14ac:dyDescent="0.2">
      <c r="C3330" s="8" t="str">
        <f>IFERROR(VLOOKUP(B3330,'Plan de comptes'!A:B,2,FALSE),"")</f>
        <v/>
      </c>
      <c r="K3330" s="21">
        <f t="shared" si="153"/>
        <v>0</v>
      </c>
      <c r="L3330" t="str">
        <f t="shared" si="154"/>
        <v/>
      </c>
      <c r="M3330" t="str">
        <f t="shared" si="155"/>
        <v/>
      </c>
    </row>
    <row r="3331" spans="3:13" x14ac:dyDescent="0.2">
      <c r="C3331" s="8" t="str">
        <f>IFERROR(VLOOKUP(B3331,'Plan de comptes'!A:B,2,FALSE),"")</f>
        <v/>
      </c>
      <c r="K3331" s="21">
        <f t="shared" ref="K3331:K3394" si="156">E3331-F3331</f>
        <v>0</v>
      </c>
      <c r="L3331" t="str">
        <f t="shared" ref="L3331:L3394" si="157">LEFT($B3331,2)</f>
        <v/>
      </c>
      <c r="M3331" t="str">
        <f t="shared" ref="M3331:M3394" si="158">LEFT($B3331,3)</f>
        <v/>
      </c>
    </row>
    <row r="3332" spans="3:13" x14ac:dyDescent="0.2">
      <c r="C3332" s="8" t="str">
        <f>IFERROR(VLOOKUP(B3332,'Plan de comptes'!A:B,2,FALSE),"")</f>
        <v/>
      </c>
      <c r="K3332" s="21">
        <f t="shared" si="156"/>
        <v>0</v>
      </c>
      <c r="L3332" t="str">
        <f t="shared" si="157"/>
        <v/>
      </c>
      <c r="M3332" t="str">
        <f t="shared" si="158"/>
        <v/>
      </c>
    </row>
    <row r="3333" spans="3:13" x14ac:dyDescent="0.2">
      <c r="C3333" s="8" t="str">
        <f>IFERROR(VLOOKUP(B3333,'Plan de comptes'!A:B,2,FALSE),"")</f>
        <v/>
      </c>
      <c r="K3333" s="21">
        <f t="shared" si="156"/>
        <v>0</v>
      </c>
      <c r="L3333" t="str">
        <f t="shared" si="157"/>
        <v/>
      </c>
      <c r="M3333" t="str">
        <f t="shared" si="158"/>
        <v/>
      </c>
    </row>
    <row r="3334" spans="3:13" x14ac:dyDescent="0.2">
      <c r="C3334" s="8" t="str">
        <f>IFERROR(VLOOKUP(B3334,'Plan de comptes'!A:B,2,FALSE),"")</f>
        <v/>
      </c>
      <c r="K3334" s="21">
        <f t="shared" si="156"/>
        <v>0</v>
      </c>
      <c r="L3334" t="str">
        <f t="shared" si="157"/>
        <v/>
      </c>
      <c r="M3334" t="str">
        <f t="shared" si="158"/>
        <v/>
      </c>
    </row>
    <row r="3335" spans="3:13" x14ac:dyDescent="0.2">
      <c r="C3335" s="8" t="str">
        <f>IFERROR(VLOOKUP(B3335,'Plan de comptes'!A:B,2,FALSE),"")</f>
        <v/>
      </c>
      <c r="K3335" s="21">
        <f t="shared" si="156"/>
        <v>0</v>
      </c>
      <c r="L3335" t="str">
        <f t="shared" si="157"/>
        <v/>
      </c>
      <c r="M3335" t="str">
        <f t="shared" si="158"/>
        <v/>
      </c>
    </row>
    <row r="3336" spans="3:13" x14ac:dyDescent="0.2">
      <c r="C3336" s="8" t="str">
        <f>IFERROR(VLOOKUP(B3336,'Plan de comptes'!A:B,2,FALSE),"")</f>
        <v/>
      </c>
      <c r="K3336" s="21">
        <f t="shared" si="156"/>
        <v>0</v>
      </c>
      <c r="L3336" t="str">
        <f t="shared" si="157"/>
        <v/>
      </c>
      <c r="M3336" t="str">
        <f t="shared" si="158"/>
        <v/>
      </c>
    </row>
    <row r="3337" spans="3:13" x14ac:dyDescent="0.2">
      <c r="C3337" s="8" t="str">
        <f>IFERROR(VLOOKUP(B3337,'Plan de comptes'!A:B,2,FALSE),"")</f>
        <v/>
      </c>
      <c r="K3337" s="21">
        <f t="shared" si="156"/>
        <v>0</v>
      </c>
      <c r="L3337" t="str">
        <f t="shared" si="157"/>
        <v/>
      </c>
      <c r="M3337" t="str">
        <f t="shared" si="158"/>
        <v/>
      </c>
    </row>
    <row r="3338" spans="3:13" x14ac:dyDescent="0.2">
      <c r="C3338" s="8" t="str">
        <f>IFERROR(VLOOKUP(B3338,'Plan de comptes'!A:B,2,FALSE),"")</f>
        <v/>
      </c>
      <c r="K3338" s="21">
        <f t="shared" si="156"/>
        <v>0</v>
      </c>
      <c r="L3338" t="str">
        <f t="shared" si="157"/>
        <v/>
      </c>
      <c r="M3338" t="str">
        <f t="shared" si="158"/>
        <v/>
      </c>
    </row>
    <row r="3339" spans="3:13" x14ac:dyDescent="0.2">
      <c r="C3339" s="8" t="str">
        <f>IFERROR(VLOOKUP(B3339,'Plan de comptes'!A:B,2,FALSE),"")</f>
        <v/>
      </c>
      <c r="K3339" s="21">
        <f t="shared" si="156"/>
        <v>0</v>
      </c>
      <c r="L3339" t="str">
        <f t="shared" si="157"/>
        <v/>
      </c>
      <c r="M3339" t="str">
        <f t="shared" si="158"/>
        <v/>
      </c>
    </row>
    <row r="3340" spans="3:13" x14ac:dyDescent="0.2">
      <c r="C3340" s="8" t="str">
        <f>IFERROR(VLOOKUP(B3340,'Plan de comptes'!A:B,2,FALSE),"")</f>
        <v/>
      </c>
      <c r="K3340" s="21">
        <f t="shared" si="156"/>
        <v>0</v>
      </c>
      <c r="L3340" t="str">
        <f t="shared" si="157"/>
        <v/>
      </c>
      <c r="M3340" t="str">
        <f t="shared" si="158"/>
        <v/>
      </c>
    </row>
    <row r="3341" spans="3:13" x14ac:dyDescent="0.2">
      <c r="C3341" s="8" t="str">
        <f>IFERROR(VLOOKUP(B3341,'Plan de comptes'!A:B,2,FALSE),"")</f>
        <v/>
      </c>
      <c r="K3341" s="21">
        <f t="shared" si="156"/>
        <v>0</v>
      </c>
      <c r="L3341" t="str">
        <f t="shared" si="157"/>
        <v/>
      </c>
      <c r="M3341" t="str">
        <f t="shared" si="158"/>
        <v/>
      </c>
    </row>
    <row r="3342" spans="3:13" x14ac:dyDescent="0.2">
      <c r="C3342" s="8" t="str">
        <f>IFERROR(VLOOKUP(B3342,'Plan de comptes'!A:B,2,FALSE),"")</f>
        <v/>
      </c>
      <c r="K3342" s="21">
        <f t="shared" si="156"/>
        <v>0</v>
      </c>
      <c r="L3342" t="str">
        <f t="shared" si="157"/>
        <v/>
      </c>
      <c r="M3342" t="str">
        <f t="shared" si="158"/>
        <v/>
      </c>
    </row>
    <row r="3343" spans="3:13" x14ac:dyDescent="0.2">
      <c r="C3343" s="8" t="str">
        <f>IFERROR(VLOOKUP(B3343,'Plan de comptes'!A:B,2,FALSE),"")</f>
        <v/>
      </c>
      <c r="K3343" s="21">
        <f t="shared" si="156"/>
        <v>0</v>
      </c>
      <c r="L3343" t="str">
        <f t="shared" si="157"/>
        <v/>
      </c>
      <c r="M3343" t="str">
        <f t="shared" si="158"/>
        <v/>
      </c>
    </row>
    <row r="3344" spans="3:13" x14ac:dyDescent="0.2">
      <c r="C3344" s="8" t="str">
        <f>IFERROR(VLOOKUP(B3344,'Plan de comptes'!A:B,2,FALSE),"")</f>
        <v/>
      </c>
      <c r="K3344" s="21">
        <f t="shared" si="156"/>
        <v>0</v>
      </c>
      <c r="L3344" t="str">
        <f t="shared" si="157"/>
        <v/>
      </c>
      <c r="M3344" t="str">
        <f t="shared" si="158"/>
        <v/>
      </c>
    </row>
    <row r="3345" spans="3:13" x14ac:dyDescent="0.2">
      <c r="C3345" s="8" t="str">
        <f>IFERROR(VLOOKUP(B3345,'Plan de comptes'!A:B,2,FALSE),"")</f>
        <v/>
      </c>
      <c r="K3345" s="21">
        <f t="shared" si="156"/>
        <v>0</v>
      </c>
      <c r="L3345" t="str">
        <f t="shared" si="157"/>
        <v/>
      </c>
      <c r="M3345" t="str">
        <f t="shared" si="158"/>
        <v/>
      </c>
    </row>
    <row r="3346" spans="3:13" x14ac:dyDescent="0.2">
      <c r="C3346" s="8" t="str">
        <f>IFERROR(VLOOKUP(B3346,'Plan de comptes'!A:B,2,FALSE),"")</f>
        <v/>
      </c>
      <c r="K3346" s="21">
        <f t="shared" si="156"/>
        <v>0</v>
      </c>
      <c r="L3346" t="str">
        <f t="shared" si="157"/>
        <v/>
      </c>
      <c r="M3346" t="str">
        <f t="shared" si="158"/>
        <v/>
      </c>
    </row>
    <row r="3347" spans="3:13" x14ac:dyDescent="0.2">
      <c r="C3347" s="8" t="str">
        <f>IFERROR(VLOOKUP(B3347,'Plan de comptes'!A:B,2,FALSE),"")</f>
        <v/>
      </c>
      <c r="K3347" s="21">
        <f t="shared" si="156"/>
        <v>0</v>
      </c>
      <c r="L3347" t="str">
        <f t="shared" si="157"/>
        <v/>
      </c>
      <c r="M3347" t="str">
        <f t="shared" si="158"/>
        <v/>
      </c>
    </row>
    <row r="3348" spans="3:13" x14ac:dyDescent="0.2">
      <c r="C3348" s="8" t="str">
        <f>IFERROR(VLOOKUP(B3348,'Plan de comptes'!A:B,2,FALSE),"")</f>
        <v/>
      </c>
      <c r="K3348" s="21">
        <f t="shared" si="156"/>
        <v>0</v>
      </c>
      <c r="L3348" t="str">
        <f t="shared" si="157"/>
        <v/>
      </c>
      <c r="M3348" t="str">
        <f t="shared" si="158"/>
        <v/>
      </c>
    </row>
    <row r="3349" spans="3:13" x14ac:dyDescent="0.2">
      <c r="C3349" s="8" t="str">
        <f>IFERROR(VLOOKUP(B3349,'Plan de comptes'!A:B,2,FALSE),"")</f>
        <v/>
      </c>
      <c r="K3349" s="21">
        <f t="shared" si="156"/>
        <v>0</v>
      </c>
      <c r="L3349" t="str">
        <f t="shared" si="157"/>
        <v/>
      </c>
      <c r="M3349" t="str">
        <f t="shared" si="158"/>
        <v/>
      </c>
    </row>
    <row r="3350" spans="3:13" x14ac:dyDescent="0.2">
      <c r="C3350" s="8" t="str">
        <f>IFERROR(VLOOKUP(B3350,'Plan de comptes'!A:B,2,FALSE),"")</f>
        <v/>
      </c>
      <c r="K3350" s="21">
        <f t="shared" si="156"/>
        <v>0</v>
      </c>
      <c r="L3350" t="str">
        <f t="shared" si="157"/>
        <v/>
      </c>
      <c r="M3350" t="str">
        <f t="shared" si="158"/>
        <v/>
      </c>
    </row>
    <row r="3351" spans="3:13" x14ac:dyDescent="0.2">
      <c r="C3351" s="8" t="str">
        <f>IFERROR(VLOOKUP(B3351,'Plan de comptes'!A:B,2,FALSE),"")</f>
        <v/>
      </c>
      <c r="K3351" s="21">
        <f t="shared" si="156"/>
        <v>0</v>
      </c>
      <c r="L3351" t="str">
        <f t="shared" si="157"/>
        <v/>
      </c>
      <c r="M3351" t="str">
        <f t="shared" si="158"/>
        <v/>
      </c>
    </row>
    <row r="3352" spans="3:13" x14ac:dyDescent="0.2">
      <c r="C3352" s="8" t="str">
        <f>IFERROR(VLOOKUP(B3352,'Plan de comptes'!A:B,2,FALSE),"")</f>
        <v/>
      </c>
      <c r="K3352" s="21">
        <f t="shared" si="156"/>
        <v>0</v>
      </c>
      <c r="L3352" t="str">
        <f t="shared" si="157"/>
        <v/>
      </c>
      <c r="M3352" t="str">
        <f t="shared" si="158"/>
        <v/>
      </c>
    </row>
    <row r="3353" spans="3:13" x14ac:dyDescent="0.2">
      <c r="C3353" s="8" t="str">
        <f>IFERROR(VLOOKUP(B3353,'Plan de comptes'!A:B,2,FALSE),"")</f>
        <v/>
      </c>
      <c r="K3353" s="21">
        <f t="shared" si="156"/>
        <v>0</v>
      </c>
      <c r="L3353" t="str">
        <f t="shared" si="157"/>
        <v/>
      </c>
      <c r="M3353" t="str">
        <f t="shared" si="158"/>
        <v/>
      </c>
    </row>
    <row r="3354" spans="3:13" x14ac:dyDescent="0.2">
      <c r="C3354" s="8" t="str">
        <f>IFERROR(VLOOKUP(B3354,'Plan de comptes'!A:B,2,FALSE),"")</f>
        <v/>
      </c>
      <c r="K3354" s="21">
        <f t="shared" si="156"/>
        <v>0</v>
      </c>
      <c r="L3354" t="str">
        <f t="shared" si="157"/>
        <v/>
      </c>
      <c r="M3354" t="str">
        <f t="shared" si="158"/>
        <v/>
      </c>
    </row>
    <row r="3355" spans="3:13" x14ac:dyDescent="0.2">
      <c r="C3355" s="8" t="str">
        <f>IFERROR(VLOOKUP(B3355,'Plan de comptes'!A:B,2,FALSE),"")</f>
        <v/>
      </c>
      <c r="K3355" s="21">
        <f t="shared" si="156"/>
        <v>0</v>
      </c>
      <c r="L3355" t="str">
        <f t="shared" si="157"/>
        <v/>
      </c>
      <c r="M3355" t="str">
        <f t="shared" si="158"/>
        <v/>
      </c>
    </row>
    <row r="3356" spans="3:13" x14ac:dyDescent="0.2">
      <c r="C3356" s="8" t="str">
        <f>IFERROR(VLOOKUP(B3356,'Plan de comptes'!A:B,2,FALSE),"")</f>
        <v/>
      </c>
      <c r="K3356" s="21">
        <f t="shared" si="156"/>
        <v>0</v>
      </c>
      <c r="L3356" t="str">
        <f t="shared" si="157"/>
        <v/>
      </c>
      <c r="M3356" t="str">
        <f t="shared" si="158"/>
        <v/>
      </c>
    </row>
    <row r="3357" spans="3:13" x14ac:dyDescent="0.2">
      <c r="C3357" s="8" t="str">
        <f>IFERROR(VLOOKUP(B3357,'Plan de comptes'!A:B,2,FALSE),"")</f>
        <v/>
      </c>
      <c r="K3357" s="21">
        <f t="shared" si="156"/>
        <v>0</v>
      </c>
      <c r="L3357" t="str">
        <f t="shared" si="157"/>
        <v/>
      </c>
      <c r="M3357" t="str">
        <f t="shared" si="158"/>
        <v/>
      </c>
    </row>
    <row r="3358" spans="3:13" x14ac:dyDescent="0.2">
      <c r="C3358" s="8" t="str">
        <f>IFERROR(VLOOKUP(B3358,'Plan de comptes'!A:B,2,FALSE),"")</f>
        <v/>
      </c>
      <c r="K3358" s="21">
        <f t="shared" si="156"/>
        <v>0</v>
      </c>
      <c r="L3358" t="str">
        <f t="shared" si="157"/>
        <v/>
      </c>
      <c r="M3358" t="str">
        <f t="shared" si="158"/>
        <v/>
      </c>
    </row>
    <row r="3359" spans="3:13" x14ac:dyDescent="0.2">
      <c r="C3359" s="8" t="str">
        <f>IFERROR(VLOOKUP(B3359,'Plan de comptes'!A:B,2,FALSE),"")</f>
        <v/>
      </c>
      <c r="K3359" s="21">
        <f t="shared" si="156"/>
        <v>0</v>
      </c>
      <c r="L3359" t="str">
        <f t="shared" si="157"/>
        <v/>
      </c>
      <c r="M3359" t="str">
        <f t="shared" si="158"/>
        <v/>
      </c>
    </row>
    <row r="3360" spans="3:13" x14ac:dyDescent="0.2">
      <c r="C3360" s="8" t="str">
        <f>IFERROR(VLOOKUP(B3360,'Plan de comptes'!A:B,2,FALSE),"")</f>
        <v/>
      </c>
      <c r="K3360" s="21">
        <f t="shared" si="156"/>
        <v>0</v>
      </c>
      <c r="L3360" t="str">
        <f t="shared" si="157"/>
        <v/>
      </c>
      <c r="M3360" t="str">
        <f t="shared" si="158"/>
        <v/>
      </c>
    </row>
    <row r="3361" spans="3:13" x14ac:dyDescent="0.2">
      <c r="C3361" s="8" t="str">
        <f>IFERROR(VLOOKUP(B3361,'Plan de comptes'!A:B,2,FALSE),"")</f>
        <v/>
      </c>
      <c r="K3361" s="21">
        <f t="shared" si="156"/>
        <v>0</v>
      </c>
      <c r="L3361" t="str">
        <f t="shared" si="157"/>
        <v/>
      </c>
      <c r="M3361" t="str">
        <f t="shared" si="158"/>
        <v/>
      </c>
    </row>
    <row r="3362" spans="3:13" x14ac:dyDescent="0.2">
      <c r="C3362" s="8" t="str">
        <f>IFERROR(VLOOKUP(B3362,'Plan de comptes'!A:B,2,FALSE),"")</f>
        <v/>
      </c>
      <c r="K3362" s="21">
        <f t="shared" si="156"/>
        <v>0</v>
      </c>
      <c r="L3362" t="str">
        <f t="shared" si="157"/>
        <v/>
      </c>
      <c r="M3362" t="str">
        <f t="shared" si="158"/>
        <v/>
      </c>
    </row>
    <row r="3363" spans="3:13" x14ac:dyDescent="0.2">
      <c r="C3363" s="8" t="str">
        <f>IFERROR(VLOOKUP(B3363,'Plan de comptes'!A:B,2,FALSE),"")</f>
        <v/>
      </c>
      <c r="K3363" s="21">
        <f t="shared" si="156"/>
        <v>0</v>
      </c>
      <c r="L3363" t="str">
        <f t="shared" si="157"/>
        <v/>
      </c>
      <c r="M3363" t="str">
        <f t="shared" si="158"/>
        <v/>
      </c>
    </row>
    <row r="3364" spans="3:13" x14ac:dyDescent="0.2">
      <c r="C3364" s="8" t="str">
        <f>IFERROR(VLOOKUP(B3364,'Plan de comptes'!A:B,2,FALSE),"")</f>
        <v/>
      </c>
      <c r="K3364" s="21">
        <f t="shared" si="156"/>
        <v>0</v>
      </c>
      <c r="L3364" t="str">
        <f t="shared" si="157"/>
        <v/>
      </c>
      <c r="M3364" t="str">
        <f t="shared" si="158"/>
        <v/>
      </c>
    </row>
    <row r="3365" spans="3:13" x14ac:dyDescent="0.2">
      <c r="C3365" s="8" t="str">
        <f>IFERROR(VLOOKUP(B3365,'Plan de comptes'!A:B,2,FALSE),"")</f>
        <v/>
      </c>
      <c r="K3365" s="21">
        <f t="shared" si="156"/>
        <v>0</v>
      </c>
      <c r="L3365" t="str">
        <f t="shared" si="157"/>
        <v/>
      </c>
      <c r="M3365" t="str">
        <f t="shared" si="158"/>
        <v/>
      </c>
    </row>
    <row r="3366" spans="3:13" x14ac:dyDescent="0.2">
      <c r="C3366" s="8" t="str">
        <f>IFERROR(VLOOKUP(B3366,'Plan de comptes'!A:B,2,FALSE),"")</f>
        <v/>
      </c>
      <c r="K3366" s="21">
        <f t="shared" si="156"/>
        <v>0</v>
      </c>
      <c r="L3366" t="str">
        <f t="shared" si="157"/>
        <v/>
      </c>
      <c r="M3366" t="str">
        <f t="shared" si="158"/>
        <v/>
      </c>
    </row>
    <row r="3367" spans="3:13" x14ac:dyDescent="0.2">
      <c r="C3367" s="8" t="str">
        <f>IFERROR(VLOOKUP(B3367,'Plan de comptes'!A:B,2,FALSE),"")</f>
        <v/>
      </c>
      <c r="K3367" s="21">
        <f t="shared" si="156"/>
        <v>0</v>
      </c>
      <c r="L3367" t="str">
        <f t="shared" si="157"/>
        <v/>
      </c>
      <c r="M3367" t="str">
        <f t="shared" si="158"/>
        <v/>
      </c>
    </row>
    <row r="3368" spans="3:13" x14ac:dyDescent="0.2">
      <c r="C3368" s="8" t="str">
        <f>IFERROR(VLOOKUP(B3368,'Plan de comptes'!A:B,2,FALSE),"")</f>
        <v/>
      </c>
      <c r="K3368" s="21">
        <f t="shared" si="156"/>
        <v>0</v>
      </c>
      <c r="L3368" t="str">
        <f t="shared" si="157"/>
        <v/>
      </c>
      <c r="M3368" t="str">
        <f t="shared" si="158"/>
        <v/>
      </c>
    </row>
    <row r="3369" spans="3:13" x14ac:dyDescent="0.2">
      <c r="C3369" s="8" t="str">
        <f>IFERROR(VLOOKUP(B3369,'Plan de comptes'!A:B,2,FALSE),"")</f>
        <v/>
      </c>
      <c r="K3369" s="21">
        <f t="shared" si="156"/>
        <v>0</v>
      </c>
      <c r="L3369" t="str">
        <f t="shared" si="157"/>
        <v/>
      </c>
      <c r="M3369" t="str">
        <f t="shared" si="158"/>
        <v/>
      </c>
    </row>
    <row r="3370" spans="3:13" x14ac:dyDescent="0.2">
      <c r="C3370" s="8" t="str">
        <f>IFERROR(VLOOKUP(B3370,'Plan de comptes'!A:B,2,FALSE),"")</f>
        <v/>
      </c>
      <c r="K3370" s="21">
        <f t="shared" si="156"/>
        <v>0</v>
      </c>
      <c r="L3370" t="str">
        <f t="shared" si="157"/>
        <v/>
      </c>
      <c r="M3370" t="str">
        <f t="shared" si="158"/>
        <v/>
      </c>
    </row>
    <row r="3371" spans="3:13" x14ac:dyDescent="0.2">
      <c r="C3371" s="8" t="str">
        <f>IFERROR(VLOOKUP(B3371,'Plan de comptes'!A:B,2,FALSE),"")</f>
        <v/>
      </c>
      <c r="K3371" s="21">
        <f t="shared" si="156"/>
        <v>0</v>
      </c>
      <c r="L3371" t="str">
        <f t="shared" si="157"/>
        <v/>
      </c>
      <c r="M3371" t="str">
        <f t="shared" si="158"/>
        <v/>
      </c>
    </row>
    <row r="3372" spans="3:13" x14ac:dyDescent="0.2">
      <c r="C3372" s="8" t="str">
        <f>IFERROR(VLOOKUP(B3372,'Plan de comptes'!A:B,2,FALSE),"")</f>
        <v/>
      </c>
      <c r="K3372" s="21">
        <f t="shared" si="156"/>
        <v>0</v>
      </c>
      <c r="L3372" t="str">
        <f t="shared" si="157"/>
        <v/>
      </c>
      <c r="M3372" t="str">
        <f t="shared" si="158"/>
        <v/>
      </c>
    </row>
    <row r="3373" spans="3:13" x14ac:dyDescent="0.2">
      <c r="C3373" s="8" t="str">
        <f>IFERROR(VLOOKUP(B3373,'Plan de comptes'!A:B,2,FALSE),"")</f>
        <v/>
      </c>
      <c r="K3373" s="21">
        <f t="shared" si="156"/>
        <v>0</v>
      </c>
      <c r="L3373" t="str">
        <f t="shared" si="157"/>
        <v/>
      </c>
      <c r="M3373" t="str">
        <f t="shared" si="158"/>
        <v/>
      </c>
    </row>
    <row r="3374" spans="3:13" x14ac:dyDescent="0.2">
      <c r="C3374" s="8" t="str">
        <f>IFERROR(VLOOKUP(B3374,'Plan de comptes'!A:B,2,FALSE),"")</f>
        <v/>
      </c>
      <c r="K3374" s="21">
        <f t="shared" si="156"/>
        <v>0</v>
      </c>
      <c r="L3374" t="str">
        <f t="shared" si="157"/>
        <v/>
      </c>
      <c r="M3374" t="str">
        <f t="shared" si="158"/>
        <v/>
      </c>
    </row>
    <row r="3375" spans="3:13" x14ac:dyDescent="0.2">
      <c r="C3375" s="8" t="str">
        <f>IFERROR(VLOOKUP(B3375,'Plan de comptes'!A:B,2,FALSE),"")</f>
        <v/>
      </c>
      <c r="K3375" s="21">
        <f t="shared" si="156"/>
        <v>0</v>
      </c>
      <c r="L3375" t="str">
        <f t="shared" si="157"/>
        <v/>
      </c>
      <c r="M3375" t="str">
        <f t="shared" si="158"/>
        <v/>
      </c>
    </row>
    <row r="3376" spans="3:13" x14ac:dyDescent="0.2">
      <c r="C3376" s="8" t="str">
        <f>IFERROR(VLOOKUP(B3376,'Plan de comptes'!A:B,2,FALSE),"")</f>
        <v/>
      </c>
      <c r="K3376" s="21">
        <f t="shared" si="156"/>
        <v>0</v>
      </c>
      <c r="L3376" t="str">
        <f t="shared" si="157"/>
        <v/>
      </c>
      <c r="M3376" t="str">
        <f t="shared" si="158"/>
        <v/>
      </c>
    </row>
    <row r="3377" spans="3:13" x14ac:dyDescent="0.2">
      <c r="C3377" s="8" t="str">
        <f>IFERROR(VLOOKUP(B3377,'Plan de comptes'!A:B,2,FALSE),"")</f>
        <v/>
      </c>
      <c r="K3377" s="21">
        <f t="shared" si="156"/>
        <v>0</v>
      </c>
      <c r="L3377" t="str">
        <f t="shared" si="157"/>
        <v/>
      </c>
      <c r="M3377" t="str">
        <f t="shared" si="158"/>
        <v/>
      </c>
    </row>
    <row r="3378" spans="3:13" x14ac:dyDescent="0.2">
      <c r="C3378" s="8" t="str">
        <f>IFERROR(VLOOKUP(B3378,'Plan de comptes'!A:B,2,FALSE),"")</f>
        <v/>
      </c>
      <c r="K3378" s="21">
        <f t="shared" si="156"/>
        <v>0</v>
      </c>
      <c r="L3378" t="str">
        <f t="shared" si="157"/>
        <v/>
      </c>
      <c r="M3378" t="str">
        <f t="shared" si="158"/>
        <v/>
      </c>
    </row>
    <row r="3379" spans="3:13" x14ac:dyDescent="0.2">
      <c r="C3379" s="8" t="str">
        <f>IFERROR(VLOOKUP(B3379,'Plan de comptes'!A:B,2,FALSE),"")</f>
        <v/>
      </c>
      <c r="K3379" s="21">
        <f t="shared" si="156"/>
        <v>0</v>
      </c>
      <c r="L3379" t="str">
        <f t="shared" si="157"/>
        <v/>
      </c>
      <c r="M3379" t="str">
        <f t="shared" si="158"/>
        <v/>
      </c>
    </row>
    <row r="3380" spans="3:13" x14ac:dyDescent="0.2">
      <c r="C3380" s="8" t="str">
        <f>IFERROR(VLOOKUP(B3380,'Plan de comptes'!A:B,2,FALSE),"")</f>
        <v/>
      </c>
      <c r="K3380" s="21">
        <f t="shared" si="156"/>
        <v>0</v>
      </c>
      <c r="L3380" t="str">
        <f t="shared" si="157"/>
        <v/>
      </c>
      <c r="M3380" t="str">
        <f t="shared" si="158"/>
        <v/>
      </c>
    </row>
    <row r="3381" spans="3:13" x14ac:dyDescent="0.2">
      <c r="C3381" s="8" t="str">
        <f>IFERROR(VLOOKUP(B3381,'Plan de comptes'!A:B,2,FALSE),"")</f>
        <v/>
      </c>
      <c r="K3381" s="21">
        <f t="shared" si="156"/>
        <v>0</v>
      </c>
      <c r="L3381" t="str">
        <f t="shared" si="157"/>
        <v/>
      </c>
      <c r="M3381" t="str">
        <f t="shared" si="158"/>
        <v/>
      </c>
    </row>
    <row r="3382" spans="3:13" x14ac:dyDescent="0.2">
      <c r="C3382" s="8" t="str">
        <f>IFERROR(VLOOKUP(B3382,'Plan de comptes'!A:B,2,FALSE),"")</f>
        <v/>
      </c>
      <c r="K3382" s="21">
        <f t="shared" si="156"/>
        <v>0</v>
      </c>
      <c r="L3382" t="str">
        <f t="shared" si="157"/>
        <v/>
      </c>
      <c r="M3382" t="str">
        <f t="shared" si="158"/>
        <v/>
      </c>
    </row>
    <row r="3383" spans="3:13" x14ac:dyDescent="0.2">
      <c r="C3383" s="8" t="str">
        <f>IFERROR(VLOOKUP(B3383,'Plan de comptes'!A:B,2,FALSE),"")</f>
        <v/>
      </c>
      <c r="K3383" s="21">
        <f t="shared" si="156"/>
        <v>0</v>
      </c>
      <c r="L3383" t="str">
        <f t="shared" si="157"/>
        <v/>
      </c>
      <c r="M3383" t="str">
        <f t="shared" si="158"/>
        <v/>
      </c>
    </row>
    <row r="3384" spans="3:13" x14ac:dyDescent="0.2">
      <c r="C3384" s="8" t="str">
        <f>IFERROR(VLOOKUP(B3384,'Plan de comptes'!A:B,2,FALSE),"")</f>
        <v/>
      </c>
      <c r="K3384" s="21">
        <f t="shared" si="156"/>
        <v>0</v>
      </c>
      <c r="L3384" t="str">
        <f t="shared" si="157"/>
        <v/>
      </c>
      <c r="M3384" t="str">
        <f t="shared" si="158"/>
        <v/>
      </c>
    </row>
    <row r="3385" spans="3:13" x14ac:dyDescent="0.2">
      <c r="C3385" s="8" t="str">
        <f>IFERROR(VLOOKUP(B3385,'Plan de comptes'!A:B,2,FALSE),"")</f>
        <v/>
      </c>
      <c r="K3385" s="21">
        <f t="shared" si="156"/>
        <v>0</v>
      </c>
      <c r="L3385" t="str">
        <f t="shared" si="157"/>
        <v/>
      </c>
      <c r="M3385" t="str">
        <f t="shared" si="158"/>
        <v/>
      </c>
    </row>
    <row r="3386" spans="3:13" x14ac:dyDescent="0.2">
      <c r="C3386" s="8" t="str">
        <f>IFERROR(VLOOKUP(B3386,'Plan de comptes'!A:B,2,FALSE),"")</f>
        <v/>
      </c>
      <c r="K3386" s="21">
        <f t="shared" si="156"/>
        <v>0</v>
      </c>
      <c r="L3386" t="str">
        <f t="shared" si="157"/>
        <v/>
      </c>
      <c r="M3386" t="str">
        <f t="shared" si="158"/>
        <v/>
      </c>
    </row>
    <row r="3387" spans="3:13" x14ac:dyDescent="0.2">
      <c r="C3387" s="8" t="str">
        <f>IFERROR(VLOOKUP(B3387,'Plan de comptes'!A:B,2,FALSE),"")</f>
        <v/>
      </c>
      <c r="K3387" s="21">
        <f t="shared" si="156"/>
        <v>0</v>
      </c>
      <c r="L3387" t="str">
        <f t="shared" si="157"/>
        <v/>
      </c>
      <c r="M3387" t="str">
        <f t="shared" si="158"/>
        <v/>
      </c>
    </row>
    <row r="3388" spans="3:13" x14ac:dyDescent="0.2">
      <c r="C3388" s="8" t="str">
        <f>IFERROR(VLOOKUP(B3388,'Plan de comptes'!A:B,2,FALSE),"")</f>
        <v/>
      </c>
      <c r="K3388" s="21">
        <f t="shared" si="156"/>
        <v>0</v>
      </c>
      <c r="L3388" t="str">
        <f t="shared" si="157"/>
        <v/>
      </c>
      <c r="M3388" t="str">
        <f t="shared" si="158"/>
        <v/>
      </c>
    </row>
    <row r="3389" spans="3:13" x14ac:dyDescent="0.2">
      <c r="C3389" s="8" t="str">
        <f>IFERROR(VLOOKUP(B3389,'Plan de comptes'!A:B,2,FALSE),"")</f>
        <v/>
      </c>
      <c r="K3389" s="21">
        <f t="shared" si="156"/>
        <v>0</v>
      </c>
      <c r="L3389" t="str">
        <f t="shared" si="157"/>
        <v/>
      </c>
      <c r="M3389" t="str">
        <f t="shared" si="158"/>
        <v/>
      </c>
    </row>
    <row r="3390" spans="3:13" x14ac:dyDescent="0.2">
      <c r="C3390" s="8" t="str">
        <f>IFERROR(VLOOKUP(B3390,'Plan de comptes'!A:B,2,FALSE),"")</f>
        <v/>
      </c>
      <c r="K3390" s="21">
        <f t="shared" si="156"/>
        <v>0</v>
      </c>
      <c r="L3390" t="str">
        <f t="shared" si="157"/>
        <v/>
      </c>
      <c r="M3390" t="str">
        <f t="shared" si="158"/>
        <v/>
      </c>
    </row>
    <row r="3391" spans="3:13" x14ac:dyDescent="0.2">
      <c r="C3391" s="8" t="str">
        <f>IFERROR(VLOOKUP(B3391,'Plan de comptes'!A:B,2,FALSE),"")</f>
        <v/>
      </c>
      <c r="K3391" s="21">
        <f t="shared" si="156"/>
        <v>0</v>
      </c>
      <c r="L3391" t="str">
        <f t="shared" si="157"/>
        <v/>
      </c>
      <c r="M3391" t="str">
        <f t="shared" si="158"/>
        <v/>
      </c>
    </row>
    <row r="3392" spans="3:13" x14ac:dyDescent="0.2">
      <c r="C3392" s="8" t="str">
        <f>IFERROR(VLOOKUP(B3392,'Plan de comptes'!A:B,2,FALSE),"")</f>
        <v/>
      </c>
      <c r="K3392" s="21">
        <f t="shared" si="156"/>
        <v>0</v>
      </c>
      <c r="L3392" t="str">
        <f t="shared" si="157"/>
        <v/>
      </c>
      <c r="M3392" t="str">
        <f t="shared" si="158"/>
        <v/>
      </c>
    </row>
    <row r="3393" spans="3:13" x14ac:dyDescent="0.2">
      <c r="C3393" s="8" t="str">
        <f>IFERROR(VLOOKUP(B3393,'Plan de comptes'!A:B,2,FALSE),"")</f>
        <v/>
      </c>
      <c r="K3393" s="21">
        <f t="shared" si="156"/>
        <v>0</v>
      </c>
      <c r="L3393" t="str">
        <f t="shared" si="157"/>
        <v/>
      </c>
      <c r="M3393" t="str">
        <f t="shared" si="158"/>
        <v/>
      </c>
    </row>
    <row r="3394" spans="3:13" x14ac:dyDescent="0.2">
      <c r="C3394" s="8" t="str">
        <f>IFERROR(VLOOKUP(B3394,'Plan de comptes'!A:B,2,FALSE),"")</f>
        <v/>
      </c>
      <c r="K3394" s="21">
        <f t="shared" si="156"/>
        <v>0</v>
      </c>
      <c r="L3394" t="str">
        <f t="shared" si="157"/>
        <v/>
      </c>
      <c r="M3394" t="str">
        <f t="shared" si="158"/>
        <v/>
      </c>
    </row>
    <row r="3395" spans="3:13" x14ac:dyDescent="0.2">
      <c r="C3395" s="8" t="str">
        <f>IFERROR(VLOOKUP(B3395,'Plan de comptes'!A:B,2,FALSE),"")</f>
        <v/>
      </c>
      <c r="K3395" s="21">
        <f t="shared" ref="K3395:K3458" si="159">E3395-F3395</f>
        <v>0</v>
      </c>
      <c r="L3395" t="str">
        <f t="shared" ref="L3395:L3458" si="160">LEFT($B3395,2)</f>
        <v/>
      </c>
      <c r="M3395" t="str">
        <f t="shared" ref="M3395:M3458" si="161">LEFT($B3395,3)</f>
        <v/>
      </c>
    </row>
    <row r="3396" spans="3:13" x14ac:dyDescent="0.2">
      <c r="C3396" s="8" t="str">
        <f>IFERROR(VLOOKUP(B3396,'Plan de comptes'!A:B,2,FALSE),"")</f>
        <v/>
      </c>
      <c r="K3396" s="21">
        <f t="shared" si="159"/>
        <v>0</v>
      </c>
      <c r="L3396" t="str">
        <f t="shared" si="160"/>
        <v/>
      </c>
      <c r="M3396" t="str">
        <f t="shared" si="161"/>
        <v/>
      </c>
    </row>
    <row r="3397" spans="3:13" x14ac:dyDescent="0.2">
      <c r="C3397" s="8" t="str">
        <f>IFERROR(VLOOKUP(B3397,'Plan de comptes'!A:B,2,FALSE),"")</f>
        <v/>
      </c>
      <c r="K3397" s="21">
        <f t="shared" si="159"/>
        <v>0</v>
      </c>
      <c r="L3397" t="str">
        <f t="shared" si="160"/>
        <v/>
      </c>
      <c r="M3397" t="str">
        <f t="shared" si="161"/>
        <v/>
      </c>
    </row>
    <row r="3398" spans="3:13" x14ac:dyDescent="0.2">
      <c r="C3398" s="8" t="str">
        <f>IFERROR(VLOOKUP(B3398,'Plan de comptes'!A:B,2,FALSE),"")</f>
        <v/>
      </c>
      <c r="K3398" s="21">
        <f t="shared" si="159"/>
        <v>0</v>
      </c>
      <c r="L3398" t="str">
        <f t="shared" si="160"/>
        <v/>
      </c>
      <c r="M3398" t="str">
        <f t="shared" si="161"/>
        <v/>
      </c>
    </row>
    <row r="3399" spans="3:13" x14ac:dyDescent="0.2">
      <c r="C3399" s="8" t="str">
        <f>IFERROR(VLOOKUP(B3399,'Plan de comptes'!A:B,2,FALSE),"")</f>
        <v/>
      </c>
      <c r="K3399" s="21">
        <f t="shared" si="159"/>
        <v>0</v>
      </c>
      <c r="L3399" t="str">
        <f t="shared" si="160"/>
        <v/>
      </c>
      <c r="M3399" t="str">
        <f t="shared" si="161"/>
        <v/>
      </c>
    </row>
    <row r="3400" spans="3:13" x14ac:dyDescent="0.2">
      <c r="C3400" s="8" t="str">
        <f>IFERROR(VLOOKUP(B3400,'Plan de comptes'!A:B,2,FALSE),"")</f>
        <v/>
      </c>
      <c r="K3400" s="21">
        <f t="shared" si="159"/>
        <v>0</v>
      </c>
      <c r="L3400" t="str">
        <f t="shared" si="160"/>
        <v/>
      </c>
      <c r="M3400" t="str">
        <f t="shared" si="161"/>
        <v/>
      </c>
    </row>
    <row r="3401" spans="3:13" x14ac:dyDescent="0.2">
      <c r="C3401" s="8" t="str">
        <f>IFERROR(VLOOKUP(B3401,'Plan de comptes'!A:B,2,FALSE),"")</f>
        <v/>
      </c>
      <c r="K3401" s="21">
        <f t="shared" si="159"/>
        <v>0</v>
      </c>
      <c r="L3401" t="str">
        <f t="shared" si="160"/>
        <v/>
      </c>
      <c r="M3401" t="str">
        <f t="shared" si="161"/>
        <v/>
      </c>
    </row>
    <row r="3402" spans="3:13" x14ac:dyDescent="0.2">
      <c r="C3402" s="8" t="str">
        <f>IFERROR(VLOOKUP(B3402,'Plan de comptes'!A:B,2,FALSE),"")</f>
        <v/>
      </c>
      <c r="K3402" s="21">
        <f t="shared" si="159"/>
        <v>0</v>
      </c>
      <c r="L3402" t="str">
        <f t="shared" si="160"/>
        <v/>
      </c>
      <c r="M3402" t="str">
        <f t="shared" si="161"/>
        <v/>
      </c>
    </row>
    <row r="3403" spans="3:13" x14ac:dyDescent="0.2">
      <c r="C3403" s="8" t="str">
        <f>IFERROR(VLOOKUP(B3403,'Plan de comptes'!A:B,2,FALSE),"")</f>
        <v/>
      </c>
      <c r="K3403" s="21">
        <f t="shared" si="159"/>
        <v>0</v>
      </c>
      <c r="L3403" t="str">
        <f t="shared" si="160"/>
        <v/>
      </c>
      <c r="M3403" t="str">
        <f t="shared" si="161"/>
        <v/>
      </c>
    </row>
    <row r="3404" spans="3:13" x14ac:dyDescent="0.2">
      <c r="C3404" s="8" t="str">
        <f>IFERROR(VLOOKUP(B3404,'Plan de comptes'!A:B,2,FALSE),"")</f>
        <v/>
      </c>
      <c r="K3404" s="21">
        <f t="shared" si="159"/>
        <v>0</v>
      </c>
      <c r="L3404" t="str">
        <f t="shared" si="160"/>
        <v/>
      </c>
      <c r="M3404" t="str">
        <f t="shared" si="161"/>
        <v/>
      </c>
    </row>
    <row r="3405" spans="3:13" x14ac:dyDescent="0.2">
      <c r="C3405" s="8" t="str">
        <f>IFERROR(VLOOKUP(B3405,'Plan de comptes'!A:B,2,FALSE),"")</f>
        <v/>
      </c>
      <c r="K3405" s="21">
        <f t="shared" si="159"/>
        <v>0</v>
      </c>
      <c r="L3405" t="str">
        <f t="shared" si="160"/>
        <v/>
      </c>
      <c r="M3405" t="str">
        <f t="shared" si="161"/>
        <v/>
      </c>
    </row>
    <row r="3406" spans="3:13" x14ac:dyDescent="0.2">
      <c r="C3406" s="8" t="str">
        <f>IFERROR(VLOOKUP(B3406,'Plan de comptes'!A:B,2,FALSE),"")</f>
        <v/>
      </c>
      <c r="K3406" s="21">
        <f t="shared" si="159"/>
        <v>0</v>
      </c>
      <c r="L3406" t="str">
        <f t="shared" si="160"/>
        <v/>
      </c>
      <c r="M3406" t="str">
        <f t="shared" si="161"/>
        <v/>
      </c>
    </row>
    <row r="3407" spans="3:13" x14ac:dyDescent="0.2">
      <c r="C3407" s="8" t="str">
        <f>IFERROR(VLOOKUP(B3407,'Plan de comptes'!A:B,2,FALSE),"")</f>
        <v/>
      </c>
      <c r="K3407" s="21">
        <f t="shared" si="159"/>
        <v>0</v>
      </c>
      <c r="L3407" t="str">
        <f t="shared" si="160"/>
        <v/>
      </c>
      <c r="M3407" t="str">
        <f t="shared" si="161"/>
        <v/>
      </c>
    </row>
    <row r="3408" spans="3:13" x14ac:dyDescent="0.2">
      <c r="C3408" s="8" t="str">
        <f>IFERROR(VLOOKUP(B3408,'Plan de comptes'!A:B,2,FALSE),"")</f>
        <v/>
      </c>
      <c r="K3408" s="21">
        <f t="shared" si="159"/>
        <v>0</v>
      </c>
      <c r="L3408" t="str">
        <f t="shared" si="160"/>
        <v/>
      </c>
      <c r="M3408" t="str">
        <f t="shared" si="161"/>
        <v/>
      </c>
    </row>
    <row r="3409" spans="3:13" x14ac:dyDescent="0.2">
      <c r="C3409" s="8" t="str">
        <f>IFERROR(VLOOKUP(B3409,'Plan de comptes'!A:B,2,FALSE),"")</f>
        <v/>
      </c>
      <c r="K3409" s="21">
        <f t="shared" si="159"/>
        <v>0</v>
      </c>
      <c r="L3409" t="str">
        <f t="shared" si="160"/>
        <v/>
      </c>
      <c r="M3409" t="str">
        <f t="shared" si="161"/>
        <v/>
      </c>
    </row>
    <row r="3410" spans="3:13" x14ac:dyDescent="0.2">
      <c r="C3410" s="8" t="str">
        <f>IFERROR(VLOOKUP(B3410,'Plan de comptes'!A:B,2,FALSE),"")</f>
        <v/>
      </c>
      <c r="K3410" s="21">
        <f t="shared" si="159"/>
        <v>0</v>
      </c>
      <c r="L3410" t="str">
        <f t="shared" si="160"/>
        <v/>
      </c>
      <c r="M3410" t="str">
        <f t="shared" si="161"/>
        <v/>
      </c>
    </row>
    <row r="3411" spans="3:13" x14ac:dyDescent="0.2">
      <c r="C3411" s="8" t="str">
        <f>IFERROR(VLOOKUP(B3411,'Plan de comptes'!A:B,2,FALSE),"")</f>
        <v/>
      </c>
      <c r="K3411" s="21">
        <f t="shared" si="159"/>
        <v>0</v>
      </c>
      <c r="L3411" t="str">
        <f t="shared" si="160"/>
        <v/>
      </c>
      <c r="M3411" t="str">
        <f t="shared" si="161"/>
        <v/>
      </c>
    </row>
    <row r="3412" spans="3:13" x14ac:dyDescent="0.2">
      <c r="C3412" s="8" t="str">
        <f>IFERROR(VLOOKUP(B3412,'Plan de comptes'!A:B,2,FALSE),"")</f>
        <v/>
      </c>
      <c r="K3412" s="21">
        <f t="shared" si="159"/>
        <v>0</v>
      </c>
      <c r="L3412" t="str">
        <f t="shared" si="160"/>
        <v/>
      </c>
      <c r="M3412" t="str">
        <f t="shared" si="161"/>
        <v/>
      </c>
    </row>
    <row r="3413" spans="3:13" x14ac:dyDescent="0.2">
      <c r="C3413" s="8" t="str">
        <f>IFERROR(VLOOKUP(B3413,'Plan de comptes'!A:B,2,FALSE),"")</f>
        <v/>
      </c>
      <c r="K3413" s="21">
        <f t="shared" si="159"/>
        <v>0</v>
      </c>
      <c r="L3413" t="str">
        <f t="shared" si="160"/>
        <v/>
      </c>
      <c r="M3413" t="str">
        <f t="shared" si="161"/>
        <v/>
      </c>
    </row>
    <row r="3414" spans="3:13" x14ac:dyDescent="0.2">
      <c r="C3414" s="8" t="str">
        <f>IFERROR(VLOOKUP(B3414,'Plan de comptes'!A:B,2,FALSE),"")</f>
        <v/>
      </c>
      <c r="K3414" s="21">
        <f t="shared" si="159"/>
        <v>0</v>
      </c>
      <c r="L3414" t="str">
        <f t="shared" si="160"/>
        <v/>
      </c>
      <c r="M3414" t="str">
        <f t="shared" si="161"/>
        <v/>
      </c>
    </row>
    <row r="3415" spans="3:13" x14ac:dyDescent="0.2">
      <c r="C3415" s="8" t="str">
        <f>IFERROR(VLOOKUP(B3415,'Plan de comptes'!A:B,2,FALSE),"")</f>
        <v/>
      </c>
      <c r="K3415" s="21">
        <f t="shared" si="159"/>
        <v>0</v>
      </c>
      <c r="L3415" t="str">
        <f t="shared" si="160"/>
        <v/>
      </c>
      <c r="M3415" t="str">
        <f t="shared" si="161"/>
        <v/>
      </c>
    </row>
    <row r="3416" spans="3:13" x14ac:dyDescent="0.2">
      <c r="C3416" s="8" t="str">
        <f>IFERROR(VLOOKUP(B3416,'Plan de comptes'!A:B,2,FALSE),"")</f>
        <v/>
      </c>
      <c r="K3416" s="21">
        <f t="shared" si="159"/>
        <v>0</v>
      </c>
      <c r="L3416" t="str">
        <f t="shared" si="160"/>
        <v/>
      </c>
      <c r="M3416" t="str">
        <f t="shared" si="161"/>
        <v/>
      </c>
    </row>
    <row r="3417" spans="3:13" x14ac:dyDescent="0.2">
      <c r="C3417" s="8" t="str">
        <f>IFERROR(VLOOKUP(B3417,'Plan de comptes'!A:B,2,FALSE),"")</f>
        <v/>
      </c>
      <c r="K3417" s="21">
        <f t="shared" si="159"/>
        <v>0</v>
      </c>
      <c r="L3417" t="str">
        <f t="shared" si="160"/>
        <v/>
      </c>
      <c r="M3417" t="str">
        <f t="shared" si="161"/>
        <v/>
      </c>
    </row>
    <row r="3418" spans="3:13" x14ac:dyDescent="0.2">
      <c r="C3418" s="8" t="str">
        <f>IFERROR(VLOOKUP(B3418,'Plan de comptes'!A:B,2,FALSE),"")</f>
        <v/>
      </c>
      <c r="K3418" s="21">
        <f t="shared" si="159"/>
        <v>0</v>
      </c>
      <c r="L3418" t="str">
        <f t="shared" si="160"/>
        <v/>
      </c>
      <c r="M3418" t="str">
        <f t="shared" si="161"/>
        <v/>
      </c>
    </row>
    <row r="3419" spans="3:13" x14ac:dyDescent="0.2">
      <c r="C3419" s="8" t="str">
        <f>IFERROR(VLOOKUP(B3419,'Plan de comptes'!A:B,2,FALSE),"")</f>
        <v/>
      </c>
      <c r="K3419" s="21">
        <f t="shared" si="159"/>
        <v>0</v>
      </c>
      <c r="L3419" t="str">
        <f t="shared" si="160"/>
        <v/>
      </c>
      <c r="M3419" t="str">
        <f t="shared" si="161"/>
        <v/>
      </c>
    </row>
    <row r="3420" spans="3:13" x14ac:dyDescent="0.2">
      <c r="C3420" s="8" t="str">
        <f>IFERROR(VLOOKUP(B3420,'Plan de comptes'!A:B,2,FALSE),"")</f>
        <v/>
      </c>
      <c r="K3420" s="21">
        <f t="shared" si="159"/>
        <v>0</v>
      </c>
      <c r="L3420" t="str">
        <f t="shared" si="160"/>
        <v/>
      </c>
      <c r="M3420" t="str">
        <f t="shared" si="161"/>
        <v/>
      </c>
    </row>
    <row r="3421" spans="3:13" x14ac:dyDescent="0.2">
      <c r="C3421" s="8" t="str">
        <f>IFERROR(VLOOKUP(B3421,'Plan de comptes'!A:B,2,FALSE),"")</f>
        <v/>
      </c>
      <c r="K3421" s="21">
        <f t="shared" si="159"/>
        <v>0</v>
      </c>
      <c r="L3421" t="str">
        <f t="shared" si="160"/>
        <v/>
      </c>
      <c r="M3421" t="str">
        <f t="shared" si="161"/>
        <v/>
      </c>
    </row>
    <row r="3422" spans="3:13" x14ac:dyDescent="0.2">
      <c r="C3422" s="8" t="str">
        <f>IFERROR(VLOOKUP(B3422,'Plan de comptes'!A:B,2,FALSE),"")</f>
        <v/>
      </c>
      <c r="K3422" s="21">
        <f t="shared" si="159"/>
        <v>0</v>
      </c>
      <c r="L3422" t="str">
        <f t="shared" si="160"/>
        <v/>
      </c>
      <c r="M3422" t="str">
        <f t="shared" si="161"/>
        <v/>
      </c>
    </row>
    <row r="3423" spans="3:13" x14ac:dyDescent="0.2">
      <c r="C3423" s="8" t="str">
        <f>IFERROR(VLOOKUP(B3423,'Plan de comptes'!A:B,2,FALSE),"")</f>
        <v/>
      </c>
      <c r="K3423" s="21">
        <f t="shared" si="159"/>
        <v>0</v>
      </c>
      <c r="L3423" t="str">
        <f t="shared" si="160"/>
        <v/>
      </c>
      <c r="M3423" t="str">
        <f t="shared" si="161"/>
        <v/>
      </c>
    </row>
    <row r="3424" spans="3:13" x14ac:dyDescent="0.2">
      <c r="C3424" s="8" t="str">
        <f>IFERROR(VLOOKUP(B3424,'Plan de comptes'!A:B,2,FALSE),"")</f>
        <v/>
      </c>
      <c r="K3424" s="21">
        <f t="shared" si="159"/>
        <v>0</v>
      </c>
      <c r="L3424" t="str">
        <f t="shared" si="160"/>
        <v/>
      </c>
      <c r="M3424" t="str">
        <f t="shared" si="161"/>
        <v/>
      </c>
    </row>
    <row r="3425" spans="3:13" x14ac:dyDescent="0.2">
      <c r="C3425" s="8" t="str">
        <f>IFERROR(VLOOKUP(B3425,'Plan de comptes'!A:B,2,FALSE),"")</f>
        <v/>
      </c>
      <c r="K3425" s="21">
        <f t="shared" si="159"/>
        <v>0</v>
      </c>
      <c r="L3425" t="str">
        <f t="shared" si="160"/>
        <v/>
      </c>
      <c r="M3425" t="str">
        <f t="shared" si="161"/>
        <v/>
      </c>
    </row>
    <row r="3426" spans="3:13" x14ac:dyDescent="0.2">
      <c r="C3426" s="8" t="str">
        <f>IFERROR(VLOOKUP(B3426,'Plan de comptes'!A:B,2,FALSE),"")</f>
        <v/>
      </c>
      <c r="K3426" s="21">
        <f t="shared" si="159"/>
        <v>0</v>
      </c>
      <c r="L3426" t="str">
        <f t="shared" si="160"/>
        <v/>
      </c>
      <c r="M3426" t="str">
        <f t="shared" si="161"/>
        <v/>
      </c>
    </row>
    <row r="3427" spans="3:13" x14ac:dyDescent="0.2">
      <c r="C3427" s="8" t="str">
        <f>IFERROR(VLOOKUP(B3427,'Plan de comptes'!A:B,2,FALSE),"")</f>
        <v/>
      </c>
      <c r="K3427" s="21">
        <f t="shared" si="159"/>
        <v>0</v>
      </c>
      <c r="L3427" t="str">
        <f t="shared" si="160"/>
        <v/>
      </c>
      <c r="M3427" t="str">
        <f t="shared" si="161"/>
        <v/>
      </c>
    </row>
    <row r="3428" spans="3:13" x14ac:dyDescent="0.2">
      <c r="C3428" s="8" t="str">
        <f>IFERROR(VLOOKUP(B3428,'Plan de comptes'!A:B,2,FALSE),"")</f>
        <v/>
      </c>
      <c r="K3428" s="21">
        <f t="shared" si="159"/>
        <v>0</v>
      </c>
      <c r="L3428" t="str">
        <f t="shared" si="160"/>
        <v/>
      </c>
      <c r="M3428" t="str">
        <f t="shared" si="161"/>
        <v/>
      </c>
    </row>
    <row r="3429" spans="3:13" x14ac:dyDescent="0.2">
      <c r="C3429" s="8" t="str">
        <f>IFERROR(VLOOKUP(B3429,'Plan de comptes'!A:B,2,FALSE),"")</f>
        <v/>
      </c>
      <c r="K3429" s="21">
        <f t="shared" si="159"/>
        <v>0</v>
      </c>
      <c r="L3429" t="str">
        <f t="shared" si="160"/>
        <v/>
      </c>
      <c r="M3429" t="str">
        <f t="shared" si="161"/>
        <v/>
      </c>
    </row>
    <row r="3430" spans="3:13" x14ac:dyDescent="0.2">
      <c r="C3430" s="8" t="str">
        <f>IFERROR(VLOOKUP(B3430,'Plan de comptes'!A:B,2,FALSE),"")</f>
        <v/>
      </c>
      <c r="K3430" s="21">
        <f t="shared" si="159"/>
        <v>0</v>
      </c>
      <c r="L3430" t="str">
        <f t="shared" si="160"/>
        <v/>
      </c>
      <c r="M3430" t="str">
        <f t="shared" si="161"/>
        <v/>
      </c>
    </row>
    <row r="3431" spans="3:13" x14ac:dyDescent="0.2">
      <c r="C3431" s="8" t="str">
        <f>IFERROR(VLOOKUP(B3431,'Plan de comptes'!A:B,2,FALSE),"")</f>
        <v/>
      </c>
      <c r="K3431" s="21">
        <f t="shared" si="159"/>
        <v>0</v>
      </c>
      <c r="L3431" t="str">
        <f t="shared" si="160"/>
        <v/>
      </c>
      <c r="M3431" t="str">
        <f t="shared" si="161"/>
        <v/>
      </c>
    </row>
    <row r="3432" spans="3:13" x14ac:dyDescent="0.2">
      <c r="C3432" s="8" t="str">
        <f>IFERROR(VLOOKUP(B3432,'Plan de comptes'!A:B,2,FALSE),"")</f>
        <v/>
      </c>
      <c r="K3432" s="21">
        <f t="shared" si="159"/>
        <v>0</v>
      </c>
      <c r="L3432" t="str">
        <f t="shared" si="160"/>
        <v/>
      </c>
      <c r="M3432" t="str">
        <f t="shared" si="161"/>
        <v/>
      </c>
    </row>
    <row r="3433" spans="3:13" x14ac:dyDescent="0.2">
      <c r="C3433" s="8" t="str">
        <f>IFERROR(VLOOKUP(B3433,'Plan de comptes'!A:B,2,FALSE),"")</f>
        <v/>
      </c>
      <c r="K3433" s="21">
        <f t="shared" si="159"/>
        <v>0</v>
      </c>
      <c r="L3433" t="str">
        <f t="shared" si="160"/>
        <v/>
      </c>
      <c r="M3433" t="str">
        <f t="shared" si="161"/>
        <v/>
      </c>
    </row>
    <row r="3434" spans="3:13" x14ac:dyDescent="0.2">
      <c r="C3434" s="8" t="str">
        <f>IFERROR(VLOOKUP(B3434,'Plan de comptes'!A:B,2,FALSE),"")</f>
        <v/>
      </c>
      <c r="K3434" s="21">
        <f t="shared" si="159"/>
        <v>0</v>
      </c>
      <c r="L3434" t="str">
        <f t="shared" si="160"/>
        <v/>
      </c>
      <c r="M3434" t="str">
        <f t="shared" si="161"/>
        <v/>
      </c>
    </row>
    <row r="3435" spans="3:13" x14ac:dyDescent="0.2">
      <c r="C3435" s="8" t="str">
        <f>IFERROR(VLOOKUP(B3435,'Plan de comptes'!A:B,2,FALSE),"")</f>
        <v/>
      </c>
      <c r="K3435" s="21">
        <f t="shared" si="159"/>
        <v>0</v>
      </c>
      <c r="L3435" t="str">
        <f t="shared" si="160"/>
        <v/>
      </c>
      <c r="M3435" t="str">
        <f t="shared" si="161"/>
        <v/>
      </c>
    </row>
    <row r="3436" spans="3:13" x14ac:dyDescent="0.2">
      <c r="C3436" s="8" t="str">
        <f>IFERROR(VLOOKUP(B3436,'Plan de comptes'!A:B,2,FALSE),"")</f>
        <v/>
      </c>
      <c r="K3436" s="21">
        <f t="shared" si="159"/>
        <v>0</v>
      </c>
      <c r="L3436" t="str">
        <f t="shared" si="160"/>
        <v/>
      </c>
      <c r="M3436" t="str">
        <f t="shared" si="161"/>
        <v/>
      </c>
    </row>
    <row r="3437" spans="3:13" x14ac:dyDescent="0.2">
      <c r="C3437" s="8" t="str">
        <f>IFERROR(VLOOKUP(B3437,'Plan de comptes'!A:B,2,FALSE),"")</f>
        <v/>
      </c>
      <c r="K3437" s="21">
        <f t="shared" si="159"/>
        <v>0</v>
      </c>
      <c r="L3437" t="str">
        <f t="shared" si="160"/>
        <v/>
      </c>
      <c r="M3437" t="str">
        <f t="shared" si="161"/>
        <v/>
      </c>
    </row>
    <row r="3438" spans="3:13" x14ac:dyDescent="0.2">
      <c r="C3438" s="8" t="str">
        <f>IFERROR(VLOOKUP(B3438,'Plan de comptes'!A:B,2,FALSE),"")</f>
        <v/>
      </c>
      <c r="K3438" s="21">
        <f t="shared" si="159"/>
        <v>0</v>
      </c>
      <c r="L3438" t="str">
        <f t="shared" si="160"/>
        <v/>
      </c>
      <c r="M3438" t="str">
        <f t="shared" si="161"/>
        <v/>
      </c>
    </row>
    <row r="3439" spans="3:13" x14ac:dyDescent="0.2">
      <c r="C3439" s="8" t="str">
        <f>IFERROR(VLOOKUP(B3439,'Plan de comptes'!A:B,2,FALSE),"")</f>
        <v/>
      </c>
      <c r="K3439" s="21">
        <f t="shared" si="159"/>
        <v>0</v>
      </c>
      <c r="L3439" t="str">
        <f t="shared" si="160"/>
        <v/>
      </c>
      <c r="M3439" t="str">
        <f t="shared" si="161"/>
        <v/>
      </c>
    </row>
    <row r="3440" spans="3:13" x14ac:dyDescent="0.2">
      <c r="C3440" s="8" t="str">
        <f>IFERROR(VLOOKUP(B3440,'Plan de comptes'!A:B,2,FALSE),"")</f>
        <v/>
      </c>
      <c r="K3440" s="21">
        <f t="shared" si="159"/>
        <v>0</v>
      </c>
      <c r="L3440" t="str">
        <f t="shared" si="160"/>
        <v/>
      </c>
      <c r="M3440" t="str">
        <f t="shared" si="161"/>
        <v/>
      </c>
    </row>
    <row r="3441" spans="3:13" x14ac:dyDescent="0.2">
      <c r="C3441" s="8" t="str">
        <f>IFERROR(VLOOKUP(B3441,'Plan de comptes'!A:B,2,FALSE),"")</f>
        <v/>
      </c>
      <c r="K3441" s="21">
        <f t="shared" si="159"/>
        <v>0</v>
      </c>
      <c r="L3441" t="str">
        <f t="shared" si="160"/>
        <v/>
      </c>
      <c r="M3441" t="str">
        <f t="shared" si="161"/>
        <v/>
      </c>
    </row>
    <row r="3442" spans="3:13" x14ac:dyDescent="0.2">
      <c r="C3442" s="8" t="str">
        <f>IFERROR(VLOOKUP(B3442,'Plan de comptes'!A:B,2,FALSE),"")</f>
        <v/>
      </c>
      <c r="K3442" s="21">
        <f t="shared" si="159"/>
        <v>0</v>
      </c>
      <c r="L3442" t="str">
        <f t="shared" si="160"/>
        <v/>
      </c>
      <c r="M3442" t="str">
        <f t="shared" si="161"/>
        <v/>
      </c>
    </row>
    <row r="3443" spans="3:13" x14ac:dyDescent="0.2">
      <c r="C3443" s="8" t="str">
        <f>IFERROR(VLOOKUP(B3443,'Plan de comptes'!A:B,2,FALSE),"")</f>
        <v/>
      </c>
      <c r="K3443" s="21">
        <f t="shared" si="159"/>
        <v>0</v>
      </c>
      <c r="L3443" t="str">
        <f t="shared" si="160"/>
        <v/>
      </c>
      <c r="M3443" t="str">
        <f t="shared" si="161"/>
        <v/>
      </c>
    </row>
    <row r="3444" spans="3:13" x14ac:dyDescent="0.2">
      <c r="C3444" s="8" t="str">
        <f>IFERROR(VLOOKUP(B3444,'Plan de comptes'!A:B,2,FALSE),"")</f>
        <v/>
      </c>
      <c r="K3444" s="21">
        <f t="shared" si="159"/>
        <v>0</v>
      </c>
      <c r="L3444" t="str">
        <f t="shared" si="160"/>
        <v/>
      </c>
      <c r="M3444" t="str">
        <f t="shared" si="161"/>
        <v/>
      </c>
    </row>
    <row r="3445" spans="3:13" x14ac:dyDescent="0.2">
      <c r="C3445" s="8" t="str">
        <f>IFERROR(VLOOKUP(B3445,'Plan de comptes'!A:B,2,FALSE),"")</f>
        <v/>
      </c>
      <c r="K3445" s="21">
        <f t="shared" si="159"/>
        <v>0</v>
      </c>
      <c r="L3445" t="str">
        <f t="shared" si="160"/>
        <v/>
      </c>
      <c r="M3445" t="str">
        <f t="shared" si="161"/>
        <v/>
      </c>
    </row>
    <row r="3446" spans="3:13" x14ac:dyDescent="0.2">
      <c r="C3446" s="8" t="str">
        <f>IFERROR(VLOOKUP(B3446,'Plan de comptes'!A:B,2,FALSE),"")</f>
        <v/>
      </c>
      <c r="K3446" s="21">
        <f t="shared" si="159"/>
        <v>0</v>
      </c>
      <c r="L3446" t="str">
        <f t="shared" si="160"/>
        <v/>
      </c>
      <c r="M3446" t="str">
        <f t="shared" si="161"/>
        <v/>
      </c>
    </row>
    <row r="3447" spans="3:13" x14ac:dyDescent="0.2">
      <c r="C3447" s="8" t="str">
        <f>IFERROR(VLOOKUP(B3447,'Plan de comptes'!A:B,2,FALSE),"")</f>
        <v/>
      </c>
      <c r="K3447" s="21">
        <f t="shared" si="159"/>
        <v>0</v>
      </c>
      <c r="L3447" t="str">
        <f t="shared" si="160"/>
        <v/>
      </c>
      <c r="M3447" t="str">
        <f t="shared" si="161"/>
        <v/>
      </c>
    </row>
    <row r="3448" spans="3:13" x14ac:dyDescent="0.2">
      <c r="C3448" s="8" t="str">
        <f>IFERROR(VLOOKUP(B3448,'Plan de comptes'!A:B,2,FALSE),"")</f>
        <v/>
      </c>
      <c r="K3448" s="21">
        <f t="shared" si="159"/>
        <v>0</v>
      </c>
      <c r="L3448" t="str">
        <f t="shared" si="160"/>
        <v/>
      </c>
      <c r="M3448" t="str">
        <f t="shared" si="161"/>
        <v/>
      </c>
    </row>
    <row r="3449" spans="3:13" x14ac:dyDescent="0.2">
      <c r="C3449" s="8" t="str">
        <f>IFERROR(VLOOKUP(B3449,'Plan de comptes'!A:B,2,FALSE),"")</f>
        <v/>
      </c>
      <c r="K3449" s="21">
        <f t="shared" si="159"/>
        <v>0</v>
      </c>
      <c r="L3449" t="str">
        <f t="shared" si="160"/>
        <v/>
      </c>
      <c r="M3449" t="str">
        <f t="shared" si="161"/>
        <v/>
      </c>
    </row>
    <row r="3450" spans="3:13" x14ac:dyDescent="0.2">
      <c r="C3450" s="8" t="str">
        <f>IFERROR(VLOOKUP(B3450,'Plan de comptes'!A:B,2,FALSE),"")</f>
        <v/>
      </c>
      <c r="K3450" s="21">
        <f t="shared" si="159"/>
        <v>0</v>
      </c>
      <c r="L3450" t="str">
        <f t="shared" si="160"/>
        <v/>
      </c>
      <c r="M3450" t="str">
        <f t="shared" si="161"/>
        <v/>
      </c>
    </row>
    <row r="3451" spans="3:13" x14ac:dyDescent="0.2">
      <c r="C3451" s="8" t="str">
        <f>IFERROR(VLOOKUP(B3451,'Plan de comptes'!A:B,2,FALSE),"")</f>
        <v/>
      </c>
      <c r="K3451" s="21">
        <f t="shared" si="159"/>
        <v>0</v>
      </c>
      <c r="L3451" t="str">
        <f t="shared" si="160"/>
        <v/>
      </c>
      <c r="M3451" t="str">
        <f t="shared" si="161"/>
        <v/>
      </c>
    </row>
    <row r="3452" spans="3:13" x14ac:dyDescent="0.2">
      <c r="C3452" s="8" t="str">
        <f>IFERROR(VLOOKUP(B3452,'Plan de comptes'!A:B,2,FALSE),"")</f>
        <v/>
      </c>
      <c r="K3452" s="21">
        <f t="shared" si="159"/>
        <v>0</v>
      </c>
      <c r="L3452" t="str">
        <f t="shared" si="160"/>
        <v/>
      </c>
      <c r="M3452" t="str">
        <f t="shared" si="161"/>
        <v/>
      </c>
    </row>
    <row r="3453" spans="3:13" x14ac:dyDescent="0.2">
      <c r="C3453" s="8" t="str">
        <f>IFERROR(VLOOKUP(B3453,'Plan de comptes'!A:B,2,FALSE),"")</f>
        <v/>
      </c>
      <c r="K3453" s="21">
        <f t="shared" si="159"/>
        <v>0</v>
      </c>
      <c r="L3453" t="str">
        <f t="shared" si="160"/>
        <v/>
      </c>
      <c r="M3453" t="str">
        <f t="shared" si="161"/>
        <v/>
      </c>
    </row>
    <row r="3454" spans="3:13" x14ac:dyDescent="0.2">
      <c r="C3454" s="8" t="str">
        <f>IFERROR(VLOOKUP(B3454,'Plan de comptes'!A:B,2,FALSE),"")</f>
        <v/>
      </c>
      <c r="K3454" s="21">
        <f t="shared" si="159"/>
        <v>0</v>
      </c>
      <c r="L3454" t="str">
        <f t="shared" si="160"/>
        <v/>
      </c>
      <c r="M3454" t="str">
        <f t="shared" si="161"/>
        <v/>
      </c>
    </row>
    <row r="3455" spans="3:13" x14ac:dyDescent="0.2">
      <c r="C3455" s="8" t="str">
        <f>IFERROR(VLOOKUP(B3455,'Plan de comptes'!A:B,2,FALSE),"")</f>
        <v/>
      </c>
      <c r="K3455" s="21">
        <f t="shared" si="159"/>
        <v>0</v>
      </c>
      <c r="L3455" t="str">
        <f t="shared" si="160"/>
        <v/>
      </c>
      <c r="M3455" t="str">
        <f t="shared" si="161"/>
        <v/>
      </c>
    </row>
    <row r="3456" spans="3:13" x14ac:dyDescent="0.2">
      <c r="C3456" s="8" t="str">
        <f>IFERROR(VLOOKUP(B3456,'Plan de comptes'!A:B,2,FALSE),"")</f>
        <v/>
      </c>
      <c r="K3456" s="21">
        <f t="shared" si="159"/>
        <v>0</v>
      </c>
      <c r="L3456" t="str">
        <f t="shared" si="160"/>
        <v/>
      </c>
      <c r="M3456" t="str">
        <f t="shared" si="161"/>
        <v/>
      </c>
    </row>
    <row r="3457" spans="3:13" x14ac:dyDescent="0.2">
      <c r="C3457" s="8" t="str">
        <f>IFERROR(VLOOKUP(B3457,'Plan de comptes'!A:B,2,FALSE),"")</f>
        <v/>
      </c>
      <c r="K3457" s="21">
        <f t="shared" si="159"/>
        <v>0</v>
      </c>
      <c r="L3457" t="str">
        <f t="shared" si="160"/>
        <v/>
      </c>
      <c r="M3457" t="str">
        <f t="shared" si="161"/>
        <v/>
      </c>
    </row>
    <row r="3458" spans="3:13" x14ac:dyDescent="0.2">
      <c r="C3458" s="8" t="str">
        <f>IFERROR(VLOOKUP(B3458,'Plan de comptes'!A:B,2,FALSE),"")</f>
        <v/>
      </c>
      <c r="K3458" s="21">
        <f t="shared" si="159"/>
        <v>0</v>
      </c>
      <c r="L3458" t="str">
        <f t="shared" si="160"/>
        <v/>
      </c>
      <c r="M3458" t="str">
        <f t="shared" si="161"/>
        <v/>
      </c>
    </row>
    <row r="3459" spans="3:13" x14ac:dyDescent="0.2">
      <c r="C3459" s="8" t="str">
        <f>IFERROR(VLOOKUP(B3459,'Plan de comptes'!A:B,2,FALSE),"")</f>
        <v/>
      </c>
      <c r="K3459" s="21">
        <f t="shared" ref="K3459:K3522" si="162">E3459-F3459</f>
        <v>0</v>
      </c>
      <c r="L3459" t="str">
        <f t="shared" ref="L3459:L3522" si="163">LEFT($B3459,2)</f>
        <v/>
      </c>
      <c r="M3459" t="str">
        <f t="shared" ref="M3459:M3522" si="164">LEFT($B3459,3)</f>
        <v/>
      </c>
    </row>
    <row r="3460" spans="3:13" x14ac:dyDescent="0.2">
      <c r="C3460" s="8" t="str">
        <f>IFERROR(VLOOKUP(B3460,'Plan de comptes'!A:B,2,FALSE),"")</f>
        <v/>
      </c>
      <c r="K3460" s="21">
        <f t="shared" si="162"/>
        <v>0</v>
      </c>
      <c r="L3460" t="str">
        <f t="shared" si="163"/>
        <v/>
      </c>
      <c r="M3460" t="str">
        <f t="shared" si="164"/>
        <v/>
      </c>
    </row>
    <row r="3461" spans="3:13" x14ac:dyDescent="0.2">
      <c r="C3461" s="8" t="str">
        <f>IFERROR(VLOOKUP(B3461,'Plan de comptes'!A:B,2,FALSE),"")</f>
        <v/>
      </c>
      <c r="K3461" s="21">
        <f t="shared" si="162"/>
        <v>0</v>
      </c>
      <c r="L3461" t="str">
        <f t="shared" si="163"/>
        <v/>
      </c>
      <c r="M3461" t="str">
        <f t="shared" si="164"/>
        <v/>
      </c>
    </row>
    <row r="3462" spans="3:13" x14ac:dyDescent="0.2">
      <c r="C3462" s="8" t="str">
        <f>IFERROR(VLOOKUP(B3462,'Plan de comptes'!A:B,2,FALSE),"")</f>
        <v/>
      </c>
      <c r="K3462" s="21">
        <f t="shared" si="162"/>
        <v>0</v>
      </c>
      <c r="L3462" t="str">
        <f t="shared" si="163"/>
        <v/>
      </c>
      <c r="M3462" t="str">
        <f t="shared" si="164"/>
        <v/>
      </c>
    </row>
    <row r="3463" spans="3:13" x14ac:dyDescent="0.2">
      <c r="C3463" s="8" t="str">
        <f>IFERROR(VLOOKUP(B3463,'Plan de comptes'!A:B,2,FALSE),"")</f>
        <v/>
      </c>
      <c r="K3463" s="21">
        <f t="shared" si="162"/>
        <v>0</v>
      </c>
      <c r="L3463" t="str">
        <f t="shared" si="163"/>
        <v/>
      </c>
      <c r="M3463" t="str">
        <f t="shared" si="164"/>
        <v/>
      </c>
    </row>
    <row r="3464" spans="3:13" x14ac:dyDescent="0.2">
      <c r="C3464" s="8" t="str">
        <f>IFERROR(VLOOKUP(B3464,'Plan de comptes'!A:B,2,FALSE),"")</f>
        <v/>
      </c>
      <c r="K3464" s="21">
        <f t="shared" si="162"/>
        <v>0</v>
      </c>
      <c r="L3464" t="str">
        <f t="shared" si="163"/>
        <v/>
      </c>
      <c r="M3464" t="str">
        <f t="shared" si="164"/>
        <v/>
      </c>
    </row>
    <row r="3465" spans="3:13" x14ac:dyDescent="0.2">
      <c r="C3465" s="8" t="str">
        <f>IFERROR(VLOOKUP(B3465,'Plan de comptes'!A:B,2,FALSE),"")</f>
        <v/>
      </c>
      <c r="K3465" s="21">
        <f t="shared" si="162"/>
        <v>0</v>
      </c>
      <c r="L3465" t="str">
        <f t="shared" si="163"/>
        <v/>
      </c>
      <c r="M3465" t="str">
        <f t="shared" si="164"/>
        <v/>
      </c>
    </row>
    <row r="3466" spans="3:13" x14ac:dyDescent="0.2">
      <c r="C3466" s="8" t="str">
        <f>IFERROR(VLOOKUP(B3466,'Plan de comptes'!A:B,2,FALSE),"")</f>
        <v/>
      </c>
      <c r="K3466" s="21">
        <f t="shared" si="162"/>
        <v>0</v>
      </c>
      <c r="L3466" t="str">
        <f t="shared" si="163"/>
        <v/>
      </c>
      <c r="M3466" t="str">
        <f t="shared" si="164"/>
        <v/>
      </c>
    </row>
    <row r="3467" spans="3:13" x14ac:dyDescent="0.2">
      <c r="C3467" s="8" t="str">
        <f>IFERROR(VLOOKUP(B3467,'Plan de comptes'!A:B,2,FALSE),"")</f>
        <v/>
      </c>
      <c r="K3467" s="21">
        <f t="shared" si="162"/>
        <v>0</v>
      </c>
      <c r="L3467" t="str">
        <f t="shared" si="163"/>
        <v/>
      </c>
      <c r="M3467" t="str">
        <f t="shared" si="164"/>
        <v/>
      </c>
    </row>
    <row r="3468" spans="3:13" x14ac:dyDescent="0.2">
      <c r="C3468" s="8" t="str">
        <f>IFERROR(VLOOKUP(B3468,'Plan de comptes'!A:B,2,FALSE),"")</f>
        <v/>
      </c>
      <c r="K3468" s="21">
        <f t="shared" si="162"/>
        <v>0</v>
      </c>
      <c r="L3468" t="str">
        <f t="shared" si="163"/>
        <v/>
      </c>
      <c r="M3468" t="str">
        <f t="shared" si="164"/>
        <v/>
      </c>
    </row>
    <row r="3469" spans="3:13" x14ac:dyDescent="0.2">
      <c r="C3469" s="8" t="str">
        <f>IFERROR(VLOOKUP(B3469,'Plan de comptes'!A:B,2,FALSE),"")</f>
        <v/>
      </c>
      <c r="K3469" s="21">
        <f t="shared" si="162"/>
        <v>0</v>
      </c>
      <c r="L3469" t="str">
        <f t="shared" si="163"/>
        <v/>
      </c>
      <c r="M3469" t="str">
        <f t="shared" si="164"/>
        <v/>
      </c>
    </row>
    <row r="3470" spans="3:13" x14ac:dyDescent="0.2">
      <c r="C3470" s="8" t="str">
        <f>IFERROR(VLOOKUP(B3470,'Plan de comptes'!A:B,2,FALSE),"")</f>
        <v/>
      </c>
      <c r="K3470" s="21">
        <f t="shared" si="162"/>
        <v>0</v>
      </c>
      <c r="L3470" t="str">
        <f t="shared" si="163"/>
        <v/>
      </c>
      <c r="M3470" t="str">
        <f t="shared" si="164"/>
        <v/>
      </c>
    </row>
    <row r="3471" spans="3:13" x14ac:dyDescent="0.2">
      <c r="C3471" s="8" t="str">
        <f>IFERROR(VLOOKUP(B3471,'Plan de comptes'!A:B,2,FALSE),"")</f>
        <v/>
      </c>
      <c r="K3471" s="21">
        <f t="shared" si="162"/>
        <v>0</v>
      </c>
      <c r="L3471" t="str">
        <f t="shared" si="163"/>
        <v/>
      </c>
      <c r="M3471" t="str">
        <f t="shared" si="164"/>
        <v/>
      </c>
    </row>
    <row r="3472" spans="3:13" x14ac:dyDescent="0.2">
      <c r="C3472" s="8" t="str">
        <f>IFERROR(VLOOKUP(B3472,'Plan de comptes'!A:B,2,FALSE),"")</f>
        <v/>
      </c>
      <c r="K3472" s="21">
        <f t="shared" si="162"/>
        <v>0</v>
      </c>
      <c r="L3472" t="str">
        <f t="shared" si="163"/>
        <v/>
      </c>
      <c r="M3472" t="str">
        <f t="shared" si="164"/>
        <v/>
      </c>
    </row>
    <row r="3473" spans="3:13" x14ac:dyDescent="0.2">
      <c r="C3473" s="8" t="str">
        <f>IFERROR(VLOOKUP(B3473,'Plan de comptes'!A:B,2,FALSE),"")</f>
        <v/>
      </c>
      <c r="K3473" s="21">
        <f t="shared" si="162"/>
        <v>0</v>
      </c>
      <c r="L3473" t="str">
        <f t="shared" si="163"/>
        <v/>
      </c>
      <c r="M3473" t="str">
        <f t="shared" si="164"/>
        <v/>
      </c>
    </row>
    <row r="3474" spans="3:13" x14ac:dyDescent="0.2">
      <c r="C3474" s="8" t="str">
        <f>IFERROR(VLOOKUP(B3474,'Plan de comptes'!A:B,2,FALSE),"")</f>
        <v/>
      </c>
      <c r="K3474" s="21">
        <f t="shared" si="162"/>
        <v>0</v>
      </c>
      <c r="L3474" t="str">
        <f t="shared" si="163"/>
        <v/>
      </c>
      <c r="M3474" t="str">
        <f t="shared" si="164"/>
        <v/>
      </c>
    </row>
    <row r="3475" spans="3:13" x14ac:dyDescent="0.2">
      <c r="C3475" s="8" t="str">
        <f>IFERROR(VLOOKUP(B3475,'Plan de comptes'!A:B,2,FALSE),"")</f>
        <v/>
      </c>
      <c r="K3475" s="21">
        <f t="shared" si="162"/>
        <v>0</v>
      </c>
      <c r="L3475" t="str">
        <f t="shared" si="163"/>
        <v/>
      </c>
      <c r="M3475" t="str">
        <f t="shared" si="164"/>
        <v/>
      </c>
    </row>
    <row r="3476" spans="3:13" x14ac:dyDescent="0.2">
      <c r="C3476" s="8" t="str">
        <f>IFERROR(VLOOKUP(B3476,'Plan de comptes'!A:B,2,FALSE),"")</f>
        <v/>
      </c>
      <c r="K3476" s="21">
        <f t="shared" si="162"/>
        <v>0</v>
      </c>
      <c r="L3476" t="str">
        <f t="shared" si="163"/>
        <v/>
      </c>
      <c r="M3476" t="str">
        <f t="shared" si="164"/>
        <v/>
      </c>
    </row>
    <row r="3477" spans="3:13" x14ac:dyDescent="0.2">
      <c r="C3477" s="8" t="str">
        <f>IFERROR(VLOOKUP(B3477,'Plan de comptes'!A:B,2,FALSE),"")</f>
        <v/>
      </c>
      <c r="K3477" s="21">
        <f t="shared" si="162"/>
        <v>0</v>
      </c>
      <c r="L3477" t="str">
        <f t="shared" si="163"/>
        <v/>
      </c>
      <c r="M3477" t="str">
        <f t="shared" si="164"/>
        <v/>
      </c>
    </row>
    <row r="3478" spans="3:13" x14ac:dyDescent="0.2">
      <c r="C3478" s="8" t="str">
        <f>IFERROR(VLOOKUP(B3478,'Plan de comptes'!A:B,2,FALSE),"")</f>
        <v/>
      </c>
      <c r="K3478" s="21">
        <f t="shared" si="162"/>
        <v>0</v>
      </c>
      <c r="L3478" t="str">
        <f t="shared" si="163"/>
        <v/>
      </c>
      <c r="M3478" t="str">
        <f t="shared" si="164"/>
        <v/>
      </c>
    </row>
    <row r="3479" spans="3:13" x14ac:dyDescent="0.2">
      <c r="C3479" s="8" t="str">
        <f>IFERROR(VLOOKUP(B3479,'Plan de comptes'!A:B,2,FALSE),"")</f>
        <v/>
      </c>
      <c r="K3479" s="21">
        <f t="shared" si="162"/>
        <v>0</v>
      </c>
      <c r="L3479" t="str">
        <f t="shared" si="163"/>
        <v/>
      </c>
      <c r="M3479" t="str">
        <f t="shared" si="164"/>
        <v/>
      </c>
    </row>
    <row r="3480" spans="3:13" x14ac:dyDescent="0.2">
      <c r="C3480" s="8" t="str">
        <f>IFERROR(VLOOKUP(B3480,'Plan de comptes'!A:B,2,FALSE),"")</f>
        <v/>
      </c>
      <c r="K3480" s="21">
        <f t="shared" si="162"/>
        <v>0</v>
      </c>
      <c r="L3480" t="str">
        <f t="shared" si="163"/>
        <v/>
      </c>
      <c r="M3480" t="str">
        <f t="shared" si="164"/>
        <v/>
      </c>
    </row>
    <row r="3481" spans="3:13" x14ac:dyDescent="0.2">
      <c r="C3481" s="8" t="str">
        <f>IFERROR(VLOOKUP(B3481,'Plan de comptes'!A:B,2,FALSE),"")</f>
        <v/>
      </c>
      <c r="K3481" s="21">
        <f t="shared" si="162"/>
        <v>0</v>
      </c>
      <c r="L3481" t="str">
        <f t="shared" si="163"/>
        <v/>
      </c>
      <c r="M3481" t="str">
        <f t="shared" si="164"/>
        <v/>
      </c>
    </row>
    <row r="3482" spans="3:13" x14ac:dyDescent="0.2">
      <c r="C3482" s="8" t="str">
        <f>IFERROR(VLOOKUP(B3482,'Plan de comptes'!A:B,2,FALSE),"")</f>
        <v/>
      </c>
      <c r="K3482" s="21">
        <f t="shared" si="162"/>
        <v>0</v>
      </c>
      <c r="L3482" t="str">
        <f t="shared" si="163"/>
        <v/>
      </c>
      <c r="M3482" t="str">
        <f t="shared" si="164"/>
        <v/>
      </c>
    </row>
    <row r="3483" spans="3:13" x14ac:dyDescent="0.2">
      <c r="C3483" s="8" t="str">
        <f>IFERROR(VLOOKUP(B3483,'Plan de comptes'!A:B,2,FALSE),"")</f>
        <v/>
      </c>
      <c r="K3483" s="21">
        <f t="shared" si="162"/>
        <v>0</v>
      </c>
      <c r="L3483" t="str">
        <f t="shared" si="163"/>
        <v/>
      </c>
      <c r="M3483" t="str">
        <f t="shared" si="164"/>
        <v/>
      </c>
    </row>
    <row r="3484" spans="3:13" x14ac:dyDescent="0.2">
      <c r="C3484" s="8" t="str">
        <f>IFERROR(VLOOKUP(B3484,'Plan de comptes'!A:B,2,FALSE),"")</f>
        <v/>
      </c>
      <c r="K3484" s="21">
        <f t="shared" si="162"/>
        <v>0</v>
      </c>
      <c r="L3484" t="str">
        <f t="shared" si="163"/>
        <v/>
      </c>
      <c r="M3484" t="str">
        <f t="shared" si="164"/>
        <v/>
      </c>
    </row>
    <row r="3485" spans="3:13" x14ac:dyDescent="0.2">
      <c r="C3485" s="8" t="str">
        <f>IFERROR(VLOOKUP(B3485,'Plan de comptes'!A:B,2,FALSE),"")</f>
        <v/>
      </c>
      <c r="K3485" s="21">
        <f t="shared" si="162"/>
        <v>0</v>
      </c>
      <c r="L3485" t="str">
        <f t="shared" si="163"/>
        <v/>
      </c>
      <c r="M3485" t="str">
        <f t="shared" si="164"/>
        <v/>
      </c>
    </row>
    <row r="3486" spans="3:13" x14ac:dyDescent="0.2">
      <c r="C3486" s="8" t="str">
        <f>IFERROR(VLOOKUP(B3486,'Plan de comptes'!A:B,2,FALSE),"")</f>
        <v/>
      </c>
      <c r="K3486" s="21">
        <f t="shared" si="162"/>
        <v>0</v>
      </c>
      <c r="L3486" t="str">
        <f t="shared" si="163"/>
        <v/>
      </c>
      <c r="M3486" t="str">
        <f t="shared" si="164"/>
        <v/>
      </c>
    </row>
    <row r="3487" spans="3:13" x14ac:dyDescent="0.2">
      <c r="C3487" s="8" t="str">
        <f>IFERROR(VLOOKUP(B3487,'Plan de comptes'!A:B,2,FALSE),"")</f>
        <v/>
      </c>
      <c r="K3487" s="21">
        <f t="shared" si="162"/>
        <v>0</v>
      </c>
      <c r="L3487" t="str">
        <f t="shared" si="163"/>
        <v/>
      </c>
      <c r="M3487" t="str">
        <f t="shared" si="164"/>
        <v/>
      </c>
    </row>
    <row r="3488" spans="3:13" x14ac:dyDescent="0.2">
      <c r="C3488" s="8" t="str">
        <f>IFERROR(VLOOKUP(B3488,'Plan de comptes'!A:B,2,FALSE),"")</f>
        <v/>
      </c>
      <c r="K3488" s="21">
        <f t="shared" si="162"/>
        <v>0</v>
      </c>
      <c r="L3488" t="str">
        <f t="shared" si="163"/>
        <v/>
      </c>
      <c r="M3488" t="str">
        <f t="shared" si="164"/>
        <v/>
      </c>
    </row>
    <row r="3489" spans="3:13" x14ac:dyDescent="0.2">
      <c r="C3489" s="8" t="str">
        <f>IFERROR(VLOOKUP(B3489,'Plan de comptes'!A:B,2,FALSE),"")</f>
        <v/>
      </c>
      <c r="K3489" s="21">
        <f t="shared" si="162"/>
        <v>0</v>
      </c>
      <c r="L3489" t="str">
        <f t="shared" si="163"/>
        <v/>
      </c>
      <c r="M3489" t="str">
        <f t="shared" si="164"/>
        <v/>
      </c>
    </row>
    <row r="3490" spans="3:13" x14ac:dyDescent="0.2">
      <c r="C3490" s="8" t="str">
        <f>IFERROR(VLOOKUP(B3490,'Plan de comptes'!A:B,2,FALSE),"")</f>
        <v/>
      </c>
      <c r="K3490" s="21">
        <f t="shared" si="162"/>
        <v>0</v>
      </c>
      <c r="L3490" t="str">
        <f t="shared" si="163"/>
        <v/>
      </c>
      <c r="M3490" t="str">
        <f t="shared" si="164"/>
        <v/>
      </c>
    </row>
    <row r="3491" spans="3:13" x14ac:dyDescent="0.2">
      <c r="C3491" s="8" t="str">
        <f>IFERROR(VLOOKUP(B3491,'Plan de comptes'!A:B,2,FALSE),"")</f>
        <v/>
      </c>
      <c r="K3491" s="21">
        <f t="shared" si="162"/>
        <v>0</v>
      </c>
      <c r="L3491" t="str">
        <f t="shared" si="163"/>
        <v/>
      </c>
      <c r="M3491" t="str">
        <f t="shared" si="164"/>
        <v/>
      </c>
    </row>
    <row r="3492" spans="3:13" x14ac:dyDescent="0.2">
      <c r="C3492" s="8" t="str">
        <f>IFERROR(VLOOKUP(B3492,'Plan de comptes'!A:B,2,FALSE),"")</f>
        <v/>
      </c>
      <c r="K3492" s="21">
        <f t="shared" si="162"/>
        <v>0</v>
      </c>
      <c r="L3492" t="str">
        <f t="shared" si="163"/>
        <v/>
      </c>
      <c r="M3492" t="str">
        <f t="shared" si="164"/>
        <v/>
      </c>
    </row>
    <row r="3493" spans="3:13" x14ac:dyDescent="0.2">
      <c r="C3493" s="8" t="str">
        <f>IFERROR(VLOOKUP(B3493,'Plan de comptes'!A:B,2,FALSE),"")</f>
        <v/>
      </c>
      <c r="K3493" s="21">
        <f t="shared" si="162"/>
        <v>0</v>
      </c>
      <c r="L3493" t="str">
        <f t="shared" si="163"/>
        <v/>
      </c>
      <c r="M3493" t="str">
        <f t="shared" si="164"/>
        <v/>
      </c>
    </row>
    <row r="3494" spans="3:13" x14ac:dyDescent="0.2">
      <c r="C3494" s="8" t="str">
        <f>IFERROR(VLOOKUP(B3494,'Plan de comptes'!A:B,2,FALSE),"")</f>
        <v/>
      </c>
      <c r="K3494" s="21">
        <f t="shared" si="162"/>
        <v>0</v>
      </c>
      <c r="L3494" t="str">
        <f t="shared" si="163"/>
        <v/>
      </c>
      <c r="M3494" t="str">
        <f t="shared" si="164"/>
        <v/>
      </c>
    </row>
    <row r="3495" spans="3:13" x14ac:dyDescent="0.2">
      <c r="C3495" s="8" t="str">
        <f>IFERROR(VLOOKUP(B3495,'Plan de comptes'!A:B,2,FALSE),"")</f>
        <v/>
      </c>
      <c r="K3495" s="21">
        <f t="shared" si="162"/>
        <v>0</v>
      </c>
      <c r="L3495" t="str">
        <f t="shared" si="163"/>
        <v/>
      </c>
      <c r="M3495" t="str">
        <f t="shared" si="164"/>
        <v/>
      </c>
    </row>
    <row r="3496" spans="3:13" x14ac:dyDescent="0.2">
      <c r="C3496" s="8" t="str">
        <f>IFERROR(VLOOKUP(B3496,'Plan de comptes'!A:B,2,FALSE),"")</f>
        <v/>
      </c>
      <c r="K3496" s="21">
        <f t="shared" si="162"/>
        <v>0</v>
      </c>
      <c r="L3496" t="str">
        <f t="shared" si="163"/>
        <v/>
      </c>
      <c r="M3496" t="str">
        <f t="shared" si="164"/>
        <v/>
      </c>
    </row>
    <row r="3497" spans="3:13" x14ac:dyDescent="0.2">
      <c r="C3497" s="8" t="str">
        <f>IFERROR(VLOOKUP(B3497,'Plan de comptes'!A:B,2,FALSE),"")</f>
        <v/>
      </c>
      <c r="K3497" s="21">
        <f t="shared" si="162"/>
        <v>0</v>
      </c>
      <c r="L3497" t="str">
        <f t="shared" si="163"/>
        <v/>
      </c>
      <c r="M3497" t="str">
        <f t="shared" si="164"/>
        <v/>
      </c>
    </row>
    <row r="3498" spans="3:13" x14ac:dyDescent="0.2">
      <c r="C3498" s="8" t="str">
        <f>IFERROR(VLOOKUP(B3498,'Plan de comptes'!A:B,2,FALSE),"")</f>
        <v/>
      </c>
      <c r="K3498" s="21">
        <f t="shared" si="162"/>
        <v>0</v>
      </c>
      <c r="L3498" t="str">
        <f t="shared" si="163"/>
        <v/>
      </c>
      <c r="M3498" t="str">
        <f t="shared" si="164"/>
        <v/>
      </c>
    </row>
    <row r="3499" spans="3:13" x14ac:dyDescent="0.2">
      <c r="C3499" s="8" t="str">
        <f>IFERROR(VLOOKUP(B3499,'Plan de comptes'!A:B,2,FALSE),"")</f>
        <v/>
      </c>
      <c r="K3499" s="21">
        <f t="shared" si="162"/>
        <v>0</v>
      </c>
      <c r="L3499" t="str">
        <f t="shared" si="163"/>
        <v/>
      </c>
      <c r="M3499" t="str">
        <f t="shared" si="164"/>
        <v/>
      </c>
    </row>
    <row r="3500" spans="3:13" x14ac:dyDescent="0.2">
      <c r="C3500" s="8" t="str">
        <f>IFERROR(VLOOKUP(B3500,'Plan de comptes'!A:B,2,FALSE),"")</f>
        <v/>
      </c>
      <c r="K3500" s="21">
        <f t="shared" si="162"/>
        <v>0</v>
      </c>
      <c r="L3500" t="str">
        <f t="shared" si="163"/>
        <v/>
      </c>
      <c r="M3500" t="str">
        <f t="shared" si="164"/>
        <v/>
      </c>
    </row>
    <row r="3501" spans="3:13" x14ac:dyDescent="0.2">
      <c r="C3501" s="8" t="str">
        <f>IFERROR(VLOOKUP(B3501,'Plan de comptes'!A:B,2,FALSE),"")</f>
        <v/>
      </c>
      <c r="K3501" s="21">
        <f t="shared" si="162"/>
        <v>0</v>
      </c>
      <c r="L3501" t="str">
        <f t="shared" si="163"/>
        <v/>
      </c>
      <c r="M3501" t="str">
        <f t="shared" si="164"/>
        <v/>
      </c>
    </row>
    <row r="3502" spans="3:13" x14ac:dyDescent="0.2">
      <c r="C3502" s="8" t="str">
        <f>IFERROR(VLOOKUP(B3502,'Plan de comptes'!A:B,2,FALSE),"")</f>
        <v/>
      </c>
      <c r="K3502" s="21">
        <f t="shared" si="162"/>
        <v>0</v>
      </c>
      <c r="L3502" t="str">
        <f t="shared" si="163"/>
        <v/>
      </c>
      <c r="M3502" t="str">
        <f t="shared" si="164"/>
        <v/>
      </c>
    </row>
    <row r="3503" spans="3:13" x14ac:dyDescent="0.2">
      <c r="C3503" s="8" t="str">
        <f>IFERROR(VLOOKUP(B3503,'Plan de comptes'!A:B,2,FALSE),"")</f>
        <v/>
      </c>
      <c r="K3503" s="21">
        <f t="shared" si="162"/>
        <v>0</v>
      </c>
      <c r="L3503" t="str">
        <f t="shared" si="163"/>
        <v/>
      </c>
      <c r="M3503" t="str">
        <f t="shared" si="164"/>
        <v/>
      </c>
    </row>
    <row r="3504" spans="3:13" x14ac:dyDescent="0.2">
      <c r="C3504" s="8" t="str">
        <f>IFERROR(VLOOKUP(B3504,'Plan de comptes'!A:B,2,FALSE),"")</f>
        <v/>
      </c>
      <c r="K3504" s="21">
        <f t="shared" si="162"/>
        <v>0</v>
      </c>
      <c r="L3504" t="str">
        <f t="shared" si="163"/>
        <v/>
      </c>
      <c r="M3504" t="str">
        <f t="shared" si="164"/>
        <v/>
      </c>
    </row>
    <row r="3505" spans="3:13" x14ac:dyDescent="0.2">
      <c r="C3505" s="8" t="str">
        <f>IFERROR(VLOOKUP(B3505,'Plan de comptes'!A:B,2,FALSE),"")</f>
        <v/>
      </c>
      <c r="K3505" s="21">
        <f t="shared" si="162"/>
        <v>0</v>
      </c>
      <c r="L3505" t="str">
        <f t="shared" si="163"/>
        <v/>
      </c>
      <c r="M3505" t="str">
        <f t="shared" si="164"/>
        <v/>
      </c>
    </row>
    <row r="3506" spans="3:13" x14ac:dyDescent="0.2">
      <c r="C3506" s="8" t="str">
        <f>IFERROR(VLOOKUP(B3506,'Plan de comptes'!A:B,2,FALSE),"")</f>
        <v/>
      </c>
      <c r="K3506" s="21">
        <f t="shared" si="162"/>
        <v>0</v>
      </c>
      <c r="L3506" t="str">
        <f t="shared" si="163"/>
        <v/>
      </c>
      <c r="M3506" t="str">
        <f t="shared" si="164"/>
        <v/>
      </c>
    </row>
    <row r="3507" spans="3:13" x14ac:dyDescent="0.2">
      <c r="C3507" s="8" t="str">
        <f>IFERROR(VLOOKUP(B3507,'Plan de comptes'!A:B,2,FALSE),"")</f>
        <v/>
      </c>
      <c r="K3507" s="21">
        <f t="shared" si="162"/>
        <v>0</v>
      </c>
      <c r="L3507" t="str">
        <f t="shared" si="163"/>
        <v/>
      </c>
      <c r="M3507" t="str">
        <f t="shared" si="164"/>
        <v/>
      </c>
    </row>
    <row r="3508" spans="3:13" x14ac:dyDescent="0.2">
      <c r="C3508" s="8" t="str">
        <f>IFERROR(VLOOKUP(B3508,'Plan de comptes'!A:B,2,FALSE),"")</f>
        <v/>
      </c>
      <c r="K3508" s="21">
        <f t="shared" si="162"/>
        <v>0</v>
      </c>
      <c r="L3508" t="str">
        <f t="shared" si="163"/>
        <v/>
      </c>
      <c r="M3508" t="str">
        <f t="shared" si="164"/>
        <v/>
      </c>
    </row>
    <row r="3509" spans="3:13" x14ac:dyDescent="0.2">
      <c r="C3509" s="8" t="str">
        <f>IFERROR(VLOOKUP(B3509,'Plan de comptes'!A:B,2,FALSE),"")</f>
        <v/>
      </c>
      <c r="K3509" s="21">
        <f t="shared" si="162"/>
        <v>0</v>
      </c>
      <c r="L3509" t="str">
        <f t="shared" si="163"/>
        <v/>
      </c>
      <c r="M3509" t="str">
        <f t="shared" si="164"/>
        <v/>
      </c>
    </row>
    <row r="3510" spans="3:13" x14ac:dyDescent="0.2">
      <c r="C3510" s="8" t="str">
        <f>IFERROR(VLOOKUP(B3510,'Plan de comptes'!A:B,2,FALSE),"")</f>
        <v/>
      </c>
      <c r="K3510" s="21">
        <f t="shared" si="162"/>
        <v>0</v>
      </c>
      <c r="L3510" t="str">
        <f t="shared" si="163"/>
        <v/>
      </c>
      <c r="M3510" t="str">
        <f t="shared" si="164"/>
        <v/>
      </c>
    </row>
    <row r="3511" spans="3:13" x14ac:dyDescent="0.2">
      <c r="C3511" s="8" t="str">
        <f>IFERROR(VLOOKUP(B3511,'Plan de comptes'!A:B,2,FALSE),"")</f>
        <v/>
      </c>
      <c r="K3511" s="21">
        <f t="shared" si="162"/>
        <v>0</v>
      </c>
      <c r="L3511" t="str">
        <f t="shared" si="163"/>
        <v/>
      </c>
      <c r="M3511" t="str">
        <f t="shared" si="164"/>
        <v/>
      </c>
    </row>
    <row r="3512" spans="3:13" x14ac:dyDescent="0.2">
      <c r="C3512" s="8" t="str">
        <f>IFERROR(VLOOKUP(B3512,'Plan de comptes'!A:B,2,FALSE),"")</f>
        <v/>
      </c>
      <c r="K3512" s="21">
        <f t="shared" si="162"/>
        <v>0</v>
      </c>
      <c r="L3512" t="str">
        <f t="shared" si="163"/>
        <v/>
      </c>
      <c r="M3512" t="str">
        <f t="shared" si="164"/>
        <v/>
      </c>
    </row>
    <row r="3513" spans="3:13" x14ac:dyDescent="0.2">
      <c r="C3513" s="8" t="str">
        <f>IFERROR(VLOOKUP(B3513,'Plan de comptes'!A:B,2,FALSE),"")</f>
        <v/>
      </c>
      <c r="K3513" s="21">
        <f t="shared" si="162"/>
        <v>0</v>
      </c>
      <c r="L3513" t="str">
        <f t="shared" si="163"/>
        <v/>
      </c>
      <c r="M3513" t="str">
        <f t="shared" si="164"/>
        <v/>
      </c>
    </row>
    <row r="3514" spans="3:13" x14ac:dyDescent="0.2">
      <c r="C3514" s="8" t="str">
        <f>IFERROR(VLOOKUP(B3514,'Plan de comptes'!A:B,2,FALSE),"")</f>
        <v/>
      </c>
      <c r="K3514" s="21">
        <f t="shared" si="162"/>
        <v>0</v>
      </c>
      <c r="L3514" t="str">
        <f t="shared" si="163"/>
        <v/>
      </c>
      <c r="M3514" t="str">
        <f t="shared" si="164"/>
        <v/>
      </c>
    </row>
    <row r="3515" spans="3:13" x14ac:dyDescent="0.2">
      <c r="C3515" s="8" t="str">
        <f>IFERROR(VLOOKUP(B3515,'Plan de comptes'!A:B,2,FALSE),"")</f>
        <v/>
      </c>
      <c r="K3515" s="21">
        <f t="shared" si="162"/>
        <v>0</v>
      </c>
      <c r="L3515" t="str">
        <f t="shared" si="163"/>
        <v/>
      </c>
      <c r="M3515" t="str">
        <f t="shared" si="164"/>
        <v/>
      </c>
    </row>
    <row r="3516" spans="3:13" x14ac:dyDescent="0.2">
      <c r="C3516" s="8" t="str">
        <f>IFERROR(VLOOKUP(B3516,'Plan de comptes'!A:B,2,FALSE),"")</f>
        <v/>
      </c>
      <c r="K3516" s="21">
        <f t="shared" si="162"/>
        <v>0</v>
      </c>
      <c r="L3516" t="str">
        <f t="shared" si="163"/>
        <v/>
      </c>
      <c r="M3516" t="str">
        <f t="shared" si="164"/>
        <v/>
      </c>
    </row>
    <row r="3517" spans="3:13" x14ac:dyDescent="0.2">
      <c r="C3517" s="8" t="str">
        <f>IFERROR(VLOOKUP(B3517,'Plan de comptes'!A:B,2,FALSE),"")</f>
        <v/>
      </c>
      <c r="K3517" s="21">
        <f t="shared" si="162"/>
        <v>0</v>
      </c>
      <c r="L3517" t="str">
        <f t="shared" si="163"/>
        <v/>
      </c>
      <c r="M3517" t="str">
        <f t="shared" si="164"/>
        <v/>
      </c>
    </row>
    <row r="3518" spans="3:13" x14ac:dyDescent="0.2">
      <c r="C3518" s="8" t="str">
        <f>IFERROR(VLOOKUP(B3518,'Plan de comptes'!A:B,2,FALSE),"")</f>
        <v/>
      </c>
      <c r="K3518" s="21">
        <f t="shared" si="162"/>
        <v>0</v>
      </c>
      <c r="L3518" t="str">
        <f t="shared" si="163"/>
        <v/>
      </c>
      <c r="M3518" t="str">
        <f t="shared" si="164"/>
        <v/>
      </c>
    </row>
    <row r="3519" spans="3:13" x14ac:dyDescent="0.2">
      <c r="C3519" s="8" t="str">
        <f>IFERROR(VLOOKUP(B3519,'Plan de comptes'!A:B,2,FALSE),"")</f>
        <v/>
      </c>
      <c r="K3519" s="21">
        <f t="shared" si="162"/>
        <v>0</v>
      </c>
      <c r="L3519" t="str">
        <f t="shared" si="163"/>
        <v/>
      </c>
      <c r="M3519" t="str">
        <f t="shared" si="164"/>
        <v/>
      </c>
    </row>
    <row r="3520" spans="3:13" x14ac:dyDescent="0.2">
      <c r="C3520" s="8" t="str">
        <f>IFERROR(VLOOKUP(B3520,'Plan de comptes'!A:B,2,FALSE),"")</f>
        <v/>
      </c>
      <c r="K3520" s="21">
        <f t="shared" si="162"/>
        <v>0</v>
      </c>
      <c r="L3520" t="str">
        <f t="shared" si="163"/>
        <v/>
      </c>
      <c r="M3520" t="str">
        <f t="shared" si="164"/>
        <v/>
      </c>
    </row>
    <row r="3521" spans="3:13" x14ac:dyDescent="0.2">
      <c r="C3521" s="8" t="str">
        <f>IFERROR(VLOOKUP(B3521,'Plan de comptes'!A:B,2,FALSE),"")</f>
        <v/>
      </c>
      <c r="K3521" s="21">
        <f t="shared" si="162"/>
        <v>0</v>
      </c>
      <c r="L3521" t="str">
        <f t="shared" si="163"/>
        <v/>
      </c>
      <c r="M3521" t="str">
        <f t="shared" si="164"/>
        <v/>
      </c>
    </row>
    <row r="3522" spans="3:13" x14ac:dyDescent="0.2">
      <c r="C3522" s="8" t="str">
        <f>IFERROR(VLOOKUP(B3522,'Plan de comptes'!A:B,2,FALSE),"")</f>
        <v/>
      </c>
      <c r="K3522" s="21">
        <f t="shared" si="162"/>
        <v>0</v>
      </c>
      <c r="L3522" t="str">
        <f t="shared" si="163"/>
        <v/>
      </c>
      <c r="M3522" t="str">
        <f t="shared" si="164"/>
        <v/>
      </c>
    </row>
    <row r="3523" spans="3:13" x14ac:dyDescent="0.2">
      <c r="C3523" s="8" t="str">
        <f>IFERROR(VLOOKUP(B3523,'Plan de comptes'!A:B,2,FALSE),"")</f>
        <v/>
      </c>
      <c r="K3523" s="21">
        <f t="shared" ref="K3523:K3586" si="165">E3523-F3523</f>
        <v>0</v>
      </c>
      <c r="L3523" t="str">
        <f t="shared" ref="L3523:L3586" si="166">LEFT($B3523,2)</f>
        <v/>
      </c>
      <c r="M3523" t="str">
        <f t="shared" ref="M3523:M3586" si="167">LEFT($B3523,3)</f>
        <v/>
      </c>
    </row>
    <row r="3524" spans="3:13" x14ac:dyDescent="0.2">
      <c r="C3524" s="8" t="str">
        <f>IFERROR(VLOOKUP(B3524,'Plan de comptes'!A:B,2,FALSE),"")</f>
        <v/>
      </c>
      <c r="K3524" s="21">
        <f t="shared" si="165"/>
        <v>0</v>
      </c>
      <c r="L3524" t="str">
        <f t="shared" si="166"/>
        <v/>
      </c>
      <c r="M3524" t="str">
        <f t="shared" si="167"/>
        <v/>
      </c>
    </row>
    <row r="3525" spans="3:13" x14ac:dyDescent="0.2">
      <c r="C3525" s="8" t="str">
        <f>IFERROR(VLOOKUP(B3525,'Plan de comptes'!A:B,2,FALSE),"")</f>
        <v/>
      </c>
      <c r="K3525" s="21">
        <f t="shared" si="165"/>
        <v>0</v>
      </c>
      <c r="L3525" t="str">
        <f t="shared" si="166"/>
        <v/>
      </c>
      <c r="M3525" t="str">
        <f t="shared" si="167"/>
        <v/>
      </c>
    </row>
    <row r="3526" spans="3:13" x14ac:dyDescent="0.2">
      <c r="C3526" s="8" t="str">
        <f>IFERROR(VLOOKUP(B3526,'Plan de comptes'!A:B,2,FALSE),"")</f>
        <v/>
      </c>
      <c r="K3526" s="21">
        <f t="shared" si="165"/>
        <v>0</v>
      </c>
      <c r="L3526" t="str">
        <f t="shared" si="166"/>
        <v/>
      </c>
      <c r="M3526" t="str">
        <f t="shared" si="167"/>
        <v/>
      </c>
    </row>
    <row r="3527" spans="3:13" x14ac:dyDescent="0.2">
      <c r="C3527" s="8" t="str">
        <f>IFERROR(VLOOKUP(B3527,'Plan de comptes'!A:B,2,FALSE),"")</f>
        <v/>
      </c>
      <c r="K3527" s="21">
        <f t="shared" si="165"/>
        <v>0</v>
      </c>
      <c r="L3527" t="str">
        <f t="shared" si="166"/>
        <v/>
      </c>
      <c r="M3527" t="str">
        <f t="shared" si="167"/>
        <v/>
      </c>
    </row>
    <row r="3528" spans="3:13" x14ac:dyDescent="0.2">
      <c r="C3528" s="8" t="str">
        <f>IFERROR(VLOOKUP(B3528,'Plan de comptes'!A:B,2,FALSE),"")</f>
        <v/>
      </c>
      <c r="K3528" s="21">
        <f t="shared" si="165"/>
        <v>0</v>
      </c>
      <c r="L3528" t="str">
        <f t="shared" si="166"/>
        <v/>
      </c>
      <c r="M3528" t="str">
        <f t="shared" si="167"/>
        <v/>
      </c>
    </row>
    <row r="3529" spans="3:13" x14ac:dyDescent="0.2">
      <c r="C3529" s="8" t="str">
        <f>IFERROR(VLOOKUP(B3529,'Plan de comptes'!A:B,2,FALSE),"")</f>
        <v/>
      </c>
      <c r="K3529" s="21">
        <f t="shared" si="165"/>
        <v>0</v>
      </c>
      <c r="L3529" t="str">
        <f t="shared" si="166"/>
        <v/>
      </c>
      <c r="M3529" t="str">
        <f t="shared" si="167"/>
        <v/>
      </c>
    </row>
    <row r="3530" spans="3:13" x14ac:dyDescent="0.2">
      <c r="C3530" s="8" t="str">
        <f>IFERROR(VLOOKUP(B3530,'Plan de comptes'!A:B,2,FALSE),"")</f>
        <v/>
      </c>
      <c r="K3530" s="21">
        <f t="shared" si="165"/>
        <v>0</v>
      </c>
      <c r="L3530" t="str">
        <f t="shared" si="166"/>
        <v/>
      </c>
      <c r="M3530" t="str">
        <f t="shared" si="167"/>
        <v/>
      </c>
    </row>
    <row r="3531" spans="3:13" x14ac:dyDescent="0.2">
      <c r="C3531" s="8" t="str">
        <f>IFERROR(VLOOKUP(B3531,'Plan de comptes'!A:B,2,FALSE),"")</f>
        <v/>
      </c>
      <c r="K3531" s="21">
        <f t="shared" si="165"/>
        <v>0</v>
      </c>
      <c r="L3531" t="str">
        <f t="shared" si="166"/>
        <v/>
      </c>
      <c r="M3531" t="str">
        <f t="shared" si="167"/>
        <v/>
      </c>
    </row>
    <row r="3532" spans="3:13" x14ac:dyDescent="0.2">
      <c r="C3532" s="8" t="str">
        <f>IFERROR(VLOOKUP(B3532,'Plan de comptes'!A:B,2,FALSE),"")</f>
        <v/>
      </c>
      <c r="K3532" s="21">
        <f t="shared" si="165"/>
        <v>0</v>
      </c>
      <c r="L3532" t="str">
        <f t="shared" si="166"/>
        <v/>
      </c>
      <c r="M3532" t="str">
        <f t="shared" si="167"/>
        <v/>
      </c>
    </row>
    <row r="3533" spans="3:13" x14ac:dyDescent="0.2">
      <c r="C3533" s="8" t="str">
        <f>IFERROR(VLOOKUP(B3533,'Plan de comptes'!A:B,2,FALSE),"")</f>
        <v/>
      </c>
      <c r="K3533" s="21">
        <f t="shared" si="165"/>
        <v>0</v>
      </c>
      <c r="L3533" t="str">
        <f t="shared" si="166"/>
        <v/>
      </c>
      <c r="M3533" t="str">
        <f t="shared" si="167"/>
        <v/>
      </c>
    </row>
    <row r="3534" spans="3:13" x14ac:dyDescent="0.2">
      <c r="C3534" s="8" t="str">
        <f>IFERROR(VLOOKUP(B3534,'Plan de comptes'!A:B,2,FALSE),"")</f>
        <v/>
      </c>
      <c r="K3534" s="21">
        <f t="shared" si="165"/>
        <v>0</v>
      </c>
      <c r="L3534" t="str">
        <f t="shared" si="166"/>
        <v/>
      </c>
      <c r="M3534" t="str">
        <f t="shared" si="167"/>
        <v/>
      </c>
    </row>
    <row r="3535" spans="3:13" x14ac:dyDescent="0.2">
      <c r="C3535" s="8" t="str">
        <f>IFERROR(VLOOKUP(B3535,'Plan de comptes'!A:B,2,FALSE),"")</f>
        <v/>
      </c>
      <c r="K3535" s="21">
        <f t="shared" si="165"/>
        <v>0</v>
      </c>
      <c r="L3535" t="str">
        <f t="shared" si="166"/>
        <v/>
      </c>
      <c r="M3535" t="str">
        <f t="shared" si="167"/>
        <v/>
      </c>
    </row>
    <row r="3536" spans="3:13" x14ac:dyDescent="0.2">
      <c r="C3536" s="8" t="str">
        <f>IFERROR(VLOOKUP(B3536,'Plan de comptes'!A:B,2,FALSE),"")</f>
        <v/>
      </c>
      <c r="K3536" s="21">
        <f t="shared" si="165"/>
        <v>0</v>
      </c>
      <c r="L3536" t="str">
        <f t="shared" si="166"/>
        <v/>
      </c>
      <c r="M3536" t="str">
        <f t="shared" si="167"/>
        <v/>
      </c>
    </row>
    <row r="3537" spans="3:13" x14ac:dyDescent="0.2">
      <c r="C3537" s="8" t="str">
        <f>IFERROR(VLOOKUP(B3537,'Plan de comptes'!A:B,2,FALSE),"")</f>
        <v/>
      </c>
      <c r="K3537" s="21">
        <f t="shared" si="165"/>
        <v>0</v>
      </c>
      <c r="L3537" t="str">
        <f t="shared" si="166"/>
        <v/>
      </c>
      <c r="M3537" t="str">
        <f t="shared" si="167"/>
        <v/>
      </c>
    </row>
    <row r="3538" spans="3:13" x14ac:dyDescent="0.2">
      <c r="C3538" s="8" t="str">
        <f>IFERROR(VLOOKUP(B3538,'Plan de comptes'!A:B,2,FALSE),"")</f>
        <v/>
      </c>
      <c r="K3538" s="21">
        <f t="shared" si="165"/>
        <v>0</v>
      </c>
      <c r="L3538" t="str">
        <f t="shared" si="166"/>
        <v/>
      </c>
      <c r="M3538" t="str">
        <f t="shared" si="167"/>
        <v/>
      </c>
    </row>
    <row r="3539" spans="3:13" x14ac:dyDescent="0.2">
      <c r="C3539" s="8" t="str">
        <f>IFERROR(VLOOKUP(B3539,'Plan de comptes'!A:B,2,FALSE),"")</f>
        <v/>
      </c>
      <c r="K3539" s="21">
        <f t="shared" si="165"/>
        <v>0</v>
      </c>
      <c r="L3539" t="str">
        <f t="shared" si="166"/>
        <v/>
      </c>
      <c r="M3539" t="str">
        <f t="shared" si="167"/>
        <v/>
      </c>
    </row>
    <row r="3540" spans="3:13" x14ac:dyDescent="0.2">
      <c r="C3540" s="8" t="str">
        <f>IFERROR(VLOOKUP(B3540,'Plan de comptes'!A:B,2,FALSE),"")</f>
        <v/>
      </c>
      <c r="K3540" s="21">
        <f t="shared" si="165"/>
        <v>0</v>
      </c>
      <c r="L3540" t="str">
        <f t="shared" si="166"/>
        <v/>
      </c>
      <c r="M3540" t="str">
        <f t="shared" si="167"/>
        <v/>
      </c>
    </row>
    <row r="3541" spans="3:13" x14ac:dyDescent="0.2">
      <c r="C3541" s="8" t="str">
        <f>IFERROR(VLOOKUP(B3541,'Plan de comptes'!A:B,2,FALSE),"")</f>
        <v/>
      </c>
      <c r="K3541" s="21">
        <f t="shared" si="165"/>
        <v>0</v>
      </c>
      <c r="L3541" t="str">
        <f t="shared" si="166"/>
        <v/>
      </c>
      <c r="M3541" t="str">
        <f t="shared" si="167"/>
        <v/>
      </c>
    </row>
    <row r="3542" spans="3:13" x14ac:dyDescent="0.2">
      <c r="C3542" s="8" t="str">
        <f>IFERROR(VLOOKUP(B3542,'Plan de comptes'!A:B,2,FALSE),"")</f>
        <v/>
      </c>
      <c r="K3542" s="21">
        <f t="shared" si="165"/>
        <v>0</v>
      </c>
      <c r="L3542" t="str">
        <f t="shared" si="166"/>
        <v/>
      </c>
      <c r="M3542" t="str">
        <f t="shared" si="167"/>
        <v/>
      </c>
    </row>
    <row r="3543" spans="3:13" x14ac:dyDescent="0.2">
      <c r="C3543" s="8" t="str">
        <f>IFERROR(VLOOKUP(B3543,'Plan de comptes'!A:B,2,FALSE),"")</f>
        <v/>
      </c>
      <c r="K3543" s="21">
        <f t="shared" si="165"/>
        <v>0</v>
      </c>
      <c r="L3543" t="str">
        <f t="shared" si="166"/>
        <v/>
      </c>
      <c r="M3543" t="str">
        <f t="shared" si="167"/>
        <v/>
      </c>
    </row>
    <row r="3544" spans="3:13" x14ac:dyDescent="0.2">
      <c r="C3544" s="8" t="str">
        <f>IFERROR(VLOOKUP(B3544,'Plan de comptes'!A:B,2,FALSE),"")</f>
        <v/>
      </c>
      <c r="K3544" s="21">
        <f t="shared" si="165"/>
        <v>0</v>
      </c>
      <c r="L3544" t="str">
        <f t="shared" si="166"/>
        <v/>
      </c>
      <c r="M3544" t="str">
        <f t="shared" si="167"/>
        <v/>
      </c>
    </row>
    <row r="3545" spans="3:13" x14ac:dyDescent="0.2">
      <c r="C3545" s="8" t="str">
        <f>IFERROR(VLOOKUP(B3545,'Plan de comptes'!A:B,2,FALSE),"")</f>
        <v/>
      </c>
      <c r="K3545" s="21">
        <f t="shared" si="165"/>
        <v>0</v>
      </c>
      <c r="L3545" t="str">
        <f t="shared" si="166"/>
        <v/>
      </c>
      <c r="M3545" t="str">
        <f t="shared" si="167"/>
        <v/>
      </c>
    </row>
    <row r="3546" spans="3:13" x14ac:dyDescent="0.2">
      <c r="C3546" s="8" t="str">
        <f>IFERROR(VLOOKUP(B3546,'Plan de comptes'!A:B,2,FALSE),"")</f>
        <v/>
      </c>
      <c r="K3546" s="21">
        <f t="shared" si="165"/>
        <v>0</v>
      </c>
      <c r="L3546" t="str">
        <f t="shared" si="166"/>
        <v/>
      </c>
      <c r="M3546" t="str">
        <f t="shared" si="167"/>
        <v/>
      </c>
    </row>
    <row r="3547" spans="3:13" x14ac:dyDescent="0.2">
      <c r="C3547" s="8" t="str">
        <f>IFERROR(VLOOKUP(B3547,'Plan de comptes'!A:B,2,FALSE),"")</f>
        <v/>
      </c>
      <c r="K3547" s="21">
        <f t="shared" si="165"/>
        <v>0</v>
      </c>
      <c r="L3547" t="str">
        <f t="shared" si="166"/>
        <v/>
      </c>
      <c r="M3547" t="str">
        <f t="shared" si="167"/>
        <v/>
      </c>
    </row>
    <row r="3548" spans="3:13" x14ac:dyDescent="0.2">
      <c r="C3548" s="8" t="str">
        <f>IFERROR(VLOOKUP(B3548,'Plan de comptes'!A:B,2,FALSE),"")</f>
        <v/>
      </c>
      <c r="K3548" s="21">
        <f t="shared" si="165"/>
        <v>0</v>
      </c>
      <c r="L3548" t="str">
        <f t="shared" si="166"/>
        <v/>
      </c>
      <c r="M3548" t="str">
        <f t="shared" si="167"/>
        <v/>
      </c>
    </row>
    <row r="3549" spans="3:13" x14ac:dyDescent="0.2">
      <c r="C3549" s="8" t="str">
        <f>IFERROR(VLOOKUP(B3549,'Plan de comptes'!A:B,2,FALSE),"")</f>
        <v/>
      </c>
      <c r="K3549" s="21">
        <f t="shared" si="165"/>
        <v>0</v>
      </c>
      <c r="L3549" t="str">
        <f t="shared" si="166"/>
        <v/>
      </c>
      <c r="M3549" t="str">
        <f t="shared" si="167"/>
        <v/>
      </c>
    </row>
    <row r="3550" spans="3:13" x14ac:dyDescent="0.2">
      <c r="C3550" s="8" t="str">
        <f>IFERROR(VLOOKUP(B3550,'Plan de comptes'!A:B,2,FALSE),"")</f>
        <v/>
      </c>
      <c r="K3550" s="21">
        <f t="shared" si="165"/>
        <v>0</v>
      </c>
      <c r="L3550" t="str">
        <f t="shared" si="166"/>
        <v/>
      </c>
      <c r="M3550" t="str">
        <f t="shared" si="167"/>
        <v/>
      </c>
    </row>
    <row r="3551" spans="3:13" x14ac:dyDescent="0.2">
      <c r="C3551" s="8" t="str">
        <f>IFERROR(VLOOKUP(B3551,'Plan de comptes'!A:B,2,FALSE),"")</f>
        <v/>
      </c>
      <c r="K3551" s="21">
        <f t="shared" si="165"/>
        <v>0</v>
      </c>
      <c r="L3551" t="str">
        <f t="shared" si="166"/>
        <v/>
      </c>
      <c r="M3551" t="str">
        <f t="shared" si="167"/>
        <v/>
      </c>
    </row>
    <row r="3552" spans="3:13" x14ac:dyDescent="0.2">
      <c r="C3552" s="8" t="str">
        <f>IFERROR(VLOOKUP(B3552,'Plan de comptes'!A:B,2,FALSE),"")</f>
        <v/>
      </c>
      <c r="K3552" s="21">
        <f t="shared" si="165"/>
        <v>0</v>
      </c>
      <c r="L3552" t="str">
        <f t="shared" si="166"/>
        <v/>
      </c>
      <c r="M3552" t="str">
        <f t="shared" si="167"/>
        <v/>
      </c>
    </row>
    <row r="3553" spans="3:13" x14ac:dyDescent="0.2">
      <c r="C3553" s="8" t="str">
        <f>IFERROR(VLOOKUP(B3553,'Plan de comptes'!A:B,2,FALSE),"")</f>
        <v/>
      </c>
      <c r="K3553" s="21">
        <f t="shared" si="165"/>
        <v>0</v>
      </c>
      <c r="L3553" t="str">
        <f t="shared" si="166"/>
        <v/>
      </c>
      <c r="M3553" t="str">
        <f t="shared" si="167"/>
        <v/>
      </c>
    </row>
    <row r="3554" spans="3:13" x14ac:dyDescent="0.2">
      <c r="C3554" s="8" t="str">
        <f>IFERROR(VLOOKUP(B3554,'Plan de comptes'!A:B,2,FALSE),"")</f>
        <v/>
      </c>
      <c r="K3554" s="21">
        <f t="shared" si="165"/>
        <v>0</v>
      </c>
      <c r="L3554" t="str">
        <f t="shared" si="166"/>
        <v/>
      </c>
      <c r="M3554" t="str">
        <f t="shared" si="167"/>
        <v/>
      </c>
    </row>
    <row r="3555" spans="3:13" x14ac:dyDescent="0.2">
      <c r="C3555" s="8" t="str">
        <f>IFERROR(VLOOKUP(B3555,'Plan de comptes'!A:B,2,FALSE),"")</f>
        <v/>
      </c>
      <c r="K3555" s="21">
        <f t="shared" si="165"/>
        <v>0</v>
      </c>
      <c r="L3555" t="str">
        <f t="shared" si="166"/>
        <v/>
      </c>
      <c r="M3555" t="str">
        <f t="shared" si="167"/>
        <v/>
      </c>
    </row>
    <row r="3556" spans="3:13" x14ac:dyDescent="0.2">
      <c r="C3556" s="8" t="str">
        <f>IFERROR(VLOOKUP(B3556,'Plan de comptes'!A:B,2,FALSE),"")</f>
        <v/>
      </c>
      <c r="K3556" s="21">
        <f t="shared" si="165"/>
        <v>0</v>
      </c>
      <c r="L3556" t="str">
        <f t="shared" si="166"/>
        <v/>
      </c>
      <c r="M3556" t="str">
        <f t="shared" si="167"/>
        <v/>
      </c>
    </row>
    <row r="3557" spans="3:13" x14ac:dyDescent="0.2">
      <c r="C3557" s="8" t="str">
        <f>IFERROR(VLOOKUP(B3557,'Plan de comptes'!A:B,2,FALSE),"")</f>
        <v/>
      </c>
      <c r="K3557" s="21">
        <f t="shared" si="165"/>
        <v>0</v>
      </c>
      <c r="L3557" t="str">
        <f t="shared" si="166"/>
        <v/>
      </c>
      <c r="M3557" t="str">
        <f t="shared" si="167"/>
        <v/>
      </c>
    </row>
    <row r="3558" spans="3:13" x14ac:dyDescent="0.2">
      <c r="C3558" s="8" t="str">
        <f>IFERROR(VLOOKUP(B3558,'Plan de comptes'!A:B,2,FALSE),"")</f>
        <v/>
      </c>
      <c r="K3558" s="21">
        <f t="shared" si="165"/>
        <v>0</v>
      </c>
      <c r="L3558" t="str">
        <f t="shared" si="166"/>
        <v/>
      </c>
      <c r="M3558" t="str">
        <f t="shared" si="167"/>
        <v/>
      </c>
    </row>
    <row r="3559" spans="3:13" x14ac:dyDescent="0.2">
      <c r="C3559" s="8" t="str">
        <f>IFERROR(VLOOKUP(B3559,'Plan de comptes'!A:B,2,FALSE),"")</f>
        <v/>
      </c>
      <c r="K3559" s="21">
        <f t="shared" si="165"/>
        <v>0</v>
      </c>
      <c r="L3559" t="str">
        <f t="shared" si="166"/>
        <v/>
      </c>
      <c r="M3559" t="str">
        <f t="shared" si="167"/>
        <v/>
      </c>
    </row>
    <row r="3560" spans="3:13" x14ac:dyDescent="0.2">
      <c r="C3560" s="8" t="str">
        <f>IFERROR(VLOOKUP(B3560,'Plan de comptes'!A:B,2,FALSE),"")</f>
        <v/>
      </c>
      <c r="K3560" s="21">
        <f t="shared" si="165"/>
        <v>0</v>
      </c>
      <c r="L3560" t="str">
        <f t="shared" si="166"/>
        <v/>
      </c>
      <c r="M3560" t="str">
        <f t="shared" si="167"/>
        <v/>
      </c>
    </row>
    <row r="3561" spans="3:13" x14ac:dyDescent="0.2">
      <c r="C3561" s="8" t="str">
        <f>IFERROR(VLOOKUP(B3561,'Plan de comptes'!A:B,2,FALSE),"")</f>
        <v/>
      </c>
      <c r="K3561" s="21">
        <f t="shared" si="165"/>
        <v>0</v>
      </c>
      <c r="L3561" t="str">
        <f t="shared" si="166"/>
        <v/>
      </c>
      <c r="M3561" t="str">
        <f t="shared" si="167"/>
        <v/>
      </c>
    </row>
    <row r="3562" spans="3:13" x14ac:dyDescent="0.2">
      <c r="C3562" s="8" t="str">
        <f>IFERROR(VLOOKUP(B3562,'Plan de comptes'!A:B,2,FALSE),"")</f>
        <v/>
      </c>
      <c r="K3562" s="21">
        <f t="shared" si="165"/>
        <v>0</v>
      </c>
      <c r="L3562" t="str">
        <f t="shared" si="166"/>
        <v/>
      </c>
      <c r="M3562" t="str">
        <f t="shared" si="167"/>
        <v/>
      </c>
    </row>
    <row r="3563" spans="3:13" x14ac:dyDescent="0.2">
      <c r="C3563" s="8" t="str">
        <f>IFERROR(VLOOKUP(B3563,'Plan de comptes'!A:B,2,FALSE),"")</f>
        <v/>
      </c>
      <c r="K3563" s="21">
        <f t="shared" si="165"/>
        <v>0</v>
      </c>
      <c r="L3563" t="str">
        <f t="shared" si="166"/>
        <v/>
      </c>
      <c r="M3563" t="str">
        <f t="shared" si="167"/>
        <v/>
      </c>
    </row>
    <row r="3564" spans="3:13" x14ac:dyDescent="0.2">
      <c r="C3564" s="8" t="str">
        <f>IFERROR(VLOOKUP(B3564,'Plan de comptes'!A:B,2,FALSE),"")</f>
        <v/>
      </c>
      <c r="K3564" s="21">
        <f t="shared" si="165"/>
        <v>0</v>
      </c>
      <c r="L3564" t="str">
        <f t="shared" si="166"/>
        <v/>
      </c>
      <c r="M3564" t="str">
        <f t="shared" si="167"/>
        <v/>
      </c>
    </row>
    <row r="3565" spans="3:13" x14ac:dyDescent="0.2">
      <c r="C3565" s="8" t="str">
        <f>IFERROR(VLOOKUP(B3565,'Plan de comptes'!A:B,2,FALSE),"")</f>
        <v/>
      </c>
      <c r="K3565" s="21">
        <f t="shared" si="165"/>
        <v>0</v>
      </c>
      <c r="L3565" t="str">
        <f t="shared" si="166"/>
        <v/>
      </c>
      <c r="M3565" t="str">
        <f t="shared" si="167"/>
        <v/>
      </c>
    </row>
    <row r="3566" spans="3:13" x14ac:dyDescent="0.2">
      <c r="C3566" s="8" t="str">
        <f>IFERROR(VLOOKUP(B3566,'Plan de comptes'!A:B,2,FALSE),"")</f>
        <v/>
      </c>
      <c r="K3566" s="21">
        <f t="shared" si="165"/>
        <v>0</v>
      </c>
      <c r="L3566" t="str">
        <f t="shared" si="166"/>
        <v/>
      </c>
      <c r="M3566" t="str">
        <f t="shared" si="167"/>
        <v/>
      </c>
    </row>
    <row r="3567" spans="3:13" x14ac:dyDescent="0.2">
      <c r="C3567" s="8" t="str">
        <f>IFERROR(VLOOKUP(B3567,'Plan de comptes'!A:B,2,FALSE),"")</f>
        <v/>
      </c>
      <c r="K3567" s="21">
        <f t="shared" si="165"/>
        <v>0</v>
      </c>
      <c r="L3567" t="str">
        <f t="shared" si="166"/>
        <v/>
      </c>
      <c r="M3567" t="str">
        <f t="shared" si="167"/>
        <v/>
      </c>
    </row>
    <row r="3568" spans="3:13" x14ac:dyDescent="0.2">
      <c r="C3568" s="8" t="str">
        <f>IFERROR(VLOOKUP(B3568,'Plan de comptes'!A:B,2,FALSE),"")</f>
        <v/>
      </c>
      <c r="K3568" s="21">
        <f t="shared" si="165"/>
        <v>0</v>
      </c>
      <c r="L3568" t="str">
        <f t="shared" si="166"/>
        <v/>
      </c>
      <c r="M3568" t="str">
        <f t="shared" si="167"/>
        <v/>
      </c>
    </row>
    <row r="3569" spans="3:13" x14ac:dyDescent="0.2">
      <c r="C3569" s="8" t="str">
        <f>IFERROR(VLOOKUP(B3569,'Plan de comptes'!A:B,2,FALSE),"")</f>
        <v/>
      </c>
      <c r="K3569" s="21">
        <f t="shared" si="165"/>
        <v>0</v>
      </c>
      <c r="L3569" t="str">
        <f t="shared" si="166"/>
        <v/>
      </c>
      <c r="M3569" t="str">
        <f t="shared" si="167"/>
        <v/>
      </c>
    </row>
    <row r="3570" spans="3:13" x14ac:dyDescent="0.2">
      <c r="C3570" s="8" t="str">
        <f>IFERROR(VLOOKUP(B3570,'Plan de comptes'!A:B,2,FALSE),"")</f>
        <v/>
      </c>
      <c r="K3570" s="21">
        <f t="shared" si="165"/>
        <v>0</v>
      </c>
      <c r="L3570" t="str">
        <f t="shared" si="166"/>
        <v/>
      </c>
      <c r="M3570" t="str">
        <f t="shared" si="167"/>
        <v/>
      </c>
    </row>
    <row r="3571" spans="3:13" x14ac:dyDescent="0.2">
      <c r="C3571" s="8" t="str">
        <f>IFERROR(VLOOKUP(B3571,'Plan de comptes'!A:B,2,FALSE),"")</f>
        <v/>
      </c>
      <c r="K3571" s="21">
        <f t="shared" si="165"/>
        <v>0</v>
      </c>
      <c r="L3571" t="str">
        <f t="shared" si="166"/>
        <v/>
      </c>
      <c r="M3571" t="str">
        <f t="shared" si="167"/>
        <v/>
      </c>
    </row>
    <row r="3572" spans="3:13" x14ac:dyDescent="0.2">
      <c r="C3572" s="8" t="str">
        <f>IFERROR(VLOOKUP(B3572,'Plan de comptes'!A:B,2,FALSE),"")</f>
        <v/>
      </c>
      <c r="K3572" s="21">
        <f t="shared" si="165"/>
        <v>0</v>
      </c>
      <c r="L3572" t="str">
        <f t="shared" si="166"/>
        <v/>
      </c>
      <c r="M3572" t="str">
        <f t="shared" si="167"/>
        <v/>
      </c>
    </row>
    <row r="3573" spans="3:13" x14ac:dyDescent="0.2">
      <c r="C3573" s="8" t="str">
        <f>IFERROR(VLOOKUP(B3573,'Plan de comptes'!A:B,2,FALSE),"")</f>
        <v/>
      </c>
      <c r="K3573" s="21">
        <f t="shared" si="165"/>
        <v>0</v>
      </c>
      <c r="L3573" t="str">
        <f t="shared" si="166"/>
        <v/>
      </c>
      <c r="M3573" t="str">
        <f t="shared" si="167"/>
        <v/>
      </c>
    </row>
    <row r="3574" spans="3:13" x14ac:dyDescent="0.2">
      <c r="C3574" s="8" t="str">
        <f>IFERROR(VLOOKUP(B3574,'Plan de comptes'!A:B,2,FALSE),"")</f>
        <v/>
      </c>
      <c r="K3574" s="21">
        <f t="shared" si="165"/>
        <v>0</v>
      </c>
      <c r="L3574" t="str">
        <f t="shared" si="166"/>
        <v/>
      </c>
      <c r="M3574" t="str">
        <f t="shared" si="167"/>
        <v/>
      </c>
    </row>
    <row r="3575" spans="3:13" x14ac:dyDescent="0.2">
      <c r="C3575" s="8" t="str">
        <f>IFERROR(VLOOKUP(B3575,'Plan de comptes'!A:B,2,FALSE),"")</f>
        <v/>
      </c>
      <c r="K3575" s="21">
        <f t="shared" si="165"/>
        <v>0</v>
      </c>
      <c r="L3575" t="str">
        <f t="shared" si="166"/>
        <v/>
      </c>
      <c r="M3575" t="str">
        <f t="shared" si="167"/>
        <v/>
      </c>
    </row>
    <row r="3576" spans="3:13" x14ac:dyDescent="0.2">
      <c r="C3576" s="8" t="str">
        <f>IFERROR(VLOOKUP(B3576,'Plan de comptes'!A:B,2,FALSE),"")</f>
        <v/>
      </c>
      <c r="K3576" s="21">
        <f t="shared" si="165"/>
        <v>0</v>
      </c>
      <c r="L3576" t="str">
        <f t="shared" si="166"/>
        <v/>
      </c>
      <c r="M3576" t="str">
        <f t="shared" si="167"/>
        <v/>
      </c>
    </row>
    <row r="3577" spans="3:13" x14ac:dyDescent="0.2">
      <c r="C3577" s="8" t="str">
        <f>IFERROR(VLOOKUP(B3577,'Plan de comptes'!A:B,2,FALSE),"")</f>
        <v/>
      </c>
      <c r="K3577" s="21">
        <f t="shared" si="165"/>
        <v>0</v>
      </c>
      <c r="L3577" t="str">
        <f t="shared" si="166"/>
        <v/>
      </c>
      <c r="M3577" t="str">
        <f t="shared" si="167"/>
        <v/>
      </c>
    </row>
    <row r="3578" spans="3:13" x14ac:dyDescent="0.2">
      <c r="C3578" s="8" t="str">
        <f>IFERROR(VLOOKUP(B3578,'Plan de comptes'!A:B,2,FALSE),"")</f>
        <v/>
      </c>
      <c r="K3578" s="21">
        <f t="shared" si="165"/>
        <v>0</v>
      </c>
      <c r="L3578" t="str">
        <f t="shared" si="166"/>
        <v/>
      </c>
      <c r="M3578" t="str">
        <f t="shared" si="167"/>
        <v/>
      </c>
    </row>
    <row r="3579" spans="3:13" x14ac:dyDescent="0.2">
      <c r="C3579" s="8" t="str">
        <f>IFERROR(VLOOKUP(B3579,'Plan de comptes'!A:B,2,FALSE),"")</f>
        <v/>
      </c>
      <c r="K3579" s="21">
        <f t="shared" si="165"/>
        <v>0</v>
      </c>
      <c r="L3579" t="str">
        <f t="shared" si="166"/>
        <v/>
      </c>
      <c r="M3579" t="str">
        <f t="shared" si="167"/>
        <v/>
      </c>
    </row>
    <row r="3580" spans="3:13" x14ac:dyDescent="0.2">
      <c r="C3580" s="8" t="str">
        <f>IFERROR(VLOOKUP(B3580,'Plan de comptes'!A:B,2,FALSE),"")</f>
        <v/>
      </c>
      <c r="K3580" s="21">
        <f t="shared" si="165"/>
        <v>0</v>
      </c>
      <c r="L3580" t="str">
        <f t="shared" si="166"/>
        <v/>
      </c>
      <c r="M3580" t="str">
        <f t="shared" si="167"/>
        <v/>
      </c>
    </row>
    <row r="3581" spans="3:13" x14ac:dyDescent="0.2">
      <c r="C3581" s="8" t="str">
        <f>IFERROR(VLOOKUP(B3581,'Plan de comptes'!A:B,2,FALSE),"")</f>
        <v/>
      </c>
      <c r="K3581" s="21">
        <f t="shared" si="165"/>
        <v>0</v>
      </c>
      <c r="L3581" t="str">
        <f t="shared" si="166"/>
        <v/>
      </c>
      <c r="M3581" t="str">
        <f t="shared" si="167"/>
        <v/>
      </c>
    </row>
    <row r="3582" spans="3:13" x14ac:dyDescent="0.2">
      <c r="C3582" s="8" t="str">
        <f>IFERROR(VLOOKUP(B3582,'Plan de comptes'!A:B,2,FALSE),"")</f>
        <v/>
      </c>
      <c r="K3582" s="21">
        <f t="shared" si="165"/>
        <v>0</v>
      </c>
      <c r="L3582" t="str">
        <f t="shared" si="166"/>
        <v/>
      </c>
      <c r="M3582" t="str">
        <f t="shared" si="167"/>
        <v/>
      </c>
    </row>
    <row r="3583" spans="3:13" x14ac:dyDescent="0.2">
      <c r="C3583" s="8" t="str">
        <f>IFERROR(VLOOKUP(B3583,'Plan de comptes'!A:B,2,FALSE),"")</f>
        <v/>
      </c>
      <c r="K3583" s="21">
        <f t="shared" si="165"/>
        <v>0</v>
      </c>
      <c r="L3583" t="str">
        <f t="shared" si="166"/>
        <v/>
      </c>
      <c r="M3583" t="str">
        <f t="shared" si="167"/>
        <v/>
      </c>
    </row>
    <row r="3584" spans="3:13" x14ac:dyDescent="0.2">
      <c r="C3584" s="8" t="str">
        <f>IFERROR(VLOOKUP(B3584,'Plan de comptes'!A:B,2,FALSE),"")</f>
        <v/>
      </c>
      <c r="K3584" s="21">
        <f t="shared" si="165"/>
        <v>0</v>
      </c>
      <c r="L3584" t="str">
        <f t="shared" si="166"/>
        <v/>
      </c>
      <c r="M3584" t="str">
        <f t="shared" si="167"/>
        <v/>
      </c>
    </row>
    <row r="3585" spans="3:13" x14ac:dyDescent="0.2">
      <c r="C3585" s="8" t="str">
        <f>IFERROR(VLOOKUP(B3585,'Plan de comptes'!A:B,2,FALSE),"")</f>
        <v/>
      </c>
      <c r="K3585" s="21">
        <f t="shared" si="165"/>
        <v>0</v>
      </c>
      <c r="L3585" t="str">
        <f t="shared" si="166"/>
        <v/>
      </c>
      <c r="M3585" t="str">
        <f t="shared" si="167"/>
        <v/>
      </c>
    </row>
    <row r="3586" spans="3:13" x14ac:dyDescent="0.2">
      <c r="C3586" s="8" t="str">
        <f>IFERROR(VLOOKUP(B3586,'Plan de comptes'!A:B,2,FALSE),"")</f>
        <v/>
      </c>
      <c r="K3586" s="21">
        <f t="shared" si="165"/>
        <v>0</v>
      </c>
      <c r="L3586" t="str">
        <f t="shared" si="166"/>
        <v/>
      </c>
      <c r="M3586" t="str">
        <f t="shared" si="167"/>
        <v/>
      </c>
    </row>
    <row r="3587" spans="3:13" x14ac:dyDescent="0.2">
      <c r="C3587" s="8" t="str">
        <f>IFERROR(VLOOKUP(B3587,'Plan de comptes'!A:B,2,FALSE),"")</f>
        <v/>
      </c>
      <c r="K3587" s="21">
        <f t="shared" ref="K3587:K3650" si="168">E3587-F3587</f>
        <v>0</v>
      </c>
      <c r="L3587" t="str">
        <f t="shared" ref="L3587:L3650" si="169">LEFT($B3587,2)</f>
        <v/>
      </c>
      <c r="M3587" t="str">
        <f t="shared" ref="M3587:M3650" si="170">LEFT($B3587,3)</f>
        <v/>
      </c>
    </row>
    <row r="3588" spans="3:13" x14ac:dyDescent="0.2">
      <c r="C3588" s="8" t="str">
        <f>IFERROR(VLOOKUP(B3588,'Plan de comptes'!A:B,2,FALSE),"")</f>
        <v/>
      </c>
      <c r="K3588" s="21">
        <f t="shared" si="168"/>
        <v>0</v>
      </c>
      <c r="L3588" t="str">
        <f t="shared" si="169"/>
        <v/>
      </c>
      <c r="M3588" t="str">
        <f t="shared" si="170"/>
        <v/>
      </c>
    </row>
    <row r="3589" spans="3:13" x14ac:dyDescent="0.2">
      <c r="C3589" s="8" t="str">
        <f>IFERROR(VLOOKUP(B3589,'Plan de comptes'!A:B,2,FALSE),"")</f>
        <v/>
      </c>
      <c r="K3589" s="21">
        <f t="shared" si="168"/>
        <v>0</v>
      </c>
      <c r="L3589" t="str">
        <f t="shared" si="169"/>
        <v/>
      </c>
      <c r="M3589" t="str">
        <f t="shared" si="170"/>
        <v/>
      </c>
    </row>
    <row r="3590" spans="3:13" x14ac:dyDescent="0.2">
      <c r="C3590" s="8" t="str">
        <f>IFERROR(VLOOKUP(B3590,'Plan de comptes'!A:B,2,FALSE),"")</f>
        <v/>
      </c>
      <c r="K3590" s="21">
        <f t="shared" si="168"/>
        <v>0</v>
      </c>
      <c r="L3590" t="str">
        <f t="shared" si="169"/>
        <v/>
      </c>
      <c r="M3590" t="str">
        <f t="shared" si="170"/>
        <v/>
      </c>
    </row>
    <row r="3591" spans="3:13" x14ac:dyDescent="0.2">
      <c r="C3591" s="8" t="str">
        <f>IFERROR(VLOOKUP(B3591,'Plan de comptes'!A:B,2,FALSE),"")</f>
        <v/>
      </c>
      <c r="K3591" s="21">
        <f t="shared" si="168"/>
        <v>0</v>
      </c>
      <c r="L3591" t="str">
        <f t="shared" si="169"/>
        <v/>
      </c>
      <c r="M3591" t="str">
        <f t="shared" si="170"/>
        <v/>
      </c>
    </row>
    <row r="3592" spans="3:13" x14ac:dyDescent="0.2">
      <c r="C3592" s="8" t="str">
        <f>IFERROR(VLOOKUP(B3592,'Plan de comptes'!A:B,2,FALSE),"")</f>
        <v/>
      </c>
      <c r="K3592" s="21">
        <f t="shared" si="168"/>
        <v>0</v>
      </c>
      <c r="L3592" t="str">
        <f t="shared" si="169"/>
        <v/>
      </c>
      <c r="M3592" t="str">
        <f t="shared" si="170"/>
        <v/>
      </c>
    </row>
    <row r="3593" spans="3:13" x14ac:dyDescent="0.2">
      <c r="C3593" s="8" t="str">
        <f>IFERROR(VLOOKUP(B3593,'Plan de comptes'!A:B,2,FALSE),"")</f>
        <v/>
      </c>
      <c r="K3593" s="21">
        <f t="shared" si="168"/>
        <v>0</v>
      </c>
      <c r="L3593" t="str">
        <f t="shared" si="169"/>
        <v/>
      </c>
      <c r="M3593" t="str">
        <f t="shared" si="170"/>
        <v/>
      </c>
    </row>
    <row r="3594" spans="3:13" x14ac:dyDescent="0.2">
      <c r="C3594" s="8" t="str">
        <f>IFERROR(VLOOKUP(B3594,'Plan de comptes'!A:B,2,FALSE),"")</f>
        <v/>
      </c>
      <c r="K3594" s="21">
        <f t="shared" si="168"/>
        <v>0</v>
      </c>
      <c r="L3594" t="str">
        <f t="shared" si="169"/>
        <v/>
      </c>
      <c r="M3594" t="str">
        <f t="shared" si="170"/>
        <v/>
      </c>
    </row>
    <row r="3595" spans="3:13" x14ac:dyDescent="0.2">
      <c r="C3595" s="8" t="str">
        <f>IFERROR(VLOOKUP(B3595,'Plan de comptes'!A:B,2,FALSE),"")</f>
        <v/>
      </c>
      <c r="K3595" s="21">
        <f t="shared" si="168"/>
        <v>0</v>
      </c>
      <c r="L3595" t="str">
        <f t="shared" si="169"/>
        <v/>
      </c>
      <c r="M3595" t="str">
        <f t="shared" si="170"/>
        <v/>
      </c>
    </row>
    <row r="3596" spans="3:13" x14ac:dyDescent="0.2">
      <c r="C3596" s="8" t="str">
        <f>IFERROR(VLOOKUP(B3596,'Plan de comptes'!A:B,2,FALSE),"")</f>
        <v/>
      </c>
      <c r="K3596" s="21">
        <f t="shared" si="168"/>
        <v>0</v>
      </c>
      <c r="L3596" t="str">
        <f t="shared" si="169"/>
        <v/>
      </c>
      <c r="M3596" t="str">
        <f t="shared" si="170"/>
        <v/>
      </c>
    </row>
    <row r="3597" spans="3:13" x14ac:dyDescent="0.2">
      <c r="C3597" s="8" t="str">
        <f>IFERROR(VLOOKUP(B3597,'Plan de comptes'!A:B,2,FALSE),"")</f>
        <v/>
      </c>
      <c r="K3597" s="21">
        <f t="shared" si="168"/>
        <v>0</v>
      </c>
      <c r="L3597" t="str">
        <f t="shared" si="169"/>
        <v/>
      </c>
      <c r="M3597" t="str">
        <f t="shared" si="170"/>
        <v/>
      </c>
    </row>
    <row r="3598" spans="3:13" x14ac:dyDescent="0.2">
      <c r="C3598" s="8" t="str">
        <f>IFERROR(VLOOKUP(B3598,'Plan de comptes'!A:B,2,FALSE),"")</f>
        <v/>
      </c>
      <c r="K3598" s="21">
        <f t="shared" si="168"/>
        <v>0</v>
      </c>
      <c r="L3598" t="str">
        <f t="shared" si="169"/>
        <v/>
      </c>
      <c r="M3598" t="str">
        <f t="shared" si="170"/>
        <v/>
      </c>
    </row>
    <row r="3599" spans="3:13" x14ac:dyDescent="0.2">
      <c r="C3599" s="8" t="str">
        <f>IFERROR(VLOOKUP(B3599,'Plan de comptes'!A:B,2,FALSE),"")</f>
        <v/>
      </c>
      <c r="K3599" s="21">
        <f t="shared" si="168"/>
        <v>0</v>
      </c>
      <c r="L3599" t="str">
        <f t="shared" si="169"/>
        <v/>
      </c>
      <c r="M3599" t="str">
        <f t="shared" si="170"/>
        <v/>
      </c>
    </row>
    <row r="3600" spans="3:13" x14ac:dyDescent="0.2">
      <c r="C3600" s="8" t="str">
        <f>IFERROR(VLOOKUP(B3600,'Plan de comptes'!A:B,2,FALSE),"")</f>
        <v/>
      </c>
      <c r="K3600" s="21">
        <f t="shared" si="168"/>
        <v>0</v>
      </c>
      <c r="L3600" t="str">
        <f t="shared" si="169"/>
        <v/>
      </c>
      <c r="M3600" t="str">
        <f t="shared" si="170"/>
        <v/>
      </c>
    </row>
    <row r="3601" spans="3:13" x14ac:dyDescent="0.2">
      <c r="C3601" s="8" t="str">
        <f>IFERROR(VLOOKUP(B3601,'Plan de comptes'!A:B,2,FALSE),"")</f>
        <v/>
      </c>
      <c r="K3601" s="21">
        <f t="shared" si="168"/>
        <v>0</v>
      </c>
      <c r="L3601" t="str">
        <f t="shared" si="169"/>
        <v/>
      </c>
      <c r="M3601" t="str">
        <f t="shared" si="170"/>
        <v/>
      </c>
    </row>
    <row r="3602" spans="3:13" x14ac:dyDescent="0.2">
      <c r="C3602" s="8" t="str">
        <f>IFERROR(VLOOKUP(B3602,'Plan de comptes'!A:B,2,FALSE),"")</f>
        <v/>
      </c>
      <c r="K3602" s="21">
        <f t="shared" si="168"/>
        <v>0</v>
      </c>
      <c r="L3602" t="str">
        <f t="shared" si="169"/>
        <v/>
      </c>
      <c r="M3602" t="str">
        <f t="shared" si="170"/>
        <v/>
      </c>
    </row>
    <row r="3603" spans="3:13" x14ac:dyDescent="0.2">
      <c r="C3603" s="8" t="str">
        <f>IFERROR(VLOOKUP(B3603,'Plan de comptes'!A:B,2,FALSE),"")</f>
        <v/>
      </c>
      <c r="K3603" s="21">
        <f t="shared" si="168"/>
        <v>0</v>
      </c>
      <c r="L3603" t="str">
        <f t="shared" si="169"/>
        <v/>
      </c>
      <c r="M3603" t="str">
        <f t="shared" si="170"/>
        <v/>
      </c>
    </row>
    <row r="3604" spans="3:13" x14ac:dyDescent="0.2">
      <c r="C3604" s="8" t="str">
        <f>IFERROR(VLOOKUP(B3604,'Plan de comptes'!A:B,2,FALSE),"")</f>
        <v/>
      </c>
      <c r="K3604" s="21">
        <f t="shared" si="168"/>
        <v>0</v>
      </c>
      <c r="L3604" t="str">
        <f t="shared" si="169"/>
        <v/>
      </c>
      <c r="M3604" t="str">
        <f t="shared" si="170"/>
        <v/>
      </c>
    </row>
    <row r="3605" spans="3:13" x14ac:dyDescent="0.2">
      <c r="C3605" s="8" t="str">
        <f>IFERROR(VLOOKUP(B3605,'Plan de comptes'!A:B,2,FALSE),"")</f>
        <v/>
      </c>
      <c r="K3605" s="21">
        <f t="shared" si="168"/>
        <v>0</v>
      </c>
      <c r="L3605" t="str">
        <f t="shared" si="169"/>
        <v/>
      </c>
      <c r="M3605" t="str">
        <f t="shared" si="170"/>
        <v/>
      </c>
    </row>
    <row r="3606" spans="3:13" x14ac:dyDescent="0.2">
      <c r="C3606" s="8" t="str">
        <f>IFERROR(VLOOKUP(B3606,'Plan de comptes'!A:B,2,FALSE),"")</f>
        <v/>
      </c>
      <c r="K3606" s="21">
        <f t="shared" si="168"/>
        <v>0</v>
      </c>
      <c r="L3606" t="str">
        <f t="shared" si="169"/>
        <v/>
      </c>
      <c r="M3606" t="str">
        <f t="shared" si="170"/>
        <v/>
      </c>
    </row>
    <row r="3607" spans="3:13" x14ac:dyDescent="0.2">
      <c r="C3607" s="8" t="str">
        <f>IFERROR(VLOOKUP(B3607,'Plan de comptes'!A:B,2,FALSE),"")</f>
        <v/>
      </c>
      <c r="K3607" s="21">
        <f t="shared" si="168"/>
        <v>0</v>
      </c>
      <c r="L3607" t="str">
        <f t="shared" si="169"/>
        <v/>
      </c>
      <c r="M3607" t="str">
        <f t="shared" si="170"/>
        <v/>
      </c>
    </row>
    <row r="3608" spans="3:13" x14ac:dyDescent="0.2">
      <c r="C3608" s="8" t="str">
        <f>IFERROR(VLOOKUP(B3608,'Plan de comptes'!A:B,2,FALSE),"")</f>
        <v/>
      </c>
      <c r="K3608" s="21">
        <f t="shared" si="168"/>
        <v>0</v>
      </c>
      <c r="L3608" t="str">
        <f t="shared" si="169"/>
        <v/>
      </c>
      <c r="M3608" t="str">
        <f t="shared" si="170"/>
        <v/>
      </c>
    </row>
    <row r="3609" spans="3:13" x14ac:dyDescent="0.2">
      <c r="C3609" s="8" t="str">
        <f>IFERROR(VLOOKUP(B3609,'Plan de comptes'!A:B,2,FALSE),"")</f>
        <v/>
      </c>
      <c r="K3609" s="21">
        <f t="shared" si="168"/>
        <v>0</v>
      </c>
      <c r="L3609" t="str">
        <f t="shared" si="169"/>
        <v/>
      </c>
      <c r="M3609" t="str">
        <f t="shared" si="170"/>
        <v/>
      </c>
    </row>
    <row r="3610" spans="3:13" x14ac:dyDescent="0.2">
      <c r="C3610" s="8" t="str">
        <f>IFERROR(VLOOKUP(B3610,'Plan de comptes'!A:B,2,FALSE),"")</f>
        <v/>
      </c>
      <c r="K3610" s="21">
        <f t="shared" si="168"/>
        <v>0</v>
      </c>
      <c r="L3610" t="str">
        <f t="shared" si="169"/>
        <v/>
      </c>
      <c r="M3610" t="str">
        <f t="shared" si="170"/>
        <v/>
      </c>
    </row>
    <row r="3611" spans="3:13" x14ac:dyDescent="0.2">
      <c r="C3611" s="8" t="str">
        <f>IFERROR(VLOOKUP(B3611,'Plan de comptes'!A:B,2,FALSE),"")</f>
        <v/>
      </c>
      <c r="K3611" s="21">
        <f t="shared" si="168"/>
        <v>0</v>
      </c>
      <c r="L3611" t="str">
        <f t="shared" si="169"/>
        <v/>
      </c>
      <c r="M3611" t="str">
        <f t="shared" si="170"/>
        <v/>
      </c>
    </row>
    <row r="3612" spans="3:13" x14ac:dyDescent="0.2">
      <c r="C3612" s="8" t="str">
        <f>IFERROR(VLOOKUP(B3612,'Plan de comptes'!A:B,2,FALSE),"")</f>
        <v/>
      </c>
      <c r="K3612" s="21">
        <f t="shared" si="168"/>
        <v>0</v>
      </c>
      <c r="L3612" t="str">
        <f t="shared" si="169"/>
        <v/>
      </c>
      <c r="M3612" t="str">
        <f t="shared" si="170"/>
        <v/>
      </c>
    </row>
    <row r="3613" spans="3:13" x14ac:dyDescent="0.2">
      <c r="C3613" s="8" t="str">
        <f>IFERROR(VLOOKUP(B3613,'Plan de comptes'!A:B,2,FALSE),"")</f>
        <v/>
      </c>
      <c r="K3613" s="21">
        <f t="shared" si="168"/>
        <v>0</v>
      </c>
      <c r="L3613" t="str">
        <f t="shared" si="169"/>
        <v/>
      </c>
      <c r="M3613" t="str">
        <f t="shared" si="170"/>
        <v/>
      </c>
    </row>
    <row r="3614" spans="3:13" x14ac:dyDescent="0.2">
      <c r="C3614" s="8" t="str">
        <f>IFERROR(VLOOKUP(B3614,'Plan de comptes'!A:B,2,FALSE),"")</f>
        <v/>
      </c>
      <c r="K3614" s="21">
        <f t="shared" si="168"/>
        <v>0</v>
      </c>
      <c r="L3614" t="str">
        <f t="shared" si="169"/>
        <v/>
      </c>
      <c r="M3614" t="str">
        <f t="shared" si="170"/>
        <v/>
      </c>
    </row>
    <row r="3615" spans="3:13" x14ac:dyDescent="0.2">
      <c r="C3615" s="8" t="str">
        <f>IFERROR(VLOOKUP(B3615,'Plan de comptes'!A:B,2,FALSE),"")</f>
        <v/>
      </c>
      <c r="K3615" s="21">
        <f t="shared" si="168"/>
        <v>0</v>
      </c>
      <c r="L3615" t="str">
        <f t="shared" si="169"/>
        <v/>
      </c>
      <c r="M3615" t="str">
        <f t="shared" si="170"/>
        <v/>
      </c>
    </row>
    <row r="3616" spans="3:13" x14ac:dyDescent="0.2">
      <c r="C3616" s="8" t="str">
        <f>IFERROR(VLOOKUP(B3616,'Plan de comptes'!A:B,2,FALSE),"")</f>
        <v/>
      </c>
      <c r="K3616" s="21">
        <f t="shared" si="168"/>
        <v>0</v>
      </c>
      <c r="L3616" t="str">
        <f t="shared" si="169"/>
        <v/>
      </c>
      <c r="M3616" t="str">
        <f t="shared" si="170"/>
        <v/>
      </c>
    </row>
    <row r="3617" spans="3:13" x14ac:dyDescent="0.2">
      <c r="C3617" s="8" t="str">
        <f>IFERROR(VLOOKUP(B3617,'Plan de comptes'!A:B,2,FALSE),"")</f>
        <v/>
      </c>
      <c r="K3617" s="21">
        <f t="shared" si="168"/>
        <v>0</v>
      </c>
      <c r="L3617" t="str">
        <f t="shared" si="169"/>
        <v/>
      </c>
      <c r="M3617" t="str">
        <f t="shared" si="170"/>
        <v/>
      </c>
    </row>
    <row r="3618" spans="3:13" x14ac:dyDescent="0.2">
      <c r="C3618" s="8" t="str">
        <f>IFERROR(VLOOKUP(B3618,'Plan de comptes'!A:B,2,FALSE),"")</f>
        <v/>
      </c>
      <c r="K3618" s="21">
        <f t="shared" si="168"/>
        <v>0</v>
      </c>
      <c r="L3618" t="str">
        <f t="shared" si="169"/>
        <v/>
      </c>
      <c r="M3618" t="str">
        <f t="shared" si="170"/>
        <v/>
      </c>
    </row>
    <row r="3619" spans="3:13" x14ac:dyDescent="0.2">
      <c r="C3619" s="8" t="str">
        <f>IFERROR(VLOOKUP(B3619,'Plan de comptes'!A:B,2,FALSE),"")</f>
        <v/>
      </c>
      <c r="K3619" s="21">
        <f t="shared" si="168"/>
        <v>0</v>
      </c>
      <c r="L3619" t="str">
        <f t="shared" si="169"/>
        <v/>
      </c>
      <c r="M3619" t="str">
        <f t="shared" si="170"/>
        <v/>
      </c>
    </row>
    <row r="3620" spans="3:13" x14ac:dyDescent="0.2">
      <c r="C3620" s="8" t="str">
        <f>IFERROR(VLOOKUP(B3620,'Plan de comptes'!A:B,2,FALSE),"")</f>
        <v/>
      </c>
      <c r="K3620" s="21">
        <f t="shared" si="168"/>
        <v>0</v>
      </c>
      <c r="L3620" t="str">
        <f t="shared" si="169"/>
        <v/>
      </c>
      <c r="M3620" t="str">
        <f t="shared" si="170"/>
        <v/>
      </c>
    </row>
    <row r="3621" spans="3:13" x14ac:dyDescent="0.2">
      <c r="C3621" s="8" t="str">
        <f>IFERROR(VLOOKUP(B3621,'Plan de comptes'!A:B,2,FALSE),"")</f>
        <v/>
      </c>
      <c r="K3621" s="21">
        <f t="shared" si="168"/>
        <v>0</v>
      </c>
      <c r="L3621" t="str">
        <f t="shared" si="169"/>
        <v/>
      </c>
      <c r="M3621" t="str">
        <f t="shared" si="170"/>
        <v/>
      </c>
    </row>
    <row r="3622" spans="3:13" x14ac:dyDescent="0.2">
      <c r="C3622" s="8" t="str">
        <f>IFERROR(VLOOKUP(B3622,'Plan de comptes'!A:B,2,FALSE),"")</f>
        <v/>
      </c>
      <c r="K3622" s="21">
        <f t="shared" si="168"/>
        <v>0</v>
      </c>
      <c r="L3622" t="str">
        <f t="shared" si="169"/>
        <v/>
      </c>
      <c r="M3622" t="str">
        <f t="shared" si="170"/>
        <v/>
      </c>
    </row>
    <row r="3623" spans="3:13" x14ac:dyDescent="0.2">
      <c r="C3623" s="8" t="str">
        <f>IFERROR(VLOOKUP(B3623,'Plan de comptes'!A:B,2,FALSE),"")</f>
        <v/>
      </c>
      <c r="K3623" s="21">
        <f t="shared" si="168"/>
        <v>0</v>
      </c>
      <c r="L3623" t="str">
        <f t="shared" si="169"/>
        <v/>
      </c>
      <c r="M3623" t="str">
        <f t="shared" si="170"/>
        <v/>
      </c>
    </row>
    <row r="3624" spans="3:13" x14ac:dyDescent="0.2">
      <c r="C3624" s="8" t="str">
        <f>IFERROR(VLOOKUP(B3624,'Plan de comptes'!A:B,2,FALSE),"")</f>
        <v/>
      </c>
      <c r="K3624" s="21">
        <f t="shared" si="168"/>
        <v>0</v>
      </c>
      <c r="L3624" t="str">
        <f t="shared" si="169"/>
        <v/>
      </c>
      <c r="M3624" t="str">
        <f t="shared" si="170"/>
        <v/>
      </c>
    </row>
    <row r="3625" spans="3:13" x14ac:dyDescent="0.2">
      <c r="C3625" s="8" t="str">
        <f>IFERROR(VLOOKUP(B3625,'Plan de comptes'!A:B,2,FALSE),"")</f>
        <v/>
      </c>
      <c r="K3625" s="21">
        <f t="shared" si="168"/>
        <v>0</v>
      </c>
      <c r="L3625" t="str">
        <f t="shared" si="169"/>
        <v/>
      </c>
      <c r="M3625" t="str">
        <f t="shared" si="170"/>
        <v/>
      </c>
    </row>
    <row r="3626" spans="3:13" x14ac:dyDescent="0.2">
      <c r="C3626" s="8" t="str">
        <f>IFERROR(VLOOKUP(B3626,'Plan de comptes'!A:B,2,FALSE),"")</f>
        <v/>
      </c>
      <c r="K3626" s="21">
        <f t="shared" si="168"/>
        <v>0</v>
      </c>
      <c r="L3626" t="str">
        <f t="shared" si="169"/>
        <v/>
      </c>
      <c r="M3626" t="str">
        <f t="shared" si="170"/>
        <v/>
      </c>
    </row>
    <row r="3627" spans="3:13" x14ac:dyDescent="0.2">
      <c r="C3627" s="8" t="str">
        <f>IFERROR(VLOOKUP(B3627,'Plan de comptes'!A:B,2,FALSE),"")</f>
        <v/>
      </c>
      <c r="K3627" s="21">
        <f t="shared" si="168"/>
        <v>0</v>
      </c>
      <c r="L3627" t="str">
        <f t="shared" si="169"/>
        <v/>
      </c>
      <c r="M3627" t="str">
        <f t="shared" si="170"/>
        <v/>
      </c>
    </row>
    <row r="3628" spans="3:13" x14ac:dyDescent="0.2">
      <c r="C3628" s="8" t="str">
        <f>IFERROR(VLOOKUP(B3628,'Plan de comptes'!A:B,2,FALSE),"")</f>
        <v/>
      </c>
      <c r="K3628" s="21">
        <f t="shared" si="168"/>
        <v>0</v>
      </c>
      <c r="L3628" t="str">
        <f t="shared" si="169"/>
        <v/>
      </c>
      <c r="M3628" t="str">
        <f t="shared" si="170"/>
        <v/>
      </c>
    </row>
    <row r="3629" spans="3:13" x14ac:dyDescent="0.2">
      <c r="C3629" s="8" t="str">
        <f>IFERROR(VLOOKUP(B3629,'Plan de comptes'!A:B,2,FALSE),"")</f>
        <v/>
      </c>
      <c r="K3629" s="21">
        <f t="shared" si="168"/>
        <v>0</v>
      </c>
      <c r="L3629" t="str">
        <f t="shared" si="169"/>
        <v/>
      </c>
      <c r="M3629" t="str">
        <f t="shared" si="170"/>
        <v/>
      </c>
    </row>
    <row r="3630" spans="3:13" x14ac:dyDescent="0.2">
      <c r="C3630" s="8" t="str">
        <f>IFERROR(VLOOKUP(B3630,'Plan de comptes'!A:B,2,FALSE),"")</f>
        <v/>
      </c>
      <c r="K3630" s="21">
        <f t="shared" si="168"/>
        <v>0</v>
      </c>
      <c r="L3630" t="str">
        <f t="shared" si="169"/>
        <v/>
      </c>
      <c r="M3630" t="str">
        <f t="shared" si="170"/>
        <v/>
      </c>
    </row>
    <row r="3631" spans="3:13" x14ac:dyDescent="0.2">
      <c r="C3631" s="8" t="str">
        <f>IFERROR(VLOOKUP(B3631,'Plan de comptes'!A:B,2,FALSE),"")</f>
        <v/>
      </c>
      <c r="K3631" s="21">
        <f t="shared" si="168"/>
        <v>0</v>
      </c>
      <c r="L3631" t="str">
        <f t="shared" si="169"/>
        <v/>
      </c>
      <c r="M3631" t="str">
        <f t="shared" si="170"/>
        <v/>
      </c>
    </row>
    <row r="3632" spans="3:13" x14ac:dyDescent="0.2">
      <c r="C3632" s="8" t="str">
        <f>IFERROR(VLOOKUP(B3632,'Plan de comptes'!A:B,2,FALSE),"")</f>
        <v/>
      </c>
      <c r="K3632" s="21">
        <f t="shared" si="168"/>
        <v>0</v>
      </c>
      <c r="L3632" t="str">
        <f t="shared" si="169"/>
        <v/>
      </c>
      <c r="M3632" t="str">
        <f t="shared" si="170"/>
        <v/>
      </c>
    </row>
    <row r="3633" spans="3:13" x14ac:dyDescent="0.2">
      <c r="C3633" s="8" t="str">
        <f>IFERROR(VLOOKUP(B3633,'Plan de comptes'!A:B,2,FALSE),"")</f>
        <v/>
      </c>
      <c r="K3633" s="21">
        <f t="shared" si="168"/>
        <v>0</v>
      </c>
      <c r="L3633" t="str">
        <f t="shared" si="169"/>
        <v/>
      </c>
      <c r="M3633" t="str">
        <f t="shared" si="170"/>
        <v/>
      </c>
    </row>
    <row r="3634" spans="3:13" x14ac:dyDescent="0.2">
      <c r="C3634" s="8" t="str">
        <f>IFERROR(VLOOKUP(B3634,'Plan de comptes'!A:B,2,FALSE),"")</f>
        <v/>
      </c>
      <c r="K3634" s="21">
        <f t="shared" si="168"/>
        <v>0</v>
      </c>
      <c r="L3634" t="str">
        <f t="shared" si="169"/>
        <v/>
      </c>
      <c r="M3634" t="str">
        <f t="shared" si="170"/>
        <v/>
      </c>
    </row>
    <row r="3635" spans="3:13" x14ac:dyDescent="0.2">
      <c r="C3635" s="8" t="str">
        <f>IFERROR(VLOOKUP(B3635,'Plan de comptes'!A:B,2,FALSE),"")</f>
        <v/>
      </c>
      <c r="K3635" s="21">
        <f t="shared" si="168"/>
        <v>0</v>
      </c>
      <c r="L3635" t="str">
        <f t="shared" si="169"/>
        <v/>
      </c>
      <c r="M3635" t="str">
        <f t="shared" si="170"/>
        <v/>
      </c>
    </row>
    <row r="3636" spans="3:13" x14ac:dyDescent="0.2">
      <c r="C3636" s="8" t="str">
        <f>IFERROR(VLOOKUP(B3636,'Plan de comptes'!A:B,2,FALSE),"")</f>
        <v/>
      </c>
      <c r="K3636" s="21">
        <f t="shared" si="168"/>
        <v>0</v>
      </c>
      <c r="L3636" t="str">
        <f t="shared" si="169"/>
        <v/>
      </c>
      <c r="M3636" t="str">
        <f t="shared" si="170"/>
        <v/>
      </c>
    </row>
    <row r="3637" spans="3:13" x14ac:dyDescent="0.2">
      <c r="C3637" s="8" t="str">
        <f>IFERROR(VLOOKUP(B3637,'Plan de comptes'!A:B,2,FALSE),"")</f>
        <v/>
      </c>
      <c r="K3637" s="21">
        <f t="shared" si="168"/>
        <v>0</v>
      </c>
      <c r="L3637" t="str">
        <f t="shared" si="169"/>
        <v/>
      </c>
      <c r="M3637" t="str">
        <f t="shared" si="170"/>
        <v/>
      </c>
    </row>
    <row r="3638" spans="3:13" x14ac:dyDescent="0.2">
      <c r="C3638" s="8" t="str">
        <f>IFERROR(VLOOKUP(B3638,'Plan de comptes'!A:B,2,FALSE),"")</f>
        <v/>
      </c>
      <c r="K3638" s="21">
        <f t="shared" si="168"/>
        <v>0</v>
      </c>
      <c r="L3638" t="str">
        <f t="shared" si="169"/>
        <v/>
      </c>
      <c r="M3638" t="str">
        <f t="shared" si="170"/>
        <v/>
      </c>
    </row>
    <row r="3639" spans="3:13" x14ac:dyDescent="0.2">
      <c r="C3639" s="8" t="str">
        <f>IFERROR(VLOOKUP(B3639,'Plan de comptes'!A:B,2,FALSE),"")</f>
        <v/>
      </c>
      <c r="K3639" s="21">
        <f t="shared" si="168"/>
        <v>0</v>
      </c>
      <c r="L3639" t="str">
        <f t="shared" si="169"/>
        <v/>
      </c>
      <c r="M3639" t="str">
        <f t="shared" si="170"/>
        <v/>
      </c>
    </row>
    <row r="3640" spans="3:13" x14ac:dyDescent="0.2">
      <c r="C3640" s="8" t="str">
        <f>IFERROR(VLOOKUP(B3640,'Plan de comptes'!A:B,2,FALSE),"")</f>
        <v/>
      </c>
      <c r="K3640" s="21">
        <f t="shared" si="168"/>
        <v>0</v>
      </c>
      <c r="L3640" t="str">
        <f t="shared" si="169"/>
        <v/>
      </c>
      <c r="M3640" t="str">
        <f t="shared" si="170"/>
        <v/>
      </c>
    </row>
    <row r="3641" spans="3:13" x14ac:dyDescent="0.2">
      <c r="C3641" s="8" t="str">
        <f>IFERROR(VLOOKUP(B3641,'Plan de comptes'!A:B,2,FALSE),"")</f>
        <v/>
      </c>
      <c r="K3641" s="21">
        <f t="shared" si="168"/>
        <v>0</v>
      </c>
      <c r="L3641" t="str">
        <f t="shared" si="169"/>
        <v/>
      </c>
      <c r="M3641" t="str">
        <f t="shared" si="170"/>
        <v/>
      </c>
    </row>
    <row r="3642" spans="3:13" x14ac:dyDescent="0.2">
      <c r="C3642" s="8" t="str">
        <f>IFERROR(VLOOKUP(B3642,'Plan de comptes'!A:B,2,FALSE),"")</f>
        <v/>
      </c>
      <c r="K3642" s="21">
        <f t="shared" si="168"/>
        <v>0</v>
      </c>
      <c r="L3642" t="str">
        <f t="shared" si="169"/>
        <v/>
      </c>
      <c r="M3642" t="str">
        <f t="shared" si="170"/>
        <v/>
      </c>
    </row>
    <row r="3643" spans="3:13" x14ac:dyDescent="0.2">
      <c r="C3643" s="8" t="str">
        <f>IFERROR(VLOOKUP(B3643,'Plan de comptes'!A:B,2,FALSE),"")</f>
        <v/>
      </c>
      <c r="K3643" s="21">
        <f t="shared" si="168"/>
        <v>0</v>
      </c>
      <c r="L3643" t="str">
        <f t="shared" si="169"/>
        <v/>
      </c>
      <c r="M3643" t="str">
        <f t="shared" si="170"/>
        <v/>
      </c>
    </row>
    <row r="3644" spans="3:13" x14ac:dyDescent="0.2">
      <c r="C3644" s="8" t="str">
        <f>IFERROR(VLOOKUP(B3644,'Plan de comptes'!A:B,2,FALSE),"")</f>
        <v/>
      </c>
      <c r="K3644" s="21">
        <f t="shared" si="168"/>
        <v>0</v>
      </c>
      <c r="L3644" t="str">
        <f t="shared" si="169"/>
        <v/>
      </c>
      <c r="M3644" t="str">
        <f t="shared" si="170"/>
        <v/>
      </c>
    </row>
    <row r="3645" spans="3:13" x14ac:dyDescent="0.2">
      <c r="C3645" s="8" t="str">
        <f>IFERROR(VLOOKUP(B3645,'Plan de comptes'!A:B,2,FALSE),"")</f>
        <v/>
      </c>
      <c r="K3645" s="21">
        <f t="shared" si="168"/>
        <v>0</v>
      </c>
      <c r="L3645" t="str">
        <f t="shared" si="169"/>
        <v/>
      </c>
      <c r="M3645" t="str">
        <f t="shared" si="170"/>
        <v/>
      </c>
    </row>
    <row r="3646" spans="3:13" x14ac:dyDescent="0.2">
      <c r="C3646" s="8" t="str">
        <f>IFERROR(VLOOKUP(B3646,'Plan de comptes'!A:B,2,FALSE),"")</f>
        <v/>
      </c>
      <c r="K3646" s="21">
        <f t="shared" si="168"/>
        <v>0</v>
      </c>
      <c r="L3646" t="str">
        <f t="shared" si="169"/>
        <v/>
      </c>
      <c r="M3646" t="str">
        <f t="shared" si="170"/>
        <v/>
      </c>
    </row>
    <row r="3647" spans="3:13" x14ac:dyDescent="0.2">
      <c r="C3647" s="8" t="str">
        <f>IFERROR(VLOOKUP(B3647,'Plan de comptes'!A:B,2,FALSE),"")</f>
        <v/>
      </c>
      <c r="K3647" s="21">
        <f t="shared" si="168"/>
        <v>0</v>
      </c>
      <c r="L3647" t="str">
        <f t="shared" si="169"/>
        <v/>
      </c>
      <c r="M3647" t="str">
        <f t="shared" si="170"/>
        <v/>
      </c>
    </row>
    <row r="3648" spans="3:13" x14ac:dyDescent="0.2">
      <c r="C3648" s="8" t="str">
        <f>IFERROR(VLOOKUP(B3648,'Plan de comptes'!A:B,2,FALSE),"")</f>
        <v/>
      </c>
      <c r="K3648" s="21">
        <f t="shared" si="168"/>
        <v>0</v>
      </c>
      <c r="L3648" t="str">
        <f t="shared" si="169"/>
        <v/>
      </c>
      <c r="M3648" t="str">
        <f t="shared" si="170"/>
        <v/>
      </c>
    </row>
    <row r="3649" spans="3:13" x14ac:dyDescent="0.2">
      <c r="C3649" s="8" t="str">
        <f>IFERROR(VLOOKUP(B3649,'Plan de comptes'!A:B,2,FALSE),"")</f>
        <v/>
      </c>
      <c r="K3649" s="21">
        <f t="shared" si="168"/>
        <v>0</v>
      </c>
      <c r="L3649" t="str">
        <f t="shared" si="169"/>
        <v/>
      </c>
      <c r="M3649" t="str">
        <f t="shared" si="170"/>
        <v/>
      </c>
    </row>
    <row r="3650" spans="3:13" x14ac:dyDescent="0.2">
      <c r="C3650" s="8" t="str">
        <f>IFERROR(VLOOKUP(B3650,'Plan de comptes'!A:B,2,FALSE),"")</f>
        <v/>
      </c>
      <c r="K3650" s="21">
        <f t="shared" si="168"/>
        <v>0</v>
      </c>
      <c r="L3650" t="str">
        <f t="shared" si="169"/>
        <v/>
      </c>
      <c r="M3650" t="str">
        <f t="shared" si="170"/>
        <v/>
      </c>
    </row>
    <row r="3651" spans="3:13" x14ac:dyDescent="0.2">
      <c r="C3651" s="8" t="str">
        <f>IFERROR(VLOOKUP(B3651,'Plan de comptes'!A:B,2,FALSE),"")</f>
        <v/>
      </c>
      <c r="K3651" s="21">
        <f t="shared" ref="K3651:K3714" si="171">E3651-F3651</f>
        <v>0</v>
      </c>
      <c r="L3651" t="str">
        <f t="shared" ref="L3651:L3714" si="172">LEFT($B3651,2)</f>
        <v/>
      </c>
      <c r="M3651" t="str">
        <f t="shared" ref="M3651:M3714" si="173">LEFT($B3651,3)</f>
        <v/>
      </c>
    </row>
    <row r="3652" spans="3:13" x14ac:dyDescent="0.2">
      <c r="C3652" s="8" t="str">
        <f>IFERROR(VLOOKUP(B3652,'Plan de comptes'!A:B,2,FALSE),"")</f>
        <v/>
      </c>
      <c r="K3652" s="21">
        <f t="shared" si="171"/>
        <v>0</v>
      </c>
      <c r="L3652" t="str">
        <f t="shared" si="172"/>
        <v/>
      </c>
      <c r="M3652" t="str">
        <f t="shared" si="173"/>
        <v/>
      </c>
    </row>
    <row r="3653" spans="3:13" x14ac:dyDescent="0.2">
      <c r="C3653" s="8" t="str">
        <f>IFERROR(VLOOKUP(B3653,'Plan de comptes'!A:B,2,FALSE),"")</f>
        <v/>
      </c>
      <c r="K3653" s="21">
        <f t="shared" si="171"/>
        <v>0</v>
      </c>
      <c r="L3653" t="str">
        <f t="shared" si="172"/>
        <v/>
      </c>
      <c r="M3653" t="str">
        <f t="shared" si="173"/>
        <v/>
      </c>
    </row>
    <row r="3654" spans="3:13" x14ac:dyDescent="0.2">
      <c r="C3654" s="8" t="str">
        <f>IFERROR(VLOOKUP(B3654,'Plan de comptes'!A:B,2,FALSE),"")</f>
        <v/>
      </c>
      <c r="K3654" s="21">
        <f t="shared" si="171"/>
        <v>0</v>
      </c>
      <c r="L3654" t="str">
        <f t="shared" si="172"/>
        <v/>
      </c>
      <c r="M3654" t="str">
        <f t="shared" si="173"/>
        <v/>
      </c>
    </row>
    <row r="3655" spans="3:13" x14ac:dyDescent="0.2">
      <c r="C3655" s="8" t="str">
        <f>IFERROR(VLOOKUP(B3655,'Plan de comptes'!A:B,2,FALSE),"")</f>
        <v/>
      </c>
      <c r="K3655" s="21">
        <f t="shared" si="171"/>
        <v>0</v>
      </c>
      <c r="L3655" t="str">
        <f t="shared" si="172"/>
        <v/>
      </c>
      <c r="M3655" t="str">
        <f t="shared" si="173"/>
        <v/>
      </c>
    </row>
    <row r="3656" spans="3:13" x14ac:dyDescent="0.2">
      <c r="C3656" s="8" t="str">
        <f>IFERROR(VLOOKUP(B3656,'Plan de comptes'!A:B,2,FALSE),"")</f>
        <v/>
      </c>
      <c r="K3656" s="21">
        <f t="shared" si="171"/>
        <v>0</v>
      </c>
      <c r="L3656" t="str">
        <f t="shared" si="172"/>
        <v/>
      </c>
      <c r="M3656" t="str">
        <f t="shared" si="173"/>
        <v/>
      </c>
    </row>
    <row r="3657" spans="3:13" x14ac:dyDescent="0.2">
      <c r="C3657" s="8" t="str">
        <f>IFERROR(VLOOKUP(B3657,'Plan de comptes'!A:B,2,FALSE),"")</f>
        <v/>
      </c>
      <c r="K3657" s="21">
        <f t="shared" si="171"/>
        <v>0</v>
      </c>
      <c r="L3657" t="str">
        <f t="shared" si="172"/>
        <v/>
      </c>
      <c r="M3657" t="str">
        <f t="shared" si="173"/>
        <v/>
      </c>
    </row>
    <row r="3658" spans="3:13" x14ac:dyDescent="0.2">
      <c r="C3658" s="8" t="str">
        <f>IFERROR(VLOOKUP(B3658,'Plan de comptes'!A:B,2,FALSE),"")</f>
        <v/>
      </c>
      <c r="K3658" s="21">
        <f t="shared" si="171"/>
        <v>0</v>
      </c>
      <c r="L3658" t="str">
        <f t="shared" si="172"/>
        <v/>
      </c>
      <c r="M3658" t="str">
        <f t="shared" si="173"/>
        <v/>
      </c>
    </row>
    <row r="3659" spans="3:13" x14ac:dyDescent="0.2">
      <c r="C3659" s="8" t="str">
        <f>IFERROR(VLOOKUP(B3659,'Plan de comptes'!A:B,2,FALSE),"")</f>
        <v/>
      </c>
      <c r="K3659" s="21">
        <f t="shared" si="171"/>
        <v>0</v>
      </c>
      <c r="L3659" t="str">
        <f t="shared" si="172"/>
        <v/>
      </c>
      <c r="M3659" t="str">
        <f t="shared" si="173"/>
        <v/>
      </c>
    </row>
    <row r="3660" spans="3:13" x14ac:dyDescent="0.2">
      <c r="C3660" s="8" t="str">
        <f>IFERROR(VLOOKUP(B3660,'Plan de comptes'!A:B,2,FALSE),"")</f>
        <v/>
      </c>
      <c r="K3660" s="21">
        <f t="shared" si="171"/>
        <v>0</v>
      </c>
      <c r="L3660" t="str">
        <f t="shared" si="172"/>
        <v/>
      </c>
      <c r="M3660" t="str">
        <f t="shared" si="173"/>
        <v/>
      </c>
    </row>
    <row r="3661" spans="3:13" x14ac:dyDescent="0.2">
      <c r="C3661" s="8" t="str">
        <f>IFERROR(VLOOKUP(B3661,'Plan de comptes'!A:B,2,FALSE),"")</f>
        <v/>
      </c>
      <c r="K3661" s="21">
        <f t="shared" si="171"/>
        <v>0</v>
      </c>
      <c r="L3661" t="str">
        <f t="shared" si="172"/>
        <v/>
      </c>
      <c r="M3661" t="str">
        <f t="shared" si="173"/>
        <v/>
      </c>
    </row>
    <row r="3662" spans="3:13" x14ac:dyDescent="0.2">
      <c r="C3662" s="8" t="str">
        <f>IFERROR(VLOOKUP(B3662,'Plan de comptes'!A:B,2,FALSE),"")</f>
        <v/>
      </c>
      <c r="K3662" s="21">
        <f t="shared" si="171"/>
        <v>0</v>
      </c>
      <c r="L3662" t="str">
        <f t="shared" si="172"/>
        <v/>
      </c>
      <c r="M3662" t="str">
        <f t="shared" si="173"/>
        <v/>
      </c>
    </row>
    <row r="3663" spans="3:13" x14ac:dyDescent="0.2">
      <c r="C3663" s="8" t="str">
        <f>IFERROR(VLOOKUP(B3663,'Plan de comptes'!A:B,2,FALSE),"")</f>
        <v/>
      </c>
      <c r="K3663" s="21">
        <f t="shared" si="171"/>
        <v>0</v>
      </c>
      <c r="L3663" t="str">
        <f t="shared" si="172"/>
        <v/>
      </c>
      <c r="M3663" t="str">
        <f t="shared" si="173"/>
        <v/>
      </c>
    </row>
    <row r="3664" spans="3:13" x14ac:dyDescent="0.2">
      <c r="C3664" s="8" t="str">
        <f>IFERROR(VLOOKUP(B3664,'Plan de comptes'!A:B,2,FALSE),"")</f>
        <v/>
      </c>
      <c r="K3664" s="21">
        <f t="shared" si="171"/>
        <v>0</v>
      </c>
      <c r="L3664" t="str">
        <f t="shared" si="172"/>
        <v/>
      </c>
      <c r="M3664" t="str">
        <f t="shared" si="173"/>
        <v/>
      </c>
    </row>
    <row r="3665" spans="3:13" x14ac:dyDescent="0.2">
      <c r="C3665" s="8" t="str">
        <f>IFERROR(VLOOKUP(B3665,'Plan de comptes'!A:B,2,FALSE),"")</f>
        <v/>
      </c>
      <c r="K3665" s="21">
        <f t="shared" si="171"/>
        <v>0</v>
      </c>
      <c r="L3665" t="str">
        <f t="shared" si="172"/>
        <v/>
      </c>
      <c r="M3665" t="str">
        <f t="shared" si="173"/>
        <v/>
      </c>
    </row>
    <row r="3666" spans="3:13" x14ac:dyDescent="0.2">
      <c r="C3666" s="8" t="str">
        <f>IFERROR(VLOOKUP(B3666,'Plan de comptes'!A:B,2,FALSE),"")</f>
        <v/>
      </c>
      <c r="K3666" s="21">
        <f t="shared" si="171"/>
        <v>0</v>
      </c>
      <c r="L3666" t="str">
        <f t="shared" si="172"/>
        <v/>
      </c>
      <c r="M3666" t="str">
        <f t="shared" si="173"/>
        <v/>
      </c>
    </row>
    <row r="3667" spans="3:13" x14ac:dyDescent="0.2">
      <c r="C3667" s="8" t="str">
        <f>IFERROR(VLOOKUP(B3667,'Plan de comptes'!A:B,2,FALSE),"")</f>
        <v/>
      </c>
      <c r="K3667" s="21">
        <f t="shared" si="171"/>
        <v>0</v>
      </c>
      <c r="L3667" t="str">
        <f t="shared" si="172"/>
        <v/>
      </c>
      <c r="M3667" t="str">
        <f t="shared" si="173"/>
        <v/>
      </c>
    </row>
    <row r="3668" spans="3:13" x14ac:dyDescent="0.2">
      <c r="C3668" s="8" t="str">
        <f>IFERROR(VLOOKUP(B3668,'Plan de comptes'!A:B,2,FALSE),"")</f>
        <v/>
      </c>
      <c r="K3668" s="21">
        <f t="shared" si="171"/>
        <v>0</v>
      </c>
      <c r="L3668" t="str">
        <f t="shared" si="172"/>
        <v/>
      </c>
      <c r="M3668" t="str">
        <f t="shared" si="173"/>
        <v/>
      </c>
    </row>
    <row r="3669" spans="3:13" x14ac:dyDescent="0.2">
      <c r="C3669" s="8" t="str">
        <f>IFERROR(VLOOKUP(B3669,'Plan de comptes'!A:B,2,FALSE),"")</f>
        <v/>
      </c>
      <c r="K3669" s="21">
        <f t="shared" si="171"/>
        <v>0</v>
      </c>
      <c r="L3669" t="str">
        <f t="shared" si="172"/>
        <v/>
      </c>
      <c r="M3669" t="str">
        <f t="shared" si="173"/>
        <v/>
      </c>
    </row>
    <row r="3670" spans="3:13" x14ac:dyDescent="0.2">
      <c r="C3670" s="8" t="str">
        <f>IFERROR(VLOOKUP(B3670,'Plan de comptes'!A:B,2,FALSE),"")</f>
        <v/>
      </c>
      <c r="K3670" s="21">
        <f t="shared" si="171"/>
        <v>0</v>
      </c>
      <c r="L3670" t="str">
        <f t="shared" si="172"/>
        <v/>
      </c>
      <c r="M3670" t="str">
        <f t="shared" si="173"/>
        <v/>
      </c>
    </row>
    <row r="3671" spans="3:13" x14ac:dyDescent="0.2">
      <c r="C3671" s="8" t="str">
        <f>IFERROR(VLOOKUP(B3671,'Plan de comptes'!A:B,2,FALSE),"")</f>
        <v/>
      </c>
      <c r="K3671" s="21">
        <f t="shared" si="171"/>
        <v>0</v>
      </c>
      <c r="L3671" t="str">
        <f t="shared" si="172"/>
        <v/>
      </c>
      <c r="M3671" t="str">
        <f t="shared" si="173"/>
        <v/>
      </c>
    </row>
    <row r="3672" spans="3:13" x14ac:dyDescent="0.2">
      <c r="C3672" s="8" t="str">
        <f>IFERROR(VLOOKUP(B3672,'Plan de comptes'!A:B,2,FALSE),"")</f>
        <v/>
      </c>
      <c r="K3672" s="21">
        <f t="shared" si="171"/>
        <v>0</v>
      </c>
      <c r="L3672" t="str">
        <f t="shared" si="172"/>
        <v/>
      </c>
      <c r="M3672" t="str">
        <f t="shared" si="173"/>
        <v/>
      </c>
    </row>
    <row r="3673" spans="3:13" x14ac:dyDescent="0.2">
      <c r="C3673" s="8" t="str">
        <f>IFERROR(VLOOKUP(B3673,'Plan de comptes'!A:B,2,FALSE),"")</f>
        <v/>
      </c>
      <c r="K3673" s="21">
        <f t="shared" si="171"/>
        <v>0</v>
      </c>
      <c r="L3673" t="str">
        <f t="shared" si="172"/>
        <v/>
      </c>
      <c r="M3673" t="str">
        <f t="shared" si="173"/>
        <v/>
      </c>
    </row>
    <row r="3674" spans="3:13" x14ac:dyDescent="0.2">
      <c r="C3674" s="8" t="str">
        <f>IFERROR(VLOOKUP(B3674,'Plan de comptes'!A:B,2,FALSE),"")</f>
        <v/>
      </c>
      <c r="K3674" s="21">
        <f t="shared" si="171"/>
        <v>0</v>
      </c>
      <c r="L3674" t="str">
        <f t="shared" si="172"/>
        <v/>
      </c>
      <c r="M3674" t="str">
        <f t="shared" si="173"/>
        <v/>
      </c>
    </row>
    <row r="3675" spans="3:13" x14ac:dyDescent="0.2">
      <c r="C3675" s="8" t="str">
        <f>IFERROR(VLOOKUP(B3675,'Plan de comptes'!A:B,2,FALSE),"")</f>
        <v/>
      </c>
      <c r="K3675" s="21">
        <f t="shared" si="171"/>
        <v>0</v>
      </c>
      <c r="L3675" t="str">
        <f t="shared" si="172"/>
        <v/>
      </c>
      <c r="M3675" t="str">
        <f t="shared" si="173"/>
        <v/>
      </c>
    </row>
    <row r="3676" spans="3:13" x14ac:dyDescent="0.2">
      <c r="C3676" s="8" t="str">
        <f>IFERROR(VLOOKUP(B3676,'Plan de comptes'!A:B,2,FALSE),"")</f>
        <v/>
      </c>
      <c r="K3676" s="21">
        <f t="shared" si="171"/>
        <v>0</v>
      </c>
      <c r="L3676" t="str">
        <f t="shared" si="172"/>
        <v/>
      </c>
      <c r="M3676" t="str">
        <f t="shared" si="173"/>
        <v/>
      </c>
    </row>
    <row r="3677" spans="3:13" x14ac:dyDescent="0.2">
      <c r="C3677" s="8" t="str">
        <f>IFERROR(VLOOKUP(B3677,'Plan de comptes'!A:B,2,FALSE),"")</f>
        <v/>
      </c>
      <c r="K3677" s="21">
        <f t="shared" si="171"/>
        <v>0</v>
      </c>
      <c r="L3677" t="str">
        <f t="shared" si="172"/>
        <v/>
      </c>
      <c r="M3677" t="str">
        <f t="shared" si="173"/>
        <v/>
      </c>
    </row>
    <row r="3678" spans="3:13" x14ac:dyDescent="0.2">
      <c r="C3678" s="8" t="str">
        <f>IFERROR(VLOOKUP(B3678,'Plan de comptes'!A:B,2,FALSE),"")</f>
        <v/>
      </c>
      <c r="K3678" s="21">
        <f t="shared" si="171"/>
        <v>0</v>
      </c>
      <c r="L3678" t="str">
        <f t="shared" si="172"/>
        <v/>
      </c>
      <c r="M3678" t="str">
        <f t="shared" si="173"/>
        <v/>
      </c>
    </row>
    <row r="3679" spans="3:13" x14ac:dyDescent="0.2">
      <c r="C3679" s="8" t="str">
        <f>IFERROR(VLOOKUP(B3679,'Plan de comptes'!A:B,2,FALSE),"")</f>
        <v/>
      </c>
      <c r="K3679" s="21">
        <f t="shared" si="171"/>
        <v>0</v>
      </c>
      <c r="L3679" t="str">
        <f t="shared" si="172"/>
        <v/>
      </c>
      <c r="M3679" t="str">
        <f t="shared" si="173"/>
        <v/>
      </c>
    </row>
    <row r="3680" spans="3:13" x14ac:dyDescent="0.2">
      <c r="C3680" s="8" t="str">
        <f>IFERROR(VLOOKUP(B3680,'Plan de comptes'!A:B,2,FALSE),"")</f>
        <v/>
      </c>
      <c r="K3680" s="21">
        <f t="shared" si="171"/>
        <v>0</v>
      </c>
      <c r="L3680" t="str">
        <f t="shared" si="172"/>
        <v/>
      </c>
      <c r="M3680" t="str">
        <f t="shared" si="173"/>
        <v/>
      </c>
    </row>
    <row r="3681" spans="3:13" x14ac:dyDescent="0.2">
      <c r="C3681" s="8" t="str">
        <f>IFERROR(VLOOKUP(B3681,'Plan de comptes'!A:B,2,FALSE),"")</f>
        <v/>
      </c>
      <c r="K3681" s="21">
        <f t="shared" si="171"/>
        <v>0</v>
      </c>
      <c r="L3681" t="str">
        <f t="shared" si="172"/>
        <v/>
      </c>
      <c r="M3681" t="str">
        <f t="shared" si="173"/>
        <v/>
      </c>
    </row>
    <row r="3682" spans="3:13" x14ac:dyDescent="0.2">
      <c r="C3682" s="8" t="str">
        <f>IFERROR(VLOOKUP(B3682,'Plan de comptes'!A:B,2,FALSE),"")</f>
        <v/>
      </c>
      <c r="K3682" s="21">
        <f t="shared" si="171"/>
        <v>0</v>
      </c>
      <c r="L3682" t="str">
        <f t="shared" si="172"/>
        <v/>
      </c>
      <c r="M3682" t="str">
        <f t="shared" si="173"/>
        <v/>
      </c>
    </row>
    <row r="3683" spans="3:13" x14ac:dyDescent="0.2">
      <c r="C3683" s="8" t="str">
        <f>IFERROR(VLOOKUP(B3683,'Plan de comptes'!A:B,2,FALSE),"")</f>
        <v/>
      </c>
      <c r="K3683" s="21">
        <f t="shared" si="171"/>
        <v>0</v>
      </c>
      <c r="L3683" t="str">
        <f t="shared" si="172"/>
        <v/>
      </c>
      <c r="M3683" t="str">
        <f t="shared" si="173"/>
        <v/>
      </c>
    </row>
    <row r="3684" spans="3:13" x14ac:dyDescent="0.2">
      <c r="C3684" s="8" t="str">
        <f>IFERROR(VLOOKUP(B3684,'Plan de comptes'!A:B,2,FALSE),"")</f>
        <v/>
      </c>
      <c r="K3684" s="21">
        <f t="shared" si="171"/>
        <v>0</v>
      </c>
      <c r="L3684" t="str">
        <f t="shared" si="172"/>
        <v/>
      </c>
      <c r="M3684" t="str">
        <f t="shared" si="173"/>
        <v/>
      </c>
    </row>
    <row r="3685" spans="3:13" x14ac:dyDescent="0.2">
      <c r="C3685" s="8" t="str">
        <f>IFERROR(VLOOKUP(B3685,'Plan de comptes'!A:B,2,FALSE),"")</f>
        <v/>
      </c>
      <c r="K3685" s="21">
        <f t="shared" si="171"/>
        <v>0</v>
      </c>
      <c r="L3685" t="str">
        <f t="shared" si="172"/>
        <v/>
      </c>
      <c r="M3685" t="str">
        <f t="shared" si="173"/>
        <v/>
      </c>
    </row>
    <row r="3686" spans="3:13" x14ac:dyDescent="0.2">
      <c r="C3686" s="8" t="str">
        <f>IFERROR(VLOOKUP(B3686,'Plan de comptes'!A:B,2,FALSE),"")</f>
        <v/>
      </c>
      <c r="K3686" s="21">
        <f t="shared" si="171"/>
        <v>0</v>
      </c>
      <c r="L3686" t="str">
        <f t="shared" si="172"/>
        <v/>
      </c>
      <c r="M3686" t="str">
        <f t="shared" si="173"/>
        <v/>
      </c>
    </row>
    <row r="3687" spans="3:13" x14ac:dyDescent="0.2">
      <c r="C3687" s="8" t="str">
        <f>IFERROR(VLOOKUP(B3687,'Plan de comptes'!A:B,2,FALSE),"")</f>
        <v/>
      </c>
      <c r="K3687" s="21">
        <f t="shared" si="171"/>
        <v>0</v>
      </c>
      <c r="L3687" t="str">
        <f t="shared" si="172"/>
        <v/>
      </c>
      <c r="M3687" t="str">
        <f t="shared" si="173"/>
        <v/>
      </c>
    </row>
    <row r="3688" spans="3:13" x14ac:dyDescent="0.2">
      <c r="C3688" s="8" t="str">
        <f>IFERROR(VLOOKUP(B3688,'Plan de comptes'!A:B,2,FALSE),"")</f>
        <v/>
      </c>
      <c r="K3688" s="21">
        <f t="shared" si="171"/>
        <v>0</v>
      </c>
      <c r="L3688" t="str">
        <f t="shared" si="172"/>
        <v/>
      </c>
      <c r="M3688" t="str">
        <f t="shared" si="173"/>
        <v/>
      </c>
    </row>
    <row r="3689" spans="3:13" x14ac:dyDescent="0.2">
      <c r="C3689" s="8" t="str">
        <f>IFERROR(VLOOKUP(B3689,'Plan de comptes'!A:B,2,FALSE),"")</f>
        <v/>
      </c>
      <c r="K3689" s="21">
        <f t="shared" si="171"/>
        <v>0</v>
      </c>
      <c r="L3689" t="str">
        <f t="shared" si="172"/>
        <v/>
      </c>
      <c r="M3689" t="str">
        <f t="shared" si="173"/>
        <v/>
      </c>
    </row>
    <row r="3690" spans="3:13" x14ac:dyDescent="0.2">
      <c r="C3690" s="8" t="str">
        <f>IFERROR(VLOOKUP(B3690,'Plan de comptes'!A:B,2,FALSE),"")</f>
        <v/>
      </c>
      <c r="K3690" s="21">
        <f t="shared" si="171"/>
        <v>0</v>
      </c>
      <c r="L3690" t="str">
        <f t="shared" si="172"/>
        <v/>
      </c>
      <c r="M3690" t="str">
        <f t="shared" si="173"/>
        <v/>
      </c>
    </row>
    <row r="3691" spans="3:13" x14ac:dyDescent="0.2">
      <c r="C3691" s="8" t="str">
        <f>IFERROR(VLOOKUP(B3691,'Plan de comptes'!A:B,2,FALSE),"")</f>
        <v/>
      </c>
      <c r="K3691" s="21">
        <f t="shared" si="171"/>
        <v>0</v>
      </c>
      <c r="L3691" t="str">
        <f t="shared" si="172"/>
        <v/>
      </c>
      <c r="M3691" t="str">
        <f t="shared" si="173"/>
        <v/>
      </c>
    </row>
    <row r="3692" spans="3:13" x14ac:dyDescent="0.2">
      <c r="C3692" s="8" t="str">
        <f>IFERROR(VLOOKUP(B3692,'Plan de comptes'!A:B,2,FALSE),"")</f>
        <v/>
      </c>
      <c r="K3692" s="21">
        <f t="shared" si="171"/>
        <v>0</v>
      </c>
      <c r="L3692" t="str">
        <f t="shared" si="172"/>
        <v/>
      </c>
      <c r="M3692" t="str">
        <f t="shared" si="173"/>
        <v/>
      </c>
    </row>
    <row r="3693" spans="3:13" x14ac:dyDescent="0.2">
      <c r="C3693" s="8" t="str">
        <f>IFERROR(VLOOKUP(B3693,'Plan de comptes'!A:B,2,FALSE),"")</f>
        <v/>
      </c>
      <c r="K3693" s="21">
        <f t="shared" si="171"/>
        <v>0</v>
      </c>
      <c r="L3693" t="str">
        <f t="shared" si="172"/>
        <v/>
      </c>
      <c r="M3693" t="str">
        <f t="shared" si="173"/>
        <v/>
      </c>
    </row>
    <row r="3694" spans="3:13" x14ac:dyDescent="0.2">
      <c r="C3694" s="8" t="str">
        <f>IFERROR(VLOOKUP(B3694,'Plan de comptes'!A:B,2,FALSE),"")</f>
        <v/>
      </c>
      <c r="K3694" s="21">
        <f t="shared" si="171"/>
        <v>0</v>
      </c>
      <c r="L3694" t="str">
        <f t="shared" si="172"/>
        <v/>
      </c>
      <c r="M3694" t="str">
        <f t="shared" si="173"/>
        <v/>
      </c>
    </row>
    <row r="3695" spans="3:13" x14ac:dyDescent="0.2">
      <c r="C3695" s="8" t="str">
        <f>IFERROR(VLOOKUP(B3695,'Plan de comptes'!A:B,2,FALSE),"")</f>
        <v/>
      </c>
      <c r="K3695" s="21">
        <f t="shared" si="171"/>
        <v>0</v>
      </c>
      <c r="L3695" t="str">
        <f t="shared" si="172"/>
        <v/>
      </c>
      <c r="M3695" t="str">
        <f t="shared" si="173"/>
        <v/>
      </c>
    </row>
    <row r="3696" spans="3:13" x14ac:dyDescent="0.2">
      <c r="C3696" s="8" t="str">
        <f>IFERROR(VLOOKUP(B3696,'Plan de comptes'!A:B,2,FALSE),"")</f>
        <v/>
      </c>
      <c r="K3696" s="21">
        <f t="shared" si="171"/>
        <v>0</v>
      </c>
      <c r="L3696" t="str">
        <f t="shared" si="172"/>
        <v/>
      </c>
      <c r="M3696" t="str">
        <f t="shared" si="173"/>
        <v/>
      </c>
    </row>
    <row r="3697" spans="3:13" x14ac:dyDescent="0.2">
      <c r="C3697" s="8" t="str">
        <f>IFERROR(VLOOKUP(B3697,'Plan de comptes'!A:B,2,FALSE),"")</f>
        <v/>
      </c>
      <c r="K3697" s="21">
        <f t="shared" si="171"/>
        <v>0</v>
      </c>
      <c r="L3697" t="str">
        <f t="shared" si="172"/>
        <v/>
      </c>
      <c r="M3697" t="str">
        <f t="shared" si="173"/>
        <v/>
      </c>
    </row>
    <row r="3698" spans="3:13" x14ac:dyDescent="0.2">
      <c r="C3698" s="8" t="str">
        <f>IFERROR(VLOOKUP(B3698,'Plan de comptes'!A:B,2,FALSE),"")</f>
        <v/>
      </c>
      <c r="K3698" s="21">
        <f t="shared" si="171"/>
        <v>0</v>
      </c>
      <c r="L3698" t="str">
        <f t="shared" si="172"/>
        <v/>
      </c>
      <c r="M3698" t="str">
        <f t="shared" si="173"/>
        <v/>
      </c>
    </row>
    <row r="3699" spans="3:13" x14ac:dyDescent="0.2">
      <c r="C3699" s="8" t="str">
        <f>IFERROR(VLOOKUP(B3699,'Plan de comptes'!A:B,2,FALSE),"")</f>
        <v/>
      </c>
      <c r="K3699" s="21">
        <f t="shared" si="171"/>
        <v>0</v>
      </c>
      <c r="L3699" t="str">
        <f t="shared" si="172"/>
        <v/>
      </c>
      <c r="M3699" t="str">
        <f t="shared" si="173"/>
        <v/>
      </c>
    </row>
    <row r="3700" spans="3:13" x14ac:dyDescent="0.2">
      <c r="C3700" s="8" t="str">
        <f>IFERROR(VLOOKUP(B3700,'Plan de comptes'!A:B,2,FALSE),"")</f>
        <v/>
      </c>
      <c r="K3700" s="21">
        <f t="shared" si="171"/>
        <v>0</v>
      </c>
      <c r="L3700" t="str">
        <f t="shared" si="172"/>
        <v/>
      </c>
      <c r="M3700" t="str">
        <f t="shared" si="173"/>
        <v/>
      </c>
    </row>
    <row r="3701" spans="3:13" x14ac:dyDescent="0.2">
      <c r="C3701" s="8" t="str">
        <f>IFERROR(VLOOKUP(B3701,'Plan de comptes'!A:B,2,FALSE),"")</f>
        <v/>
      </c>
      <c r="K3701" s="21">
        <f t="shared" si="171"/>
        <v>0</v>
      </c>
      <c r="L3701" t="str">
        <f t="shared" si="172"/>
        <v/>
      </c>
      <c r="M3701" t="str">
        <f t="shared" si="173"/>
        <v/>
      </c>
    </row>
    <row r="3702" spans="3:13" x14ac:dyDescent="0.2">
      <c r="C3702" s="8" t="str">
        <f>IFERROR(VLOOKUP(B3702,'Plan de comptes'!A:B,2,FALSE),"")</f>
        <v/>
      </c>
      <c r="K3702" s="21">
        <f t="shared" si="171"/>
        <v>0</v>
      </c>
      <c r="L3702" t="str">
        <f t="shared" si="172"/>
        <v/>
      </c>
      <c r="M3702" t="str">
        <f t="shared" si="173"/>
        <v/>
      </c>
    </row>
    <row r="3703" spans="3:13" x14ac:dyDescent="0.2">
      <c r="C3703" s="8" t="str">
        <f>IFERROR(VLOOKUP(B3703,'Plan de comptes'!A:B,2,FALSE),"")</f>
        <v/>
      </c>
      <c r="K3703" s="21">
        <f t="shared" si="171"/>
        <v>0</v>
      </c>
      <c r="L3703" t="str">
        <f t="shared" si="172"/>
        <v/>
      </c>
      <c r="M3703" t="str">
        <f t="shared" si="173"/>
        <v/>
      </c>
    </row>
    <row r="3704" spans="3:13" x14ac:dyDescent="0.2">
      <c r="C3704" s="8" t="str">
        <f>IFERROR(VLOOKUP(B3704,'Plan de comptes'!A:B,2,FALSE),"")</f>
        <v/>
      </c>
      <c r="K3704" s="21">
        <f t="shared" si="171"/>
        <v>0</v>
      </c>
      <c r="L3704" t="str">
        <f t="shared" si="172"/>
        <v/>
      </c>
      <c r="M3704" t="str">
        <f t="shared" si="173"/>
        <v/>
      </c>
    </row>
    <row r="3705" spans="3:13" x14ac:dyDescent="0.2">
      <c r="C3705" s="8" t="str">
        <f>IFERROR(VLOOKUP(B3705,'Plan de comptes'!A:B,2,FALSE),"")</f>
        <v/>
      </c>
      <c r="K3705" s="21">
        <f t="shared" si="171"/>
        <v>0</v>
      </c>
      <c r="L3705" t="str">
        <f t="shared" si="172"/>
        <v/>
      </c>
      <c r="M3705" t="str">
        <f t="shared" si="173"/>
        <v/>
      </c>
    </row>
    <row r="3706" spans="3:13" x14ac:dyDescent="0.2">
      <c r="C3706" s="8" t="str">
        <f>IFERROR(VLOOKUP(B3706,'Plan de comptes'!A:B,2,FALSE),"")</f>
        <v/>
      </c>
      <c r="K3706" s="21">
        <f t="shared" si="171"/>
        <v>0</v>
      </c>
      <c r="L3706" t="str">
        <f t="shared" si="172"/>
        <v/>
      </c>
      <c r="M3706" t="str">
        <f t="shared" si="173"/>
        <v/>
      </c>
    </row>
    <row r="3707" spans="3:13" x14ac:dyDescent="0.2">
      <c r="C3707" s="8" t="str">
        <f>IFERROR(VLOOKUP(B3707,'Plan de comptes'!A:B,2,FALSE),"")</f>
        <v/>
      </c>
      <c r="K3707" s="21">
        <f t="shared" si="171"/>
        <v>0</v>
      </c>
      <c r="L3707" t="str">
        <f t="shared" si="172"/>
        <v/>
      </c>
      <c r="M3707" t="str">
        <f t="shared" si="173"/>
        <v/>
      </c>
    </row>
    <row r="3708" spans="3:13" x14ac:dyDescent="0.2">
      <c r="C3708" s="8" t="str">
        <f>IFERROR(VLOOKUP(B3708,'Plan de comptes'!A:B,2,FALSE),"")</f>
        <v/>
      </c>
      <c r="K3708" s="21">
        <f t="shared" si="171"/>
        <v>0</v>
      </c>
      <c r="L3708" t="str">
        <f t="shared" si="172"/>
        <v/>
      </c>
      <c r="M3708" t="str">
        <f t="shared" si="173"/>
        <v/>
      </c>
    </row>
    <row r="3709" spans="3:13" x14ac:dyDescent="0.2">
      <c r="C3709" s="8" t="str">
        <f>IFERROR(VLOOKUP(B3709,'Plan de comptes'!A:B,2,FALSE),"")</f>
        <v/>
      </c>
      <c r="K3709" s="21">
        <f t="shared" si="171"/>
        <v>0</v>
      </c>
      <c r="L3709" t="str">
        <f t="shared" si="172"/>
        <v/>
      </c>
      <c r="M3709" t="str">
        <f t="shared" si="173"/>
        <v/>
      </c>
    </row>
    <row r="3710" spans="3:13" x14ac:dyDescent="0.2">
      <c r="C3710" s="8" t="str">
        <f>IFERROR(VLOOKUP(B3710,'Plan de comptes'!A:B,2,FALSE),"")</f>
        <v/>
      </c>
      <c r="K3710" s="21">
        <f t="shared" si="171"/>
        <v>0</v>
      </c>
      <c r="L3710" t="str">
        <f t="shared" si="172"/>
        <v/>
      </c>
      <c r="M3710" t="str">
        <f t="shared" si="173"/>
        <v/>
      </c>
    </row>
    <row r="3711" spans="3:13" x14ac:dyDescent="0.2">
      <c r="C3711" s="8" t="str">
        <f>IFERROR(VLOOKUP(B3711,'Plan de comptes'!A:B,2,FALSE),"")</f>
        <v/>
      </c>
      <c r="K3711" s="21">
        <f t="shared" si="171"/>
        <v>0</v>
      </c>
      <c r="L3711" t="str">
        <f t="shared" si="172"/>
        <v/>
      </c>
      <c r="M3711" t="str">
        <f t="shared" si="173"/>
        <v/>
      </c>
    </row>
    <row r="3712" spans="3:13" x14ac:dyDescent="0.2">
      <c r="C3712" s="8" t="str">
        <f>IFERROR(VLOOKUP(B3712,'Plan de comptes'!A:B,2,FALSE),"")</f>
        <v/>
      </c>
      <c r="K3712" s="21">
        <f t="shared" si="171"/>
        <v>0</v>
      </c>
      <c r="L3712" t="str">
        <f t="shared" si="172"/>
        <v/>
      </c>
      <c r="M3712" t="str">
        <f t="shared" si="173"/>
        <v/>
      </c>
    </row>
    <row r="3713" spans="3:13" x14ac:dyDescent="0.2">
      <c r="C3713" s="8" t="str">
        <f>IFERROR(VLOOKUP(B3713,'Plan de comptes'!A:B,2,FALSE),"")</f>
        <v/>
      </c>
      <c r="K3713" s="21">
        <f t="shared" si="171"/>
        <v>0</v>
      </c>
      <c r="L3713" t="str">
        <f t="shared" si="172"/>
        <v/>
      </c>
      <c r="M3713" t="str">
        <f t="shared" si="173"/>
        <v/>
      </c>
    </row>
    <row r="3714" spans="3:13" x14ac:dyDescent="0.2">
      <c r="C3714" s="8" t="str">
        <f>IFERROR(VLOOKUP(B3714,'Plan de comptes'!A:B,2,FALSE),"")</f>
        <v/>
      </c>
      <c r="K3714" s="21">
        <f t="shared" si="171"/>
        <v>0</v>
      </c>
      <c r="L3714" t="str">
        <f t="shared" si="172"/>
        <v/>
      </c>
      <c r="M3714" t="str">
        <f t="shared" si="173"/>
        <v/>
      </c>
    </row>
    <row r="3715" spans="3:13" x14ac:dyDescent="0.2">
      <c r="C3715" s="8" t="str">
        <f>IFERROR(VLOOKUP(B3715,'Plan de comptes'!A:B,2,FALSE),"")</f>
        <v/>
      </c>
      <c r="K3715" s="21">
        <f t="shared" ref="K3715:K3778" si="174">E3715-F3715</f>
        <v>0</v>
      </c>
      <c r="L3715" t="str">
        <f t="shared" ref="L3715:L3778" si="175">LEFT($B3715,2)</f>
        <v/>
      </c>
      <c r="M3715" t="str">
        <f t="shared" ref="M3715:M3778" si="176">LEFT($B3715,3)</f>
        <v/>
      </c>
    </row>
    <row r="3716" spans="3:13" x14ac:dyDescent="0.2">
      <c r="C3716" s="8" t="str">
        <f>IFERROR(VLOOKUP(B3716,'Plan de comptes'!A:B,2,FALSE),"")</f>
        <v/>
      </c>
      <c r="K3716" s="21">
        <f t="shared" si="174"/>
        <v>0</v>
      </c>
      <c r="L3716" t="str">
        <f t="shared" si="175"/>
        <v/>
      </c>
      <c r="M3716" t="str">
        <f t="shared" si="176"/>
        <v/>
      </c>
    </row>
    <row r="3717" spans="3:13" x14ac:dyDescent="0.2">
      <c r="C3717" s="8" t="str">
        <f>IFERROR(VLOOKUP(B3717,'Plan de comptes'!A:B,2,FALSE),"")</f>
        <v/>
      </c>
      <c r="K3717" s="21">
        <f t="shared" si="174"/>
        <v>0</v>
      </c>
      <c r="L3717" t="str">
        <f t="shared" si="175"/>
        <v/>
      </c>
      <c r="M3717" t="str">
        <f t="shared" si="176"/>
        <v/>
      </c>
    </row>
    <row r="3718" spans="3:13" x14ac:dyDescent="0.2">
      <c r="C3718" s="8" t="str">
        <f>IFERROR(VLOOKUP(B3718,'Plan de comptes'!A:B,2,FALSE),"")</f>
        <v/>
      </c>
      <c r="K3718" s="21">
        <f t="shared" si="174"/>
        <v>0</v>
      </c>
      <c r="L3718" t="str">
        <f t="shared" si="175"/>
        <v/>
      </c>
      <c r="M3718" t="str">
        <f t="shared" si="176"/>
        <v/>
      </c>
    </row>
    <row r="3719" spans="3:13" x14ac:dyDescent="0.2">
      <c r="C3719" s="8" t="str">
        <f>IFERROR(VLOOKUP(B3719,'Plan de comptes'!A:B,2,FALSE),"")</f>
        <v/>
      </c>
      <c r="K3719" s="21">
        <f t="shared" si="174"/>
        <v>0</v>
      </c>
      <c r="L3719" t="str">
        <f t="shared" si="175"/>
        <v/>
      </c>
      <c r="M3719" t="str">
        <f t="shared" si="176"/>
        <v/>
      </c>
    </row>
    <row r="3720" spans="3:13" x14ac:dyDescent="0.2">
      <c r="C3720" s="8" t="str">
        <f>IFERROR(VLOOKUP(B3720,'Plan de comptes'!A:B,2,FALSE),"")</f>
        <v/>
      </c>
      <c r="K3720" s="21">
        <f t="shared" si="174"/>
        <v>0</v>
      </c>
      <c r="L3720" t="str">
        <f t="shared" si="175"/>
        <v/>
      </c>
      <c r="M3720" t="str">
        <f t="shared" si="176"/>
        <v/>
      </c>
    </row>
    <row r="3721" spans="3:13" x14ac:dyDescent="0.2">
      <c r="C3721" s="8" t="str">
        <f>IFERROR(VLOOKUP(B3721,'Plan de comptes'!A:B,2,FALSE),"")</f>
        <v/>
      </c>
      <c r="K3721" s="21">
        <f t="shared" si="174"/>
        <v>0</v>
      </c>
      <c r="L3721" t="str">
        <f t="shared" si="175"/>
        <v/>
      </c>
      <c r="M3721" t="str">
        <f t="shared" si="176"/>
        <v/>
      </c>
    </row>
    <row r="3722" spans="3:13" x14ac:dyDescent="0.2">
      <c r="C3722" s="8" t="str">
        <f>IFERROR(VLOOKUP(B3722,'Plan de comptes'!A:B,2,FALSE),"")</f>
        <v/>
      </c>
      <c r="K3722" s="21">
        <f t="shared" si="174"/>
        <v>0</v>
      </c>
      <c r="L3722" t="str">
        <f t="shared" si="175"/>
        <v/>
      </c>
      <c r="M3722" t="str">
        <f t="shared" si="176"/>
        <v/>
      </c>
    </row>
    <row r="3723" spans="3:13" x14ac:dyDescent="0.2">
      <c r="C3723" s="8" t="str">
        <f>IFERROR(VLOOKUP(B3723,'Plan de comptes'!A:B,2,FALSE),"")</f>
        <v/>
      </c>
      <c r="K3723" s="21">
        <f t="shared" si="174"/>
        <v>0</v>
      </c>
      <c r="L3723" t="str">
        <f t="shared" si="175"/>
        <v/>
      </c>
      <c r="M3723" t="str">
        <f t="shared" si="176"/>
        <v/>
      </c>
    </row>
    <row r="3724" spans="3:13" x14ac:dyDescent="0.2">
      <c r="C3724" s="8" t="str">
        <f>IFERROR(VLOOKUP(B3724,'Plan de comptes'!A:B,2,FALSE),"")</f>
        <v/>
      </c>
      <c r="K3724" s="21">
        <f t="shared" si="174"/>
        <v>0</v>
      </c>
      <c r="L3724" t="str">
        <f t="shared" si="175"/>
        <v/>
      </c>
      <c r="M3724" t="str">
        <f t="shared" si="176"/>
        <v/>
      </c>
    </row>
    <row r="3725" spans="3:13" x14ac:dyDescent="0.2">
      <c r="C3725" s="8" t="str">
        <f>IFERROR(VLOOKUP(B3725,'Plan de comptes'!A:B,2,FALSE),"")</f>
        <v/>
      </c>
      <c r="K3725" s="21">
        <f t="shared" si="174"/>
        <v>0</v>
      </c>
      <c r="L3725" t="str">
        <f t="shared" si="175"/>
        <v/>
      </c>
      <c r="M3725" t="str">
        <f t="shared" si="176"/>
        <v/>
      </c>
    </row>
    <row r="3726" spans="3:13" x14ac:dyDescent="0.2">
      <c r="C3726" s="8" t="str">
        <f>IFERROR(VLOOKUP(B3726,'Plan de comptes'!A:B,2,FALSE),"")</f>
        <v/>
      </c>
      <c r="K3726" s="21">
        <f t="shared" si="174"/>
        <v>0</v>
      </c>
      <c r="L3726" t="str">
        <f t="shared" si="175"/>
        <v/>
      </c>
      <c r="M3726" t="str">
        <f t="shared" si="176"/>
        <v/>
      </c>
    </row>
    <row r="3727" spans="3:13" x14ac:dyDescent="0.2">
      <c r="C3727" s="8" t="str">
        <f>IFERROR(VLOOKUP(B3727,'Plan de comptes'!A:B,2,FALSE),"")</f>
        <v/>
      </c>
      <c r="K3727" s="21">
        <f t="shared" si="174"/>
        <v>0</v>
      </c>
      <c r="L3727" t="str">
        <f t="shared" si="175"/>
        <v/>
      </c>
      <c r="M3727" t="str">
        <f t="shared" si="176"/>
        <v/>
      </c>
    </row>
    <row r="3728" spans="3:13" x14ac:dyDescent="0.2">
      <c r="C3728" s="8" t="str">
        <f>IFERROR(VLOOKUP(B3728,'Plan de comptes'!A:B,2,FALSE),"")</f>
        <v/>
      </c>
      <c r="K3728" s="21">
        <f t="shared" si="174"/>
        <v>0</v>
      </c>
      <c r="L3728" t="str">
        <f t="shared" si="175"/>
        <v/>
      </c>
      <c r="M3728" t="str">
        <f t="shared" si="176"/>
        <v/>
      </c>
    </row>
    <row r="3729" spans="3:13" x14ac:dyDescent="0.2">
      <c r="C3729" s="8" t="str">
        <f>IFERROR(VLOOKUP(B3729,'Plan de comptes'!A:B,2,FALSE),"")</f>
        <v/>
      </c>
      <c r="K3729" s="21">
        <f t="shared" si="174"/>
        <v>0</v>
      </c>
      <c r="L3729" t="str">
        <f t="shared" si="175"/>
        <v/>
      </c>
      <c r="M3729" t="str">
        <f t="shared" si="176"/>
        <v/>
      </c>
    </row>
    <row r="3730" spans="3:13" x14ac:dyDescent="0.2">
      <c r="C3730" s="8" t="str">
        <f>IFERROR(VLOOKUP(B3730,'Plan de comptes'!A:B,2,FALSE),"")</f>
        <v/>
      </c>
      <c r="K3730" s="21">
        <f t="shared" si="174"/>
        <v>0</v>
      </c>
      <c r="L3730" t="str">
        <f t="shared" si="175"/>
        <v/>
      </c>
      <c r="M3730" t="str">
        <f t="shared" si="176"/>
        <v/>
      </c>
    </row>
    <row r="3731" spans="3:13" x14ac:dyDescent="0.2">
      <c r="C3731" s="8" t="str">
        <f>IFERROR(VLOOKUP(B3731,'Plan de comptes'!A:B,2,FALSE),"")</f>
        <v/>
      </c>
      <c r="K3731" s="21">
        <f t="shared" si="174"/>
        <v>0</v>
      </c>
      <c r="L3731" t="str">
        <f t="shared" si="175"/>
        <v/>
      </c>
      <c r="M3731" t="str">
        <f t="shared" si="176"/>
        <v/>
      </c>
    </row>
    <row r="3732" spans="3:13" x14ac:dyDescent="0.2">
      <c r="C3732" s="8" t="str">
        <f>IFERROR(VLOOKUP(B3732,'Plan de comptes'!A:B,2,FALSE),"")</f>
        <v/>
      </c>
      <c r="K3732" s="21">
        <f t="shared" si="174"/>
        <v>0</v>
      </c>
      <c r="L3732" t="str">
        <f t="shared" si="175"/>
        <v/>
      </c>
      <c r="M3732" t="str">
        <f t="shared" si="176"/>
        <v/>
      </c>
    </row>
    <row r="3733" spans="3:13" x14ac:dyDescent="0.2">
      <c r="C3733" s="8" t="str">
        <f>IFERROR(VLOOKUP(B3733,'Plan de comptes'!A:B,2,FALSE),"")</f>
        <v/>
      </c>
      <c r="K3733" s="21">
        <f t="shared" si="174"/>
        <v>0</v>
      </c>
      <c r="L3733" t="str">
        <f t="shared" si="175"/>
        <v/>
      </c>
      <c r="M3733" t="str">
        <f t="shared" si="176"/>
        <v/>
      </c>
    </row>
    <row r="3734" spans="3:13" x14ac:dyDescent="0.2">
      <c r="C3734" s="8" t="str">
        <f>IFERROR(VLOOKUP(B3734,'Plan de comptes'!A:B,2,FALSE),"")</f>
        <v/>
      </c>
      <c r="K3734" s="21">
        <f t="shared" si="174"/>
        <v>0</v>
      </c>
      <c r="L3734" t="str">
        <f t="shared" si="175"/>
        <v/>
      </c>
      <c r="M3734" t="str">
        <f t="shared" si="176"/>
        <v/>
      </c>
    </row>
    <row r="3735" spans="3:13" x14ac:dyDescent="0.2">
      <c r="C3735" s="8" t="str">
        <f>IFERROR(VLOOKUP(B3735,'Plan de comptes'!A:B,2,FALSE),"")</f>
        <v/>
      </c>
      <c r="K3735" s="21">
        <f t="shared" si="174"/>
        <v>0</v>
      </c>
      <c r="L3735" t="str">
        <f t="shared" si="175"/>
        <v/>
      </c>
      <c r="M3735" t="str">
        <f t="shared" si="176"/>
        <v/>
      </c>
    </row>
    <row r="3736" spans="3:13" x14ac:dyDescent="0.2">
      <c r="C3736" s="8" t="str">
        <f>IFERROR(VLOOKUP(B3736,'Plan de comptes'!A:B,2,FALSE),"")</f>
        <v/>
      </c>
      <c r="K3736" s="21">
        <f t="shared" si="174"/>
        <v>0</v>
      </c>
      <c r="L3736" t="str">
        <f t="shared" si="175"/>
        <v/>
      </c>
      <c r="M3736" t="str">
        <f t="shared" si="176"/>
        <v/>
      </c>
    </row>
    <row r="3737" spans="3:13" x14ac:dyDescent="0.2">
      <c r="C3737" s="8" t="str">
        <f>IFERROR(VLOOKUP(B3737,'Plan de comptes'!A:B,2,FALSE),"")</f>
        <v/>
      </c>
      <c r="K3737" s="21">
        <f t="shared" si="174"/>
        <v>0</v>
      </c>
      <c r="L3737" t="str">
        <f t="shared" si="175"/>
        <v/>
      </c>
      <c r="M3737" t="str">
        <f t="shared" si="176"/>
        <v/>
      </c>
    </row>
    <row r="3738" spans="3:13" x14ac:dyDescent="0.2">
      <c r="C3738" s="8" t="str">
        <f>IFERROR(VLOOKUP(B3738,'Plan de comptes'!A:B,2,FALSE),"")</f>
        <v/>
      </c>
      <c r="K3738" s="21">
        <f t="shared" si="174"/>
        <v>0</v>
      </c>
      <c r="L3738" t="str">
        <f t="shared" si="175"/>
        <v/>
      </c>
      <c r="M3738" t="str">
        <f t="shared" si="176"/>
        <v/>
      </c>
    </row>
    <row r="3739" spans="3:13" x14ac:dyDescent="0.2">
      <c r="C3739" s="8" t="str">
        <f>IFERROR(VLOOKUP(B3739,'Plan de comptes'!A:B,2,FALSE),"")</f>
        <v/>
      </c>
      <c r="K3739" s="21">
        <f t="shared" si="174"/>
        <v>0</v>
      </c>
      <c r="L3739" t="str">
        <f t="shared" si="175"/>
        <v/>
      </c>
      <c r="M3739" t="str">
        <f t="shared" si="176"/>
        <v/>
      </c>
    </row>
    <row r="3740" spans="3:13" x14ac:dyDescent="0.2">
      <c r="C3740" s="8" t="str">
        <f>IFERROR(VLOOKUP(B3740,'Plan de comptes'!A:B,2,FALSE),"")</f>
        <v/>
      </c>
      <c r="K3740" s="21">
        <f t="shared" si="174"/>
        <v>0</v>
      </c>
      <c r="L3740" t="str">
        <f t="shared" si="175"/>
        <v/>
      </c>
      <c r="M3740" t="str">
        <f t="shared" si="176"/>
        <v/>
      </c>
    </row>
    <row r="3741" spans="3:13" x14ac:dyDescent="0.2">
      <c r="C3741" s="8" t="str">
        <f>IFERROR(VLOOKUP(B3741,'Plan de comptes'!A:B,2,FALSE),"")</f>
        <v/>
      </c>
      <c r="K3741" s="21">
        <f t="shared" si="174"/>
        <v>0</v>
      </c>
      <c r="L3741" t="str">
        <f t="shared" si="175"/>
        <v/>
      </c>
      <c r="M3741" t="str">
        <f t="shared" si="176"/>
        <v/>
      </c>
    </row>
    <row r="3742" spans="3:13" x14ac:dyDescent="0.2">
      <c r="C3742" s="8" t="str">
        <f>IFERROR(VLOOKUP(B3742,'Plan de comptes'!A:B,2,FALSE),"")</f>
        <v/>
      </c>
      <c r="K3742" s="21">
        <f t="shared" si="174"/>
        <v>0</v>
      </c>
      <c r="L3742" t="str">
        <f t="shared" si="175"/>
        <v/>
      </c>
      <c r="M3742" t="str">
        <f t="shared" si="176"/>
        <v/>
      </c>
    </row>
    <row r="3743" spans="3:13" x14ac:dyDescent="0.2">
      <c r="C3743" s="8" t="str">
        <f>IFERROR(VLOOKUP(B3743,'Plan de comptes'!A:B,2,FALSE),"")</f>
        <v/>
      </c>
      <c r="K3743" s="21">
        <f t="shared" si="174"/>
        <v>0</v>
      </c>
      <c r="L3743" t="str">
        <f t="shared" si="175"/>
        <v/>
      </c>
      <c r="M3743" t="str">
        <f t="shared" si="176"/>
        <v/>
      </c>
    </row>
    <row r="3744" spans="3:13" x14ac:dyDescent="0.2">
      <c r="C3744" s="8" t="str">
        <f>IFERROR(VLOOKUP(B3744,'Plan de comptes'!A:B,2,FALSE),"")</f>
        <v/>
      </c>
      <c r="K3744" s="21">
        <f t="shared" si="174"/>
        <v>0</v>
      </c>
      <c r="L3744" t="str">
        <f t="shared" si="175"/>
        <v/>
      </c>
      <c r="M3744" t="str">
        <f t="shared" si="176"/>
        <v/>
      </c>
    </row>
    <row r="3745" spans="3:13" x14ac:dyDescent="0.2">
      <c r="C3745" s="8" t="str">
        <f>IFERROR(VLOOKUP(B3745,'Plan de comptes'!A:B,2,FALSE),"")</f>
        <v/>
      </c>
      <c r="K3745" s="21">
        <f t="shared" si="174"/>
        <v>0</v>
      </c>
      <c r="L3745" t="str">
        <f t="shared" si="175"/>
        <v/>
      </c>
      <c r="M3745" t="str">
        <f t="shared" si="176"/>
        <v/>
      </c>
    </row>
    <row r="3746" spans="3:13" x14ac:dyDescent="0.2">
      <c r="C3746" s="8" t="str">
        <f>IFERROR(VLOOKUP(B3746,'Plan de comptes'!A:B,2,FALSE),"")</f>
        <v/>
      </c>
      <c r="K3746" s="21">
        <f t="shared" si="174"/>
        <v>0</v>
      </c>
      <c r="L3746" t="str">
        <f t="shared" si="175"/>
        <v/>
      </c>
      <c r="M3746" t="str">
        <f t="shared" si="176"/>
        <v/>
      </c>
    </row>
    <row r="3747" spans="3:13" x14ac:dyDescent="0.2">
      <c r="C3747" s="8" t="str">
        <f>IFERROR(VLOOKUP(B3747,'Plan de comptes'!A:B,2,FALSE),"")</f>
        <v/>
      </c>
      <c r="K3747" s="21">
        <f t="shared" si="174"/>
        <v>0</v>
      </c>
      <c r="L3747" t="str">
        <f t="shared" si="175"/>
        <v/>
      </c>
      <c r="M3747" t="str">
        <f t="shared" si="176"/>
        <v/>
      </c>
    </row>
    <row r="3748" spans="3:13" x14ac:dyDescent="0.2">
      <c r="C3748" s="8" t="str">
        <f>IFERROR(VLOOKUP(B3748,'Plan de comptes'!A:B,2,FALSE),"")</f>
        <v/>
      </c>
      <c r="K3748" s="21">
        <f t="shared" si="174"/>
        <v>0</v>
      </c>
      <c r="L3748" t="str">
        <f t="shared" si="175"/>
        <v/>
      </c>
      <c r="M3748" t="str">
        <f t="shared" si="176"/>
        <v/>
      </c>
    </row>
    <row r="3749" spans="3:13" x14ac:dyDescent="0.2">
      <c r="C3749" s="8" t="str">
        <f>IFERROR(VLOOKUP(B3749,'Plan de comptes'!A:B,2,FALSE),"")</f>
        <v/>
      </c>
      <c r="K3749" s="21">
        <f t="shared" si="174"/>
        <v>0</v>
      </c>
      <c r="L3749" t="str">
        <f t="shared" si="175"/>
        <v/>
      </c>
      <c r="M3749" t="str">
        <f t="shared" si="176"/>
        <v/>
      </c>
    </row>
    <row r="3750" spans="3:13" x14ac:dyDescent="0.2">
      <c r="C3750" s="8" t="str">
        <f>IFERROR(VLOOKUP(B3750,'Plan de comptes'!A:B,2,FALSE),"")</f>
        <v/>
      </c>
      <c r="K3750" s="21">
        <f t="shared" si="174"/>
        <v>0</v>
      </c>
      <c r="L3750" t="str">
        <f t="shared" si="175"/>
        <v/>
      </c>
      <c r="M3750" t="str">
        <f t="shared" si="176"/>
        <v/>
      </c>
    </row>
    <row r="3751" spans="3:13" x14ac:dyDescent="0.2">
      <c r="C3751" s="8" t="str">
        <f>IFERROR(VLOOKUP(B3751,'Plan de comptes'!A:B,2,FALSE),"")</f>
        <v/>
      </c>
      <c r="K3751" s="21">
        <f t="shared" si="174"/>
        <v>0</v>
      </c>
      <c r="L3751" t="str">
        <f t="shared" si="175"/>
        <v/>
      </c>
      <c r="M3751" t="str">
        <f t="shared" si="176"/>
        <v/>
      </c>
    </row>
    <row r="3752" spans="3:13" x14ac:dyDescent="0.2">
      <c r="C3752" s="8" t="str">
        <f>IFERROR(VLOOKUP(B3752,'Plan de comptes'!A:B,2,FALSE),"")</f>
        <v/>
      </c>
      <c r="K3752" s="21">
        <f t="shared" si="174"/>
        <v>0</v>
      </c>
      <c r="L3752" t="str">
        <f t="shared" si="175"/>
        <v/>
      </c>
      <c r="M3752" t="str">
        <f t="shared" si="176"/>
        <v/>
      </c>
    </row>
    <row r="3753" spans="3:13" x14ac:dyDescent="0.2">
      <c r="C3753" s="8" t="str">
        <f>IFERROR(VLOOKUP(B3753,'Plan de comptes'!A:B,2,FALSE),"")</f>
        <v/>
      </c>
      <c r="K3753" s="21">
        <f t="shared" si="174"/>
        <v>0</v>
      </c>
      <c r="L3753" t="str">
        <f t="shared" si="175"/>
        <v/>
      </c>
      <c r="M3753" t="str">
        <f t="shared" si="176"/>
        <v/>
      </c>
    </row>
    <row r="3754" spans="3:13" x14ac:dyDescent="0.2">
      <c r="C3754" s="8" t="str">
        <f>IFERROR(VLOOKUP(B3754,'Plan de comptes'!A:B,2,FALSE),"")</f>
        <v/>
      </c>
      <c r="K3754" s="21">
        <f t="shared" si="174"/>
        <v>0</v>
      </c>
      <c r="L3754" t="str">
        <f t="shared" si="175"/>
        <v/>
      </c>
      <c r="M3754" t="str">
        <f t="shared" si="176"/>
        <v/>
      </c>
    </row>
    <row r="3755" spans="3:13" x14ac:dyDescent="0.2">
      <c r="C3755" s="8" t="str">
        <f>IFERROR(VLOOKUP(B3755,'Plan de comptes'!A:B,2,FALSE),"")</f>
        <v/>
      </c>
      <c r="K3755" s="21">
        <f t="shared" si="174"/>
        <v>0</v>
      </c>
      <c r="L3755" t="str">
        <f t="shared" si="175"/>
        <v/>
      </c>
      <c r="M3755" t="str">
        <f t="shared" si="176"/>
        <v/>
      </c>
    </row>
    <row r="3756" spans="3:13" x14ac:dyDescent="0.2">
      <c r="C3756" s="8" t="str">
        <f>IFERROR(VLOOKUP(B3756,'Plan de comptes'!A:B,2,FALSE),"")</f>
        <v/>
      </c>
      <c r="K3756" s="21">
        <f t="shared" si="174"/>
        <v>0</v>
      </c>
      <c r="L3756" t="str">
        <f t="shared" si="175"/>
        <v/>
      </c>
      <c r="M3756" t="str">
        <f t="shared" si="176"/>
        <v/>
      </c>
    </row>
    <row r="3757" spans="3:13" x14ac:dyDescent="0.2">
      <c r="C3757" s="8" t="str">
        <f>IFERROR(VLOOKUP(B3757,'Plan de comptes'!A:B,2,FALSE),"")</f>
        <v/>
      </c>
      <c r="K3757" s="21">
        <f t="shared" si="174"/>
        <v>0</v>
      </c>
      <c r="L3757" t="str">
        <f t="shared" si="175"/>
        <v/>
      </c>
      <c r="M3757" t="str">
        <f t="shared" si="176"/>
        <v/>
      </c>
    </row>
    <row r="3758" spans="3:13" x14ac:dyDescent="0.2">
      <c r="C3758" s="8" t="str">
        <f>IFERROR(VLOOKUP(B3758,'Plan de comptes'!A:B,2,FALSE),"")</f>
        <v/>
      </c>
      <c r="K3758" s="21">
        <f t="shared" si="174"/>
        <v>0</v>
      </c>
      <c r="L3758" t="str">
        <f t="shared" si="175"/>
        <v/>
      </c>
      <c r="M3758" t="str">
        <f t="shared" si="176"/>
        <v/>
      </c>
    </row>
    <row r="3759" spans="3:13" x14ac:dyDescent="0.2">
      <c r="C3759" s="8" t="str">
        <f>IFERROR(VLOOKUP(B3759,'Plan de comptes'!A:B,2,FALSE),"")</f>
        <v/>
      </c>
      <c r="K3759" s="21">
        <f t="shared" si="174"/>
        <v>0</v>
      </c>
      <c r="L3759" t="str">
        <f t="shared" si="175"/>
        <v/>
      </c>
      <c r="M3759" t="str">
        <f t="shared" si="176"/>
        <v/>
      </c>
    </row>
    <row r="3760" spans="3:13" x14ac:dyDescent="0.2">
      <c r="C3760" s="8" t="str">
        <f>IFERROR(VLOOKUP(B3760,'Plan de comptes'!A:B,2,FALSE),"")</f>
        <v/>
      </c>
      <c r="K3760" s="21">
        <f t="shared" si="174"/>
        <v>0</v>
      </c>
      <c r="L3760" t="str">
        <f t="shared" si="175"/>
        <v/>
      </c>
      <c r="M3760" t="str">
        <f t="shared" si="176"/>
        <v/>
      </c>
    </row>
    <row r="3761" spans="3:13" x14ac:dyDescent="0.2">
      <c r="C3761" s="8" t="str">
        <f>IFERROR(VLOOKUP(B3761,'Plan de comptes'!A:B,2,FALSE),"")</f>
        <v/>
      </c>
      <c r="K3761" s="21">
        <f t="shared" si="174"/>
        <v>0</v>
      </c>
      <c r="L3761" t="str">
        <f t="shared" si="175"/>
        <v/>
      </c>
      <c r="M3761" t="str">
        <f t="shared" si="176"/>
        <v/>
      </c>
    </row>
    <row r="3762" spans="3:13" x14ac:dyDescent="0.2">
      <c r="C3762" s="8" t="str">
        <f>IFERROR(VLOOKUP(B3762,'Plan de comptes'!A:B,2,FALSE),"")</f>
        <v/>
      </c>
      <c r="K3762" s="21">
        <f t="shared" si="174"/>
        <v>0</v>
      </c>
      <c r="L3762" t="str">
        <f t="shared" si="175"/>
        <v/>
      </c>
      <c r="M3762" t="str">
        <f t="shared" si="176"/>
        <v/>
      </c>
    </row>
    <row r="3763" spans="3:13" x14ac:dyDescent="0.2">
      <c r="C3763" s="8" t="str">
        <f>IFERROR(VLOOKUP(B3763,'Plan de comptes'!A:B,2,FALSE),"")</f>
        <v/>
      </c>
      <c r="K3763" s="21">
        <f t="shared" si="174"/>
        <v>0</v>
      </c>
      <c r="L3763" t="str">
        <f t="shared" si="175"/>
        <v/>
      </c>
      <c r="M3763" t="str">
        <f t="shared" si="176"/>
        <v/>
      </c>
    </row>
    <row r="3764" spans="3:13" x14ac:dyDescent="0.2">
      <c r="C3764" s="8" t="str">
        <f>IFERROR(VLOOKUP(B3764,'Plan de comptes'!A:B,2,FALSE),"")</f>
        <v/>
      </c>
      <c r="K3764" s="21">
        <f t="shared" si="174"/>
        <v>0</v>
      </c>
      <c r="L3764" t="str">
        <f t="shared" si="175"/>
        <v/>
      </c>
      <c r="M3764" t="str">
        <f t="shared" si="176"/>
        <v/>
      </c>
    </row>
    <row r="3765" spans="3:13" x14ac:dyDescent="0.2">
      <c r="C3765" s="8" t="str">
        <f>IFERROR(VLOOKUP(B3765,'Plan de comptes'!A:B,2,FALSE),"")</f>
        <v/>
      </c>
      <c r="K3765" s="21">
        <f t="shared" si="174"/>
        <v>0</v>
      </c>
      <c r="L3765" t="str">
        <f t="shared" si="175"/>
        <v/>
      </c>
      <c r="M3765" t="str">
        <f t="shared" si="176"/>
        <v/>
      </c>
    </row>
    <row r="3766" spans="3:13" x14ac:dyDescent="0.2">
      <c r="C3766" s="8" t="str">
        <f>IFERROR(VLOOKUP(B3766,'Plan de comptes'!A:B,2,FALSE),"")</f>
        <v/>
      </c>
      <c r="K3766" s="21">
        <f t="shared" si="174"/>
        <v>0</v>
      </c>
      <c r="L3766" t="str">
        <f t="shared" si="175"/>
        <v/>
      </c>
      <c r="M3766" t="str">
        <f t="shared" si="176"/>
        <v/>
      </c>
    </row>
    <row r="3767" spans="3:13" x14ac:dyDescent="0.2">
      <c r="C3767" s="8" t="str">
        <f>IFERROR(VLOOKUP(B3767,'Plan de comptes'!A:B,2,FALSE),"")</f>
        <v/>
      </c>
      <c r="K3767" s="21">
        <f t="shared" si="174"/>
        <v>0</v>
      </c>
      <c r="L3767" t="str">
        <f t="shared" si="175"/>
        <v/>
      </c>
      <c r="M3767" t="str">
        <f t="shared" si="176"/>
        <v/>
      </c>
    </row>
    <row r="3768" spans="3:13" x14ac:dyDescent="0.2">
      <c r="C3768" s="8" t="str">
        <f>IFERROR(VLOOKUP(B3768,'Plan de comptes'!A:B,2,FALSE),"")</f>
        <v/>
      </c>
      <c r="K3768" s="21">
        <f t="shared" si="174"/>
        <v>0</v>
      </c>
      <c r="L3768" t="str">
        <f t="shared" si="175"/>
        <v/>
      </c>
      <c r="M3768" t="str">
        <f t="shared" si="176"/>
        <v/>
      </c>
    </row>
    <row r="3769" spans="3:13" x14ac:dyDescent="0.2">
      <c r="C3769" s="8" t="str">
        <f>IFERROR(VLOOKUP(B3769,'Plan de comptes'!A:B,2,FALSE),"")</f>
        <v/>
      </c>
      <c r="K3769" s="21">
        <f t="shared" si="174"/>
        <v>0</v>
      </c>
      <c r="L3769" t="str">
        <f t="shared" si="175"/>
        <v/>
      </c>
      <c r="M3769" t="str">
        <f t="shared" si="176"/>
        <v/>
      </c>
    </row>
    <row r="3770" spans="3:13" x14ac:dyDescent="0.2">
      <c r="C3770" s="8" t="str">
        <f>IFERROR(VLOOKUP(B3770,'Plan de comptes'!A:B,2,FALSE),"")</f>
        <v/>
      </c>
      <c r="K3770" s="21">
        <f t="shared" si="174"/>
        <v>0</v>
      </c>
      <c r="L3770" t="str">
        <f t="shared" si="175"/>
        <v/>
      </c>
      <c r="M3770" t="str">
        <f t="shared" si="176"/>
        <v/>
      </c>
    </row>
    <row r="3771" spans="3:13" x14ac:dyDescent="0.2">
      <c r="C3771" s="8" t="str">
        <f>IFERROR(VLOOKUP(B3771,'Plan de comptes'!A:B,2,FALSE),"")</f>
        <v/>
      </c>
      <c r="K3771" s="21">
        <f t="shared" si="174"/>
        <v>0</v>
      </c>
      <c r="L3771" t="str">
        <f t="shared" si="175"/>
        <v/>
      </c>
      <c r="M3771" t="str">
        <f t="shared" si="176"/>
        <v/>
      </c>
    </row>
    <row r="3772" spans="3:13" x14ac:dyDescent="0.2">
      <c r="C3772" s="8" t="str">
        <f>IFERROR(VLOOKUP(B3772,'Plan de comptes'!A:B,2,FALSE),"")</f>
        <v/>
      </c>
      <c r="K3772" s="21">
        <f t="shared" si="174"/>
        <v>0</v>
      </c>
      <c r="L3772" t="str">
        <f t="shared" si="175"/>
        <v/>
      </c>
      <c r="M3772" t="str">
        <f t="shared" si="176"/>
        <v/>
      </c>
    </row>
    <row r="3773" spans="3:13" x14ac:dyDescent="0.2">
      <c r="C3773" s="8" t="str">
        <f>IFERROR(VLOOKUP(B3773,'Plan de comptes'!A:B,2,FALSE),"")</f>
        <v/>
      </c>
      <c r="K3773" s="21">
        <f t="shared" si="174"/>
        <v>0</v>
      </c>
      <c r="L3773" t="str">
        <f t="shared" si="175"/>
        <v/>
      </c>
      <c r="M3773" t="str">
        <f t="shared" si="176"/>
        <v/>
      </c>
    </row>
    <row r="3774" spans="3:13" x14ac:dyDescent="0.2">
      <c r="C3774" s="8" t="str">
        <f>IFERROR(VLOOKUP(B3774,'Plan de comptes'!A:B,2,FALSE),"")</f>
        <v/>
      </c>
      <c r="K3774" s="21">
        <f t="shared" si="174"/>
        <v>0</v>
      </c>
      <c r="L3774" t="str">
        <f t="shared" si="175"/>
        <v/>
      </c>
      <c r="M3774" t="str">
        <f t="shared" si="176"/>
        <v/>
      </c>
    </row>
    <row r="3775" spans="3:13" x14ac:dyDescent="0.2">
      <c r="C3775" s="8" t="str">
        <f>IFERROR(VLOOKUP(B3775,'Plan de comptes'!A:B,2,FALSE),"")</f>
        <v/>
      </c>
      <c r="K3775" s="21">
        <f t="shared" si="174"/>
        <v>0</v>
      </c>
      <c r="L3775" t="str">
        <f t="shared" si="175"/>
        <v/>
      </c>
      <c r="M3775" t="str">
        <f t="shared" si="176"/>
        <v/>
      </c>
    </row>
    <row r="3776" spans="3:13" x14ac:dyDescent="0.2">
      <c r="C3776" s="8" t="str">
        <f>IFERROR(VLOOKUP(B3776,'Plan de comptes'!A:B,2,FALSE),"")</f>
        <v/>
      </c>
      <c r="K3776" s="21">
        <f t="shared" si="174"/>
        <v>0</v>
      </c>
      <c r="L3776" t="str">
        <f t="shared" si="175"/>
        <v/>
      </c>
      <c r="M3776" t="str">
        <f t="shared" si="176"/>
        <v/>
      </c>
    </row>
    <row r="3777" spans="3:13" x14ac:dyDescent="0.2">
      <c r="C3777" s="8" t="str">
        <f>IFERROR(VLOOKUP(B3777,'Plan de comptes'!A:B,2,FALSE),"")</f>
        <v/>
      </c>
      <c r="K3777" s="21">
        <f t="shared" si="174"/>
        <v>0</v>
      </c>
      <c r="L3777" t="str">
        <f t="shared" si="175"/>
        <v/>
      </c>
      <c r="M3777" t="str">
        <f t="shared" si="176"/>
        <v/>
      </c>
    </row>
    <row r="3778" spans="3:13" x14ac:dyDescent="0.2">
      <c r="C3778" s="8" t="str">
        <f>IFERROR(VLOOKUP(B3778,'Plan de comptes'!A:B,2,FALSE),"")</f>
        <v/>
      </c>
      <c r="K3778" s="21">
        <f t="shared" si="174"/>
        <v>0</v>
      </c>
      <c r="L3778" t="str">
        <f t="shared" si="175"/>
        <v/>
      </c>
      <c r="M3778" t="str">
        <f t="shared" si="176"/>
        <v/>
      </c>
    </row>
    <row r="3779" spans="3:13" x14ac:dyDescent="0.2">
      <c r="C3779" s="8" t="str">
        <f>IFERROR(VLOOKUP(B3779,'Plan de comptes'!A:B,2,FALSE),"")</f>
        <v/>
      </c>
      <c r="K3779" s="21">
        <f t="shared" ref="K3779:K3842" si="177">E3779-F3779</f>
        <v>0</v>
      </c>
      <c r="L3779" t="str">
        <f t="shared" ref="L3779:L3842" si="178">LEFT($B3779,2)</f>
        <v/>
      </c>
      <c r="M3779" t="str">
        <f t="shared" ref="M3779:M3842" si="179">LEFT($B3779,3)</f>
        <v/>
      </c>
    </row>
    <row r="3780" spans="3:13" x14ac:dyDescent="0.2">
      <c r="C3780" s="8" t="str">
        <f>IFERROR(VLOOKUP(B3780,'Plan de comptes'!A:B,2,FALSE),"")</f>
        <v/>
      </c>
      <c r="K3780" s="21">
        <f t="shared" si="177"/>
        <v>0</v>
      </c>
      <c r="L3780" t="str">
        <f t="shared" si="178"/>
        <v/>
      </c>
      <c r="M3780" t="str">
        <f t="shared" si="179"/>
        <v/>
      </c>
    </row>
    <row r="3781" spans="3:13" x14ac:dyDescent="0.2">
      <c r="C3781" s="8" t="str">
        <f>IFERROR(VLOOKUP(B3781,'Plan de comptes'!A:B,2,FALSE),"")</f>
        <v/>
      </c>
      <c r="K3781" s="21">
        <f t="shared" si="177"/>
        <v>0</v>
      </c>
      <c r="L3781" t="str">
        <f t="shared" si="178"/>
        <v/>
      </c>
      <c r="M3781" t="str">
        <f t="shared" si="179"/>
        <v/>
      </c>
    </row>
    <row r="3782" spans="3:13" x14ac:dyDescent="0.2">
      <c r="C3782" s="8" t="str">
        <f>IFERROR(VLOOKUP(B3782,'Plan de comptes'!A:B,2,FALSE),"")</f>
        <v/>
      </c>
      <c r="K3782" s="21">
        <f t="shared" si="177"/>
        <v>0</v>
      </c>
      <c r="L3782" t="str">
        <f t="shared" si="178"/>
        <v/>
      </c>
      <c r="M3782" t="str">
        <f t="shared" si="179"/>
        <v/>
      </c>
    </row>
    <row r="3783" spans="3:13" x14ac:dyDescent="0.2">
      <c r="C3783" s="8" t="str">
        <f>IFERROR(VLOOKUP(B3783,'Plan de comptes'!A:B,2,FALSE),"")</f>
        <v/>
      </c>
      <c r="K3783" s="21">
        <f t="shared" si="177"/>
        <v>0</v>
      </c>
      <c r="L3783" t="str">
        <f t="shared" si="178"/>
        <v/>
      </c>
      <c r="M3783" t="str">
        <f t="shared" si="179"/>
        <v/>
      </c>
    </row>
    <row r="3784" spans="3:13" x14ac:dyDescent="0.2">
      <c r="C3784" s="8" t="str">
        <f>IFERROR(VLOOKUP(B3784,'Plan de comptes'!A:B,2,FALSE),"")</f>
        <v/>
      </c>
      <c r="K3784" s="21">
        <f t="shared" si="177"/>
        <v>0</v>
      </c>
      <c r="L3784" t="str">
        <f t="shared" si="178"/>
        <v/>
      </c>
      <c r="M3784" t="str">
        <f t="shared" si="179"/>
        <v/>
      </c>
    </row>
    <row r="3785" spans="3:13" x14ac:dyDescent="0.2">
      <c r="C3785" s="8" t="str">
        <f>IFERROR(VLOOKUP(B3785,'Plan de comptes'!A:B,2,FALSE),"")</f>
        <v/>
      </c>
      <c r="K3785" s="21">
        <f t="shared" si="177"/>
        <v>0</v>
      </c>
      <c r="L3785" t="str">
        <f t="shared" si="178"/>
        <v/>
      </c>
      <c r="M3785" t="str">
        <f t="shared" si="179"/>
        <v/>
      </c>
    </row>
    <row r="3786" spans="3:13" x14ac:dyDescent="0.2">
      <c r="C3786" s="8" t="str">
        <f>IFERROR(VLOOKUP(B3786,'Plan de comptes'!A:B,2,FALSE),"")</f>
        <v/>
      </c>
      <c r="K3786" s="21">
        <f t="shared" si="177"/>
        <v>0</v>
      </c>
      <c r="L3786" t="str">
        <f t="shared" si="178"/>
        <v/>
      </c>
      <c r="M3786" t="str">
        <f t="shared" si="179"/>
        <v/>
      </c>
    </row>
    <row r="3787" spans="3:13" x14ac:dyDescent="0.2">
      <c r="C3787" s="8" t="str">
        <f>IFERROR(VLOOKUP(B3787,'Plan de comptes'!A:B,2,FALSE),"")</f>
        <v/>
      </c>
      <c r="K3787" s="21">
        <f t="shared" si="177"/>
        <v>0</v>
      </c>
      <c r="L3787" t="str">
        <f t="shared" si="178"/>
        <v/>
      </c>
      <c r="M3787" t="str">
        <f t="shared" si="179"/>
        <v/>
      </c>
    </row>
    <row r="3788" spans="3:13" x14ac:dyDescent="0.2">
      <c r="C3788" s="8" t="str">
        <f>IFERROR(VLOOKUP(B3788,'Plan de comptes'!A:B,2,FALSE),"")</f>
        <v/>
      </c>
      <c r="K3788" s="21">
        <f t="shared" si="177"/>
        <v>0</v>
      </c>
      <c r="L3788" t="str">
        <f t="shared" si="178"/>
        <v/>
      </c>
      <c r="M3788" t="str">
        <f t="shared" si="179"/>
        <v/>
      </c>
    </row>
    <row r="3789" spans="3:13" x14ac:dyDescent="0.2">
      <c r="C3789" s="8" t="str">
        <f>IFERROR(VLOOKUP(B3789,'Plan de comptes'!A:B,2,FALSE),"")</f>
        <v/>
      </c>
      <c r="K3789" s="21">
        <f t="shared" si="177"/>
        <v>0</v>
      </c>
      <c r="L3789" t="str">
        <f t="shared" si="178"/>
        <v/>
      </c>
      <c r="M3789" t="str">
        <f t="shared" si="179"/>
        <v/>
      </c>
    </row>
    <row r="3790" spans="3:13" x14ac:dyDescent="0.2">
      <c r="C3790" s="8" t="str">
        <f>IFERROR(VLOOKUP(B3790,'Plan de comptes'!A:B,2,FALSE),"")</f>
        <v/>
      </c>
      <c r="K3790" s="21">
        <f t="shared" si="177"/>
        <v>0</v>
      </c>
      <c r="L3790" t="str">
        <f t="shared" si="178"/>
        <v/>
      </c>
      <c r="M3790" t="str">
        <f t="shared" si="179"/>
        <v/>
      </c>
    </row>
    <row r="3791" spans="3:13" x14ac:dyDescent="0.2">
      <c r="C3791" s="8" t="str">
        <f>IFERROR(VLOOKUP(B3791,'Plan de comptes'!A:B,2,FALSE),"")</f>
        <v/>
      </c>
      <c r="K3791" s="21">
        <f t="shared" si="177"/>
        <v>0</v>
      </c>
      <c r="L3791" t="str">
        <f t="shared" si="178"/>
        <v/>
      </c>
      <c r="M3791" t="str">
        <f t="shared" si="179"/>
        <v/>
      </c>
    </row>
    <row r="3792" spans="3:13" x14ac:dyDescent="0.2">
      <c r="C3792" s="8" t="str">
        <f>IFERROR(VLOOKUP(B3792,'Plan de comptes'!A:B,2,FALSE),"")</f>
        <v/>
      </c>
      <c r="K3792" s="21">
        <f t="shared" si="177"/>
        <v>0</v>
      </c>
      <c r="L3792" t="str">
        <f t="shared" si="178"/>
        <v/>
      </c>
      <c r="M3792" t="str">
        <f t="shared" si="179"/>
        <v/>
      </c>
    </row>
    <row r="3793" spans="3:13" x14ac:dyDescent="0.2">
      <c r="C3793" s="8" t="str">
        <f>IFERROR(VLOOKUP(B3793,'Plan de comptes'!A:B,2,FALSE),"")</f>
        <v/>
      </c>
      <c r="K3793" s="21">
        <f t="shared" si="177"/>
        <v>0</v>
      </c>
      <c r="L3793" t="str">
        <f t="shared" si="178"/>
        <v/>
      </c>
      <c r="M3793" t="str">
        <f t="shared" si="179"/>
        <v/>
      </c>
    </row>
    <row r="3794" spans="3:13" x14ac:dyDescent="0.2">
      <c r="C3794" s="8" t="str">
        <f>IFERROR(VLOOKUP(B3794,'Plan de comptes'!A:B,2,FALSE),"")</f>
        <v/>
      </c>
      <c r="K3794" s="21">
        <f t="shared" si="177"/>
        <v>0</v>
      </c>
      <c r="L3794" t="str">
        <f t="shared" si="178"/>
        <v/>
      </c>
      <c r="M3794" t="str">
        <f t="shared" si="179"/>
        <v/>
      </c>
    </row>
    <row r="3795" spans="3:13" x14ac:dyDescent="0.2">
      <c r="C3795" s="8" t="str">
        <f>IFERROR(VLOOKUP(B3795,'Plan de comptes'!A:B,2,FALSE),"")</f>
        <v/>
      </c>
      <c r="K3795" s="21">
        <f t="shared" si="177"/>
        <v>0</v>
      </c>
      <c r="L3795" t="str">
        <f t="shared" si="178"/>
        <v/>
      </c>
      <c r="M3795" t="str">
        <f t="shared" si="179"/>
        <v/>
      </c>
    </row>
    <row r="3796" spans="3:13" x14ac:dyDescent="0.2">
      <c r="C3796" s="8" t="str">
        <f>IFERROR(VLOOKUP(B3796,'Plan de comptes'!A:B,2,FALSE),"")</f>
        <v/>
      </c>
      <c r="K3796" s="21">
        <f t="shared" si="177"/>
        <v>0</v>
      </c>
      <c r="L3796" t="str">
        <f t="shared" si="178"/>
        <v/>
      </c>
      <c r="M3796" t="str">
        <f t="shared" si="179"/>
        <v/>
      </c>
    </row>
    <row r="3797" spans="3:13" x14ac:dyDescent="0.2">
      <c r="C3797" s="8" t="str">
        <f>IFERROR(VLOOKUP(B3797,'Plan de comptes'!A:B,2,FALSE),"")</f>
        <v/>
      </c>
      <c r="K3797" s="21">
        <f t="shared" si="177"/>
        <v>0</v>
      </c>
      <c r="L3797" t="str">
        <f t="shared" si="178"/>
        <v/>
      </c>
      <c r="M3797" t="str">
        <f t="shared" si="179"/>
        <v/>
      </c>
    </row>
    <row r="3798" spans="3:13" x14ac:dyDescent="0.2">
      <c r="C3798" s="8" t="str">
        <f>IFERROR(VLOOKUP(B3798,'Plan de comptes'!A:B,2,FALSE),"")</f>
        <v/>
      </c>
      <c r="K3798" s="21">
        <f t="shared" si="177"/>
        <v>0</v>
      </c>
      <c r="L3798" t="str">
        <f t="shared" si="178"/>
        <v/>
      </c>
      <c r="M3798" t="str">
        <f t="shared" si="179"/>
        <v/>
      </c>
    </row>
    <row r="3799" spans="3:13" x14ac:dyDescent="0.2">
      <c r="C3799" s="8" t="str">
        <f>IFERROR(VLOOKUP(B3799,'Plan de comptes'!A:B,2,FALSE),"")</f>
        <v/>
      </c>
      <c r="K3799" s="21">
        <f t="shared" si="177"/>
        <v>0</v>
      </c>
      <c r="L3799" t="str">
        <f t="shared" si="178"/>
        <v/>
      </c>
      <c r="M3799" t="str">
        <f t="shared" si="179"/>
        <v/>
      </c>
    </row>
    <row r="3800" spans="3:13" x14ac:dyDescent="0.2">
      <c r="C3800" s="8" t="str">
        <f>IFERROR(VLOOKUP(B3800,'Plan de comptes'!A:B,2,FALSE),"")</f>
        <v/>
      </c>
      <c r="K3800" s="21">
        <f t="shared" si="177"/>
        <v>0</v>
      </c>
      <c r="L3800" t="str">
        <f t="shared" si="178"/>
        <v/>
      </c>
      <c r="M3800" t="str">
        <f t="shared" si="179"/>
        <v/>
      </c>
    </row>
    <row r="3801" spans="3:13" x14ac:dyDescent="0.2">
      <c r="C3801" s="8" t="str">
        <f>IFERROR(VLOOKUP(B3801,'Plan de comptes'!A:B,2,FALSE),"")</f>
        <v/>
      </c>
      <c r="K3801" s="21">
        <f t="shared" si="177"/>
        <v>0</v>
      </c>
      <c r="L3801" t="str">
        <f t="shared" si="178"/>
        <v/>
      </c>
      <c r="M3801" t="str">
        <f t="shared" si="179"/>
        <v/>
      </c>
    </row>
    <row r="3802" spans="3:13" x14ac:dyDescent="0.2">
      <c r="C3802" s="8" t="str">
        <f>IFERROR(VLOOKUP(B3802,'Plan de comptes'!A:B,2,FALSE),"")</f>
        <v/>
      </c>
      <c r="K3802" s="21">
        <f t="shared" si="177"/>
        <v>0</v>
      </c>
      <c r="L3802" t="str">
        <f t="shared" si="178"/>
        <v/>
      </c>
      <c r="M3802" t="str">
        <f t="shared" si="179"/>
        <v/>
      </c>
    </row>
    <row r="3803" spans="3:13" x14ac:dyDescent="0.2">
      <c r="C3803" s="8" t="str">
        <f>IFERROR(VLOOKUP(B3803,'Plan de comptes'!A:B,2,FALSE),"")</f>
        <v/>
      </c>
      <c r="K3803" s="21">
        <f t="shared" si="177"/>
        <v>0</v>
      </c>
      <c r="L3803" t="str">
        <f t="shared" si="178"/>
        <v/>
      </c>
      <c r="M3803" t="str">
        <f t="shared" si="179"/>
        <v/>
      </c>
    </row>
    <row r="3804" spans="3:13" x14ac:dyDescent="0.2">
      <c r="C3804" s="8" t="str">
        <f>IFERROR(VLOOKUP(B3804,'Plan de comptes'!A:B,2,FALSE),"")</f>
        <v/>
      </c>
      <c r="K3804" s="21">
        <f t="shared" si="177"/>
        <v>0</v>
      </c>
      <c r="L3804" t="str">
        <f t="shared" si="178"/>
        <v/>
      </c>
      <c r="M3804" t="str">
        <f t="shared" si="179"/>
        <v/>
      </c>
    </row>
    <row r="3805" spans="3:13" x14ac:dyDescent="0.2">
      <c r="C3805" s="8" t="str">
        <f>IFERROR(VLOOKUP(B3805,'Plan de comptes'!A:B,2,FALSE),"")</f>
        <v/>
      </c>
      <c r="K3805" s="21">
        <f t="shared" si="177"/>
        <v>0</v>
      </c>
      <c r="L3805" t="str">
        <f t="shared" si="178"/>
        <v/>
      </c>
      <c r="M3805" t="str">
        <f t="shared" si="179"/>
        <v/>
      </c>
    </row>
    <row r="3806" spans="3:13" x14ac:dyDescent="0.2">
      <c r="C3806" s="8" t="str">
        <f>IFERROR(VLOOKUP(B3806,'Plan de comptes'!A:B,2,FALSE),"")</f>
        <v/>
      </c>
      <c r="K3806" s="21">
        <f t="shared" si="177"/>
        <v>0</v>
      </c>
      <c r="L3806" t="str">
        <f t="shared" si="178"/>
        <v/>
      </c>
      <c r="M3806" t="str">
        <f t="shared" si="179"/>
        <v/>
      </c>
    </row>
    <row r="3807" spans="3:13" x14ac:dyDescent="0.2">
      <c r="C3807" s="8" t="str">
        <f>IFERROR(VLOOKUP(B3807,'Plan de comptes'!A:B,2,FALSE),"")</f>
        <v/>
      </c>
      <c r="K3807" s="21">
        <f t="shared" si="177"/>
        <v>0</v>
      </c>
      <c r="L3807" t="str">
        <f t="shared" si="178"/>
        <v/>
      </c>
      <c r="M3807" t="str">
        <f t="shared" si="179"/>
        <v/>
      </c>
    </row>
    <row r="3808" spans="3:13" x14ac:dyDescent="0.2">
      <c r="C3808" s="8" t="str">
        <f>IFERROR(VLOOKUP(B3808,'Plan de comptes'!A:B,2,FALSE),"")</f>
        <v/>
      </c>
      <c r="K3808" s="21">
        <f t="shared" si="177"/>
        <v>0</v>
      </c>
      <c r="L3808" t="str">
        <f t="shared" si="178"/>
        <v/>
      </c>
      <c r="M3808" t="str">
        <f t="shared" si="179"/>
        <v/>
      </c>
    </row>
    <row r="3809" spans="3:13" x14ac:dyDescent="0.2">
      <c r="C3809" s="8" t="str">
        <f>IFERROR(VLOOKUP(B3809,'Plan de comptes'!A:B,2,FALSE),"")</f>
        <v/>
      </c>
      <c r="K3809" s="21">
        <f t="shared" si="177"/>
        <v>0</v>
      </c>
      <c r="L3809" t="str">
        <f t="shared" si="178"/>
        <v/>
      </c>
      <c r="M3809" t="str">
        <f t="shared" si="179"/>
        <v/>
      </c>
    </row>
    <row r="3810" spans="3:13" x14ac:dyDescent="0.2">
      <c r="C3810" s="8" t="str">
        <f>IFERROR(VLOOKUP(B3810,'Plan de comptes'!A:B,2,FALSE),"")</f>
        <v/>
      </c>
      <c r="K3810" s="21">
        <f t="shared" si="177"/>
        <v>0</v>
      </c>
      <c r="L3810" t="str">
        <f t="shared" si="178"/>
        <v/>
      </c>
      <c r="M3810" t="str">
        <f t="shared" si="179"/>
        <v/>
      </c>
    </row>
    <row r="3811" spans="3:13" x14ac:dyDescent="0.2">
      <c r="C3811" s="8" t="str">
        <f>IFERROR(VLOOKUP(B3811,'Plan de comptes'!A:B,2,FALSE),"")</f>
        <v/>
      </c>
      <c r="K3811" s="21">
        <f t="shared" si="177"/>
        <v>0</v>
      </c>
      <c r="L3811" t="str">
        <f t="shared" si="178"/>
        <v/>
      </c>
      <c r="M3811" t="str">
        <f t="shared" si="179"/>
        <v/>
      </c>
    </row>
    <row r="3812" spans="3:13" x14ac:dyDescent="0.2">
      <c r="C3812" s="8" t="str">
        <f>IFERROR(VLOOKUP(B3812,'Plan de comptes'!A:B,2,FALSE),"")</f>
        <v/>
      </c>
      <c r="K3812" s="21">
        <f t="shared" si="177"/>
        <v>0</v>
      </c>
      <c r="L3812" t="str">
        <f t="shared" si="178"/>
        <v/>
      </c>
      <c r="M3812" t="str">
        <f t="shared" si="179"/>
        <v/>
      </c>
    </row>
    <row r="3813" spans="3:13" x14ac:dyDescent="0.2">
      <c r="C3813" s="8" t="str">
        <f>IFERROR(VLOOKUP(B3813,'Plan de comptes'!A:B,2,FALSE),"")</f>
        <v/>
      </c>
      <c r="K3813" s="21">
        <f t="shared" si="177"/>
        <v>0</v>
      </c>
      <c r="L3813" t="str">
        <f t="shared" si="178"/>
        <v/>
      </c>
      <c r="M3813" t="str">
        <f t="shared" si="179"/>
        <v/>
      </c>
    </row>
    <row r="3814" spans="3:13" x14ac:dyDescent="0.2">
      <c r="C3814" s="8" t="str">
        <f>IFERROR(VLOOKUP(B3814,'Plan de comptes'!A:B,2,FALSE),"")</f>
        <v/>
      </c>
      <c r="K3814" s="21">
        <f t="shared" si="177"/>
        <v>0</v>
      </c>
      <c r="L3814" t="str">
        <f t="shared" si="178"/>
        <v/>
      </c>
      <c r="M3814" t="str">
        <f t="shared" si="179"/>
        <v/>
      </c>
    </row>
    <row r="3815" spans="3:13" x14ac:dyDescent="0.2">
      <c r="C3815" s="8" t="str">
        <f>IFERROR(VLOOKUP(B3815,'Plan de comptes'!A:B,2,FALSE),"")</f>
        <v/>
      </c>
      <c r="K3815" s="21">
        <f t="shared" si="177"/>
        <v>0</v>
      </c>
      <c r="L3815" t="str">
        <f t="shared" si="178"/>
        <v/>
      </c>
      <c r="M3815" t="str">
        <f t="shared" si="179"/>
        <v/>
      </c>
    </row>
    <row r="3816" spans="3:13" x14ac:dyDescent="0.2">
      <c r="C3816" s="8" t="str">
        <f>IFERROR(VLOOKUP(B3816,'Plan de comptes'!A:B,2,FALSE),"")</f>
        <v/>
      </c>
      <c r="K3816" s="21">
        <f t="shared" si="177"/>
        <v>0</v>
      </c>
      <c r="L3816" t="str">
        <f t="shared" si="178"/>
        <v/>
      </c>
      <c r="M3816" t="str">
        <f t="shared" si="179"/>
        <v/>
      </c>
    </row>
    <row r="3817" spans="3:13" x14ac:dyDescent="0.2">
      <c r="C3817" s="8" t="str">
        <f>IFERROR(VLOOKUP(B3817,'Plan de comptes'!A:B,2,FALSE),"")</f>
        <v/>
      </c>
      <c r="K3817" s="21">
        <f t="shared" si="177"/>
        <v>0</v>
      </c>
      <c r="L3817" t="str">
        <f t="shared" si="178"/>
        <v/>
      </c>
      <c r="M3817" t="str">
        <f t="shared" si="179"/>
        <v/>
      </c>
    </row>
    <row r="3818" spans="3:13" x14ac:dyDescent="0.2">
      <c r="C3818" s="8" t="str">
        <f>IFERROR(VLOOKUP(B3818,'Plan de comptes'!A:B,2,FALSE),"")</f>
        <v/>
      </c>
      <c r="K3818" s="21">
        <f t="shared" si="177"/>
        <v>0</v>
      </c>
      <c r="L3818" t="str">
        <f t="shared" si="178"/>
        <v/>
      </c>
      <c r="M3818" t="str">
        <f t="shared" si="179"/>
        <v/>
      </c>
    </row>
    <row r="3819" spans="3:13" x14ac:dyDescent="0.2">
      <c r="C3819" s="8" t="str">
        <f>IFERROR(VLOOKUP(B3819,'Plan de comptes'!A:B,2,FALSE),"")</f>
        <v/>
      </c>
      <c r="K3819" s="21">
        <f t="shared" si="177"/>
        <v>0</v>
      </c>
      <c r="L3819" t="str">
        <f t="shared" si="178"/>
        <v/>
      </c>
      <c r="M3819" t="str">
        <f t="shared" si="179"/>
        <v/>
      </c>
    </row>
    <row r="3820" spans="3:13" x14ac:dyDescent="0.2">
      <c r="C3820" s="8" t="str">
        <f>IFERROR(VLOOKUP(B3820,'Plan de comptes'!A:B,2,FALSE),"")</f>
        <v/>
      </c>
      <c r="K3820" s="21">
        <f t="shared" si="177"/>
        <v>0</v>
      </c>
      <c r="L3820" t="str">
        <f t="shared" si="178"/>
        <v/>
      </c>
      <c r="M3820" t="str">
        <f t="shared" si="179"/>
        <v/>
      </c>
    </row>
    <row r="3821" spans="3:13" x14ac:dyDescent="0.2">
      <c r="C3821" s="8" t="str">
        <f>IFERROR(VLOOKUP(B3821,'Plan de comptes'!A:B,2,FALSE),"")</f>
        <v/>
      </c>
      <c r="K3821" s="21">
        <f t="shared" si="177"/>
        <v>0</v>
      </c>
      <c r="L3821" t="str">
        <f t="shared" si="178"/>
        <v/>
      </c>
      <c r="M3821" t="str">
        <f t="shared" si="179"/>
        <v/>
      </c>
    </row>
    <row r="3822" spans="3:13" x14ac:dyDescent="0.2">
      <c r="C3822" s="8" t="str">
        <f>IFERROR(VLOOKUP(B3822,'Plan de comptes'!A:B,2,FALSE),"")</f>
        <v/>
      </c>
      <c r="K3822" s="21">
        <f t="shared" si="177"/>
        <v>0</v>
      </c>
      <c r="L3822" t="str">
        <f t="shared" si="178"/>
        <v/>
      </c>
      <c r="M3822" t="str">
        <f t="shared" si="179"/>
        <v/>
      </c>
    </row>
    <row r="3823" spans="3:13" x14ac:dyDescent="0.2">
      <c r="C3823" s="8" t="str">
        <f>IFERROR(VLOOKUP(B3823,'Plan de comptes'!A:B,2,FALSE),"")</f>
        <v/>
      </c>
      <c r="K3823" s="21">
        <f t="shared" si="177"/>
        <v>0</v>
      </c>
      <c r="L3823" t="str">
        <f t="shared" si="178"/>
        <v/>
      </c>
      <c r="M3823" t="str">
        <f t="shared" si="179"/>
        <v/>
      </c>
    </row>
    <row r="3824" spans="3:13" x14ac:dyDescent="0.2">
      <c r="C3824" s="8" t="str">
        <f>IFERROR(VLOOKUP(B3824,'Plan de comptes'!A:B,2,FALSE),"")</f>
        <v/>
      </c>
      <c r="K3824" s="21">
        <f t="shared" si="177"/>
        <v>0</v>
      </c>
      <c r="L3824" t="str">
        <f t="shared" si="178"/>
        <v/>
      </c>
      <c r="M3824" t="str">
        <f t="shared" si="179"/>
        <v/>
      </c>
    </row>
    <row r="3825" spans="3:13" x14ac:dyDescent="0.2">
      <c r="C3825" s="8" t="str">
        <f>IFERROR(VLOOKUP(B3825,'Plan de comptes'!A:B,2,FALSE),"")</f>
        <v/>
      </c>
      <c r="K3825" s="21">
        <f t="shared" si="177"/>
        <v>0</v>
      </c>
      <c r="L3825" t="str">
        <f t="shared" si="178"/>
        <v/>
      </c>
      <c r="M3825" t="str">
        <f t="shared" si="179"/>
        <v/>
      </c>
    </row>
    <row r="3826" spans="3:13" x14ac:dyDescent="0.2">
      <c r="C3826" s="8" t="str">
        <f>IFERROR(VLOOKUP(B3826,'Plan de comptes'!A:B,2,FALSE),"")</f>
        <v/>
      </c>
      <c r="K3826" s="21">
        <f t="shared" si="177"/>
        <v>0</v>
      </c>
      <c r="L3826" t="str">
        <f t="shared" si="178"/>
        <v/>
      </c>
      <c r="M3826" t="str">
        <f t="shared" si="179"/>
        <v/>
      </c>
    </row>
    <row r="3827" spans="3:13" x14ac:dyDescent="0.2">
      <c r="C3827" s="8" t="str">
        <f>IFERROR(VLOOKUP(B3827,'Plan de comptes'!A:B,2,FALSE),"")</f>
        <v/>
      </c>
      <c r="K3827" s="21">
        <f t="shared" si="177"/>
        <v>0</v>
      </c>
      <c r="L3827" t="str">
        <f t="shared" si="178"/>
        <v/>
      </c>
      <c r="M3827" t="str">
        <f t="shared" si="179"/>
        <v/>
      </c>
    </row>
    <row r="3828" spans="3:13" x14ac:dyDescent="0.2">
      <c r="C3828" s="8" t="str">
        <f>IFERROR(VLOOKUP(B3828,'Plan de comptes'!A:B,2,FALSE),"")</f>
        <v/>
      </c>
      <c r="K3828" s="21">
        <f t="shared" si="177"/>
        <v>0</v>
      </c>
      <c r="L3828" t="str">
        <f t="shared" si="178"/>
        <v/>
      </c>
      <c r="M3828" t="str">
        <f t="shared" si="179"/>
        <v/>
      </c>
    </row>
    <row r="3829" spans="3:13" x14ac:dyDescent="0.2">
      <c r="C3829" s="8" t="str">
        <f>IFERROR(VLOOKUP(B3829,'Plan de comptes'!A:B,2,FALSE),"")</f>
        <v/>
      </c>
      <c r="K3829" s="21">
        <f t="shared" si="177"/>
        <v>0</v>
      </c>
      <c r="L3829" t="str">
        <f t="shared" si="178"/>
        <v/>
      </c>
      <c r="M3829" t="str">
        <f t="shared" si="179"/>
        <v/>
      </c>
    </row>
    <row r="3830" spans="3:13" x14ac:dyDescent="0.2">
      <c r="C3830" s="8" t="str">
        <f>IFERROR(VLOOKUP(B3830,'Plan de comptes'!A:B,2,FALSE),"")</f>
        <v/>
      </c>
      <c r="K3830" s="21">
        <f t="shared" si="177"/>
        <v>0</v>
      </c>
      <c r="L3830" t="str">
        <f t="shared" si="178"/>
        <v/>
      </c>
      <c r="M3830" t="str">
        <f t="shared" si="179"/>
        <v/>
      </c>
    </row>
    <row r="3831" spans="3:13" x14ac:dyDescent="0.2">
      <c r="C3831" s="8" t="str">
        <f>IFERROR(VLOOKUP(B3831,'Plan de comptes'!A:B,2,FALSE),"")</f>
        <v/>
      </c>
      <c r="K3831" s="21">
        <f t="shared" si="177"/>
        <v>0</v>
      </c>
      <c r="L3831" t="str">
        <f t="shared" si="178"/>
        <v/>
      </c>
      <c r="M3831" t="str">
        <f t="shared" si="179"/>
        <v/>
      </c>
    </row>
    <row r="3832" spans="3:13" x14ac:dyDescent="0.2">
      <c r="C3832" s="8" t="str">
        <f>IFERROR(VLOOKUP(B3832,'Plan de comptes'!A:B,2,FALSE),"")</f>
        <v/>
      </c>
      <c r="K3832" s="21">
        <f t="shared" si="177"/>
        <v>0</v>
      </c>
      <c r="L3832" t="str">
        <f t="shared" si="178"/>
        <v/>
      </c>
      <c r="M3832" t="str">
        <f t="shared" si="179"/>
        <v/>
      </c>
    </row>
    <row r="3833" spans="3:13" x14ac:dyDescent="0.2">
      <c r="C3833" s="8" t="str">
        <f>IFERROR(VLOOKUP(B3833,'Plan de comptes'!A:B,2,FALSE),"")</f>
        <v/>
      </c>
      <c r="K3833" s="21">
        <f t="shared" si="177"/>
        <v>0</v>
      </c>
      <c r="L3833" t="str">
        <f t="shared" si="178"/>
        <v/>
      </c>
      <c r="M3833" t="str">
        <f t="shared" si="179"/>
        <v/>
      </c>
    </row>
    <row r="3834" spans="3:13" x14ac:dyDescent="0.2">
      <c r="C3834" s="8" t="str">
        <f>IFERROR(VLOOKUP(B3834,'Plan de comptes'!A:B,2,FALSE),"")</f>
        <v/>
      </c>
      <c r="K3834" s="21">
        <f t="shared" si="177"/>
        <v>0</v>
      </c>
      <c r="L3834" t="str">
        <f t="shared" si="178"/>
        <v/>
      </c>
      <c r="M3834" t="str">
        <f t="shared" si="179"/>
        <v/>
      </c>
    </row>
    <row r="3835" spans="3:13" x14ac:dyDescent="0.2">
      <c r="C3835" s="8" t="str">
        <f>IFERROR(VLOOKUP(B3835,'Plan de comptes'!A:B,2,FALSE),"")</f>
        <v/>
      </c>
      <c r="K3835" s="21">
        <f t="shared" si="177"/>
        <v>0</v>
      </c>
      <c r="L3835" t="str">
        <f t="shared" si="178"/>
        <v/>
      </c>
      <c r="M3835" t="str">
        <f t="shared" si="179"/>
        <v/>
      </c>
    </row>
    <row r="3836" spans="3:13" x14ac:dyDescent="0.2">
      <c r="C3836" s="8" t="str">
        <f>IFERROR(VLOOKUP(B3836,'Plan de comptes'!A:B,2,FALSE),"")</f>
        <v/>
      </c>
      <c r="K3836" s="21">
        <f t="shared" si="177"/>
        <v>0</v>
      </c>
      <c r="L3836" t="str">
        <f t="shared" si="178"/>
        <v/>
      </c>
      <c r="M3836" t="str">
        <f t="shared" si="179"/>
        <v/>
      </c>
    </row>
    <row r="3837" spans="3:13" x14ac:dyDescent="0.2">
      <c r="C3837" s="8" t="str">
        <f>IFERROR(VLOOKUP(B3837,'Plan de comptes'!A:B,2,FALSE),"")</f>
        <v/>
      </c>
      <c r="K3837" s="21">
        <f t="shared" si="177"/>
        <v>0</v>
      </c>
      <c r="L3837" t="str">
        <f t="shared" si="178"/>
        <v/>
      </c>
      <c r="M3837" t="str">
        <f t="shared" si="179"/>
        <v/>
      </c>
    </row>
    <row r="3838" spans="3:13" x14ac:dyDescent="0.2">
      <c r="C3838" s="8" t="str">
        <f>IFERROR(VLOOKUP(B3838,'Plan de comptes'!A:B,2,FALSE),"")</f>
        <v/>
      </c>
      <c r="K3838" s="21">
        <f t="shared" si="177"/>
        <v>0</v>
      </c>
      <c r="L3838" t="str">
        <f t="shared" si="178"/>
        <v/>
      </c>
      <c r="M3838" t="str">
        <f t="shared" si="179"/>
        <v/>
      </c>
    </row>
    <row r="3839" spans="3:13" x14ac:dyDescent="0.2">
      <c r="C3839" s="8" t="str">
        <f>IFERROR(VLOOKUP(B3839,'Plan de comptes'!A:B,2,FALSE),"")</f>
        <v/>
      </c>
      <c r="K3839" s="21">
        <f t="shared" si="177"/>
        <v>0</v>
      </c>
      <c r="L3839" t="str">
        <f t="shared" si="178"/>
        <v/>
      </c>
      <c r="M3839" t="str">
        <f t="shared" si="179"/>
        <v/>
      </c>
    </row>
    <row r="3840" spans="3:13" x14ac:dyDescent="0.2">
      <c r="C3840" s="8" t="str">
        <f>IFERROR(VLOOKUP(B3840,'Plan de comptes'!A:B,2,FALSE),"")</f>
        <v/>
      </c>
      <c r="K3840" s="21">
        <f t="shared" si="177"/>
        <v>0</v>
      </c>
      <c r="L3840" t="str">
        <f t="shared" si="178"/>
        <v/>
      </c>
      <c r="M3840" t="str">
        <f t="shared" si="179"/>
        <v/>
      </c>
    </row>
    <row r="3841" spans="3:13" x14ac:dyDescent="0.2">
      <c r="C3841" s="8" t="str">
        <f>IFERROR(VLOOKUP(B3841,'Plan de comptes'!A:B,2,FALSE),"")</f>
        <v/>
      </c>
      <c r="K3841" s="21">
        <f t="shared" si="177"/>
        <v>0</v>
      </c>
      <c r="L3841" t="str">
        <f t="shared" si="178"/>
        <v/>
      </c>
      <c r="M3841" t="str">
        <f t="shared" si="179"/>
        <v/>
      </c>
    </row>
    <row r="3842" spans="3:13" x14ac:dyDescent="0.2">
      <c r="C3842" s="8" t="str">
        <f>IFERROR(VLOOKUP(B3842,'Plan de comptes'!A:B,2,FALSE),"")</f>
        <v/>
      </c>
      <c r="K3842" s="21">
        <f t="shared" si="177"/>
        <v>0</v>
      </c>
      <c r="L3842" t="str">
        <f t="shared" si="178"/>
        <v/>
      </c>
      <c r="M3842" t="str">
        <f t="shared" si="179"/>
        <v/>
      </c>
    </row>
    <row r="3843" spans="3:13" x14ac:dyDescent="0.2">
      <c r="C3843" s="8" t="str">
        <f>IFERROR(VLOOKUP(B3843,'Plan de comptes'!A:B,2,FALSE),"")</f>
        <v/>
      </c>
      <c r="K3843" s="21">
        <f t="shared" ref="K3843:K3906" si="180">E3843-F3843</f>
        <v>0</v>
      </c>
      <c r="L3843" t="str">
        <f t="shared" ref="L3843:L3906" si="181">LEFT($B3843,2)</f>
        <v/>
      </c>
      <c r="M3843" t="str">
        <f t="shared" ref="M3843:M3906" si="182">LEFT($B3843,3)</f>
        <v/>
      </c>
    </row>
    <row r="3844" spans="3:13" x14ac:dyDescent="0.2">
      <c r="C3844" s="8" t="str">
        <f>IFERROR(VLOOKUP(B3844,'Plan de comptes'!A:B,2,FALSE),"")</f>
        <v/>
      </c>
      <c r="K3844" s="21">
        <f t="shared" si="180"/>
        <v>0</v>
      </c>
      <c r="L3844" t="str">
        <f t="shared" si="181"/>
        <v/>
      </c>
      <c r="M3844" t="str">
        <f t="shared" si="182"/>
        <v/>
      </c>
    </row>
    <row r="3845" spans="3:13" x14ac:dyDescent="0.2">
      <c r="C3845" s="8" t="str">
        <f>IFERROR(VLOOKUP(B3845,'Plan de comptes'!A:B,2,FALSE),"")</f>
        <v/>
      </c>
      <c r="K3845" s="21">
        <f t="shared" si="180"/>
        <v>0</v>
      </c>
      <c r="L3845" t="str">
        <f t="shared" si="181"/>
        <v/>
      </c>
      <c r="M3845" t="str">
        <f t="shared" si="182"/>
        <v/>
      </c>
    </row>
    <row r="3846" spans="3:13" x14ac:dyDescent="0.2">
      <c r="C3846" s="8" t="str">
        <f>IFERROR(VLOOKUP(B3846,'Plan de comptes'!A:B,2,FALSE),"")</f>
        <v/>
      </c>
      <c r="K3846" s="21">
        <f t="shared" si="180"/>
        <v>0</v>
      </c>
      <c r="L3846" t="str">
        <f t="shared" si="181"/>
        <v/>
      </c>
      <c r="M3846" t="str">
        <f t="shared" si="182"/>
        <v/>
      </c>
    </row>
    <row r="3847" spans="3:13" x14ac:dyDescent="0.2">
      <c r="C3847" s="8" t="str">
        <f>IFERROR(VLOOKUP(B3847,'Plan de comptes'!A:B,2,FALSE),"")</f>
        <v/>
      </c>
      <c r="K3847" s="21">
        <f t="shared" si="180"/>
        <v>0</v>
      </c>
      <c r="L3847" t="str">
        <f t="shared" si="181"/>
        <v/>
      </c>
      <c r="M3847" t="str">
        <f t="shared" si="182"/>
        <v/>
      </c>
    </row>
    <row r="3848" spans="3:13" x14ac:dyDescent="0.2">
      <c r="C3848" s="8" t="str">
        <f>IFERROR(VLOOKUP(B3848,'Plan de comptes'!A:B,2,FALSE),"")</f>
        <v/>
      </c>
      <c r="K3848" s="21">
        <f t="shared" si="180"/>
        <v>0</v>
      </c>
      <c r="L3848" t="str">
        <f t="shared" si="181"/>
        <v/>
      </c>
      <c r="M3848" t="str">
        <f t="shared" si="182"/>
        <v/>
      </c>
    </row>
    <row r="3849" spans="3:13" x14ac:dyDescent="0.2">
      <c r="C3849" s="8" t="str">
        <f>IFERROR(VLOOKUP(B3849,'Plan de comptes'!A:B,2,FALSE),"")</f>
        <v/>
      </c>
      <c r="K3849" s="21">
        <f t="shared" si="180"/>
        <v>0</v>
      </c>
      <c r="L3849" t="str">
        <f t="shared" si="181"/>
        <v/>
      </c>
      <c r="M3849" t="str">
        <f t="shared" si="182"/>
        <v/>
      </c>
    </row>
    <row r="3850" spans="3:13" x14ac:dyDescent="0.2">
      <c r="C3850" s="8" t="str">
        <f>IFERROR(VLOOKUP(B3850,'Plan de comptes'!A:B,2,FALSE),"")</f>
        <v/>
      </c>
      <c r="K3850" s="21">
        <f t="shared" si="180"/>
        <v>0</v>
      </c>
      <c r="L3850" t="str">
        <f t="shared" si="181"/>
        <v/>
      </c>
      <c r="M3850" t="str">
        <f t="shared" si="182"/>
        <v/>
      </c>
    </row>
    <row r="3851" spans="3:13" x14ac:dyDescent="0.2">
      <c r="C3851" s="8" t="str">
        <f>IFERROR(VLOOKUP(B3851,'Plan de comptes'!A:B,2,FALSE),"")</f>
        <v/>
      </c>
      <c r="K3851" s="21">
        <f t="shared" si="180"/>
        <v>0</v>
      </c>
      <c r="L3851" t="str">
        <f t="shared" si="181"/>
        <v/>
      </c>
      <c r="M3851" t="str">
        <f t="shared" si="182"/>
        <v/>
      </c>
    </row>
    <row r="3852" spans="3:13" x14ac:dyDescent="0.2">
      <c r="C3852" s="8" t="str">
        <f>IFERROR(VLOOKUP(B3852,'Plan de comptes'!A:B,2,FALSE),"")</f>
        <v/>
      </c>
      <c r="K3852" s="21">
        <f t="shared" si="180"/>
        <v>0</v>
      </c>
      <c r="L3852" t="str">
        <f t="shared" si="181"/>
        <v/>
      </c>
      <c r="M3852" t="str">
        <f t="shared" si="182"/>
        <v/>
      </c>
    </row>
    <row r="3853" spans="3:13" x14ac:dyDescent="0.2">
      <c r="C3853" s="8" t="str">
        <f>IFERROR(VLOOKUP(B3853,'Plan de comptes'!A:B,2,FALSE),"")</f>
        <v/>
      </c>
      <c r="K3853" s="21">
        <f t="shared" si="180"/>
        <v>0</v>
      </c>
      <c r="L3853" t="str">
        <f t="shared" si="181"/>
        <v/>
      </c>
      <c r="M3853" t="str">
        <f t="shared" si="182"/>
        <v/>
      </c>
    </row>
    <row r="3854" spans="3:13" x14ac:dyDescent="0.2">
      <c r="C3854" s="8" t="str">
        <f>IFERROR(VLOOKUP(B3854,'Plan de comptes'!A:B,2,FALSE),"")</f>
        <v/>
      </c>
      <c r="K3854" s="21">
        <f t="shared" si="180"/>
        <v>0</v>
      </c>
      <c r="L3854" t="str">
        <f t="shared" si="181"/>
        <v/>
      </c>
      <c r="M3854" t="str">
        <f t="shared" si="182"/>
        <v/>
      </c>
    </row>
    <row r="3855" spans="3:13" x14ac:dyDescent="0.2">
      <c r="C3855" s="8" t="str">
        <f>IFERROR(VLOOKUP(B3855,'Plan de comptes'!A:B,2,FALSE),"")</f>
        <v/>
      </c>
      <c r="K3855" s="21">
        <f t="shared" si="180"/>
        <v>0</v>
      </c>
      <c r="L3855" t="str">
        <f t="shared" si="181"/>
        <v/>
      </c>
      <c r="M3855" t="str">
        <f t="shared" si="182"/>
        <v/>
      </c>
    </row>
    <row r="3856" spans="3:13" x14ac:dyDescent="0.2">
      <c r="C3856" s="8" t="str">
        <f>IFERROR(VLOOKUP(B3856,'Plan de comptes'!A:B,2,FALSE),"")</f>
        <v/>
      </c>
      <c r="K3856" s="21">
        <f t="shared" si="180"/>
        <v>0</v>
      </c>
      <c r="L3856" t="str">
        <f t="shared" si="181"/>
        <v/>
      </c>
      <c r="M3856" t="str">
        <f t="shared" si="182"/>
        <v/>
      </c>
    </row>
    <row r="3857" spans="3:13" x14ac:dyDescent="0.2">
      <c r="C3857" s="8" t="str">
        <f>IFERROR(VLOOKUP(B3857,'Plan de comptes'!A:B,2,FALSE),"")</f>
        <v/>
      </c>
      <c r="K3857" s="21">
        <f t="shared" si="180"/>
        <v>0</v>
      </c>
      <c r="L3857" t="str">
        <f t="shared" si="181"/>
        <v/>
      </c>
      <c r="M3857" t="str">
        <f t="shared" si="182"/>
        <v/>
      </c>
    </row>
    <row r="3858" spans="3:13" x14ac:dyDescent="0.2">
      <c r="C3858" s="8" t="str">
        <f>IFERROR(VLOOKUP(B3858,'Plan de comptes'!A:B,2,FALSE),"")</f>
        <v/>
      </c>
      <c r="K3858" s="21">
        <f t="shared" si="180"/>
        <v>0</v>
      </c>
      <c r="L3858" t="str">
        <f t="shared" si="181"/>
        <v/>
      </c>
      <c r="M3858" t="str">
        <f t="shared" si="182"/>
        <v/>
      </c>
    </row>
    <row r="3859" spans="3:13" x14ac:dyDescent="0.2">
      <c r="C3859" s="8" t="str">
        <f>IFERROR(VLOOKUP(B3859,'Plan de comptes'!A:B,2,FALSE),"")</f>
        <v/>
      </c>
      <c r="K3859" s="21">
        <f t="shared" si="180"/>
        <v>0</v>
      </c>
      <c r="L3859" t="str">
        <f t="shared" si="181"/>
        <v/>
      </c>
      <c r="M3859" t="str">
        <f t="shared" si="182"/>
        <v/>
      </c>
    </row>
    <row r="3860" spans="3:13" x14ac:dyDescent="0.2">
      <c r="C3860" s="8" t="str">
        <f>IFERROR(VLOOKUP(B3860,'Plan de comptes'!A:B,2,FALSE),"")</f>
        <v/>
      </c>
      <c r="K3860" s="21">
        <f t="shared" si="180"/>
        <v>0</v>
      </c>
      <c r="L3860" t="str">
        <f t="shared" si="181"/>
        <v/>
      </c>
      <c r="M3860" t="str">
        <f t="shared" si="182"/>
        <v/>
      </c>
    </row>
    <row r="3861" spans="3:13" x14ac:dyDescent="0.2">
      <c r="C3861" s="8" t="str">
        <f>IFERROR(VLOOKUP(B3861,'Plan de comptes'!A:B,2,FALSE),"")</f>
        <v/>
      </c>
      <c r="K3861" s="21">
        <f t="shared" si="180"/>
        <v>0</v>
      </c>
      <c r="L3861" t="str">
        <f t="shared" si="181"/>
        <v/>
      </c>
      <c r="M3861" t="str">
        <f t="shared" si="182"/>
        <v/>
      </c>
    </row>
    <row r="3862" spans="3:13" x14ac:dyDescent="0.2">
      <c r="C3862" s="8" t="str">
        <f>IFERROR(VLOOKUP(B3862,'Plan de comptes'!A:B,2,FALSE),"")</f>
        <v/>
      </c>
      <c r="K3862" s="21">
        <f t="shared" si="180"/>
        <v>0</v>
      </c>
      <c r="L3862" t="str">
        <f t="shared" si="181"/>
        <v/>
      </c>
      <c r="M3862" t="str">
        <f t="shared" si="182"/>
        <v/>
      </c>
    </row>
    <row r="3863" spans="3:13" x14ac:dyDescent="0.2">
      <c r="C3863" s="8" t="str">
        <f>IFERROR(VLOOKUP(B3863,'Plan de comptes'!A:B,2,FALSE),"")</f>
        <v/>
      </c>
      <c r="K3863" s="21">
        <f t="shared" si="180"/>
        <v>0</v>
      </c>
      <c r="L3863" t="str">
        <f t="shared" si="181"/>
        <v/>
      </c>
      <c r="M3863" t="str">
        <f t="shared" si="182"/>
        <v/>
      </c>
    </row>
    <row r="3864" spans="3:13" x14ac:dyDescent="0.2">
      <c r="C3864" s="8" t="str">
        <f>IFERROR(VLOOKUP(B3864,'Plan de comptes'!A:B,2,FALSE),"")</f>
        <v/>
      </c>
      <c r="K3864" s="21">
        <f t="shared" si="180"/>
        <v>0</v>
      </c>
      <c r="L3864" t="str">
        <f t="shared" si="181"/>
        <v/>
      </c>
      <c r="M3864" t="str">
        <f t="shared" si="182"/>
        <v/>
      </c>
    </row>
    <row r="3865" spans="3:13" x14ac:dyDescent="0.2">
      <c r="C3865" s="8" t="str">
        <f>IFERROR(VLOOKUP(B3865,'Plan de comptes'!A:B,2,FALSE),"")</f>
        <v/>
      </c>
      <c r="K3865" s="21">
        <f t="shared" si="180"/>
        <v>0</v>
      </c>
      <c r="L3865" t="str">
        <f t="shared" si="181"/>
        <v/>
      </c>
      <c r="M3865" t="str">
        <f t="shared" si="182"/>
        <v/>
      </c>
    </row>
    <row r="3866" spans="3:13" x14ac:dyDescent="0.2">
      <c r="C3866" s="8" t="str">
        <f>IFERROR(VLOOKUP(B3866,'Plan de comptes'!A:B,2,FALSE),"")</f>
        <v/>
      </c>
      <c r="K3866" s="21">
        <f t="shared" si="180"/>
        <v>0</v>
      </c>
      <c r="L3866" t="str">
        <f t="shared" si="181"/>
        <v/>
      </c>
      <c r="M3866" t="str">
        <f t="shared" si="182"/>
        <v/>
      </c>
    </row>
    <row r="3867" spans="3:13" x14ac:dyDescent="0.2">
      <c r="C3867" s="8" t="str">
        <f>IFERROR(VLOOKUP(B3867,'Plan de comptes'!A:B,2,FALSE),"")</f>
        <v/>
      </c>
      <c r="K3867" s="21">
        <f t="shared" si="180"/>
        <v>0</v>
      </c>
      <c r="L3867" t="str">
        <f t="shared" si="181"/>
        <v/>
      </c>
      <c r="M3867" t="str">
        <f t="shared" si="182"/>
        <v/>
      </c>
    </row>
    <row r="3868" spans="3:13" x14ac:dyDescent="0.2">
      <c r="C3868" s="8" t="str">
        <f>IFERROR(VLOOKUP(B3868,'Plan de comptes'!A:B,2,FALSE),"")</f>
        <v/>
      </c>
      <c r="K3868" s="21">
        <f t="shared" si="180"/>
        <v>0</v>
      </c>
      <c r="L3868" t="str">
        <f t="shared" si="181"/>
        <v/>
      </c>
      <c r="M3868" t="str">
        <f t="shared" si="182"/>
        <v/>
      </c>
    </row>
    <row r="3869" spans="3:13" x14ac:dyDescent="0.2">
      <c r="C3869" s="8" t="str">
        <f>IFERROR(VLOOKUP(B3869,'Plan de comptes'!A:B,2,FALSE),"")</f>
        <v/>
      </c>
      <c r="K3869" s="21">
        <f t="shared" si="180"/>
        <v>0</v>
      </c>
      <c r="L3869" t="str">
        <f t="shared" si="181"/>
        <v/>
      </c>
      <c r="M3869" t="str">
        <f t="shared" si="182"/>
        <v/>
      </c>
    </row>
    <row r="3870" spans="3:13" x14ac:dyDescent="0.2">
      <c r="C3870" s="8" t="str">
        <f>IFERROR(VLOOKUP(B3870,'Plan de comptes'!A:B,2,FALSE),"")</f>
        <v/>
      </c>
      <c r="K3870" s="21">
        <f t="shared" si="180"/>
        <v>0</v>
      </c>
      <c r="L3870" t="str">
        <f t="shared" si="181"/>
        <v/>
      </c>
      <c r="M3870" t="str">
        <f t="shared" si="182"/>
        <v/>
      </c>
    </row>
    <row r="3871" spans="3:13" x14ac:dyDescent="0.2">
      <c r="C3871" s="8" t="str">
        <f>IFERROR(VLOOKUP(B3871,'Plan de comptes'!A:B,2,FALSE),"")</f>
        <v/>
      </c>
      <c r="K3871" s="21">
        <f t="shared" si="180"/>
        <v>0</v>
      </c>
      <c r="L3871" t="str">
        <f t="shared" si="181"/>
        <v/>
      </c>
      <c r="M3871" t="str">
        <f t="shared" si="182"/>
        <v/>
      </c>
    </row>
    <row r="3872" spans="3:13" x14ac:dyDescent="0.2">
      <c r="C3872" s="8" t="str">
        <f>IFERROR(VLOOKUP(B3872,'Plan de comptes'!A:B,2,FALSE),"")</f>
        <v/>
      </c>
      <c r="K3872" s="21">
        <f t="shared" si="180"/>
        <v>0</v>
      </c>
      <c r="L3872" t="str">
        <f t="shared" si="181"/>
        <v/>
      </c>
      <c r="M3872" t="str">
        <f t="shared" si="182"/>
        <v/>
      </c>
    </row>
    <row r="3873" spans="3:13" x14ac:dyDescent="0.2">
      <c r="C3873" s="8" t="str">
        <f>IFERROR(VLOOKUP(B3873,'Plan de comptes'!A:B,2,FALSE),"")</f>
        <v/>
      </c>
      <c r="K3873" s="21">
        <f t="shared" si="180"/>
        <v>0</v>
      </c>
      <c r="L3873" t="str">
        <f t="shared" si="181"/>
        <v/>
      </c>
      <c r="M3873" t="str">
        <f t="shared" si="182"/>
        <v/>
      </c>
    </row>
    <row r="3874" spans="3:13" x14ac:dyDescent="0.2">
      <c r="C3874" s="8" t="str">
        <f>IFERROR(VLOOKUP(B3874,'Plan de comptes'!A:B,2,FALSE),"")</f>
        <v/>
      </c>
      <c r="K3874" s="21">
        <f t="shared" si="180"/>
        <v>0</v>
      </c>
      <c r="L3874" t="str">
        <f t="shared" si="181"/>
        <v/>
      </c>
      <c r="M3874" t="str">
        <f t="shared" si="182"/>
        <v/>
      </c>
    </row>
    <row r="3875" spans="3:13" x14ac:dyDescent="0.2">
      <c r="C3875" s="8" t="str">
        <f>IFERROR(VLOOKUP(B3875,'Plan de comptes'!A:B,2,FALSE),"")</f>
        <v/>
      </c>
      <c r="K3875" s="21">
        <f t="shared" si="180"/>
        <v>0</v>
      </c>
      <c r="L3875" t="str">
        <f t="shared" si="181"/>
        <v/>
      </c>
      <c r="M3875" t="str">
        <f t="shared" si="182"/>
        <v/>
      </c>
    </row>
    <row r="3876" spans="3:13" x14ac:dyDescent="0.2">
      <c r="C3876" s="8" t="str">
        <f>IFERROR(VLOOKUP(B3876,'Plan de comptes'!A:B,2,FALSE),"")</f>
        <v/>
      </c>
      <c r="K3876" s="21">
        <f t="shared" si="180"/>
        <v>0</v>
      </c>
      <c r="L3876" t="str">
        <f t="shared" si="181"/>
        <v/>
      </c>
      <c r="M3876" t="str">
        <f t="shared" si="182"/>
        <v/>
      </c>
    </row>
    <row r="3877" spans="3:13" x14ac:dyDescent="0.2">
      <c r="C3877" s="8" t="str">
        <f>IFERROR(VLOOKUP(B3877,'Plan de comptes'!A:B,2,FALSE),"")</f>
        <v/>
      </c>
      <c r="K3877" s="21">
        <f t="shared" si="180"/>
        <v>0</v>
      </c>
      <c r="L3877" t="str">
        <f t="shared" si="181"/>
        <v/>
      </c>
      <c r="M3877" t="str">
        <f t="shared" si="182"/>
        <v/>
      </c>
    </row>
    <row r="3878" spans="3:13" x14ac:dyDescent="0.2">
      <c r="C3878" s="8" t="str">
        <f>IFERROR(VLOOKUP(B3878,'Plan de comptes'!A:B,2,FALSE),"")</f>
        <v/>
      </c>
      <c r="K3878" s="21">
        <f t="shared" si="180"/>
        <v>0</v>
      </c>
      <c r="L3878" t="str">
        <f t="shared" si="181"/>
        <v/>
      </c>
      <c r="M3878" t="str">
        <f t="shared" si="182"/>
        <v/>
      </c>
    </row>
    <row r="3879" spans="3:13" x14ac:dyDescent="0.2">
      <c r="C3879" s="8" t="str">
        <f>IFERROR(VLOOKUP(B3879,'Plan de comptes'!A:B,2,FALSE),"")</f>
        <v/>
      </c>
      <c r="K3879" s="21">
        <f t="shared" si="180"/>
        <v>0</v>
      </c>
      <c r="L3879" t="str">
        <f t="shared" si="181"/>
        <v/>
      </c>
      <c r="M3879" t="str">
        <f t="shared" si="182"/>
        <v/>
      </c>
    </row>
    <row r="3880" spans="3:13" x14ac:dyDescent="0.2">
      <c r="C3880" s="8" t="str">
        <f>IFERROR(VLOOKUP(B3880,'Plan de comptes'!A:B,2,FALSE),"")</f>
        <v/>
      </c>
      <c r="K3880" s="21">
        <f t="shared" si="180"/>
        <v>0</v>
      </c>
      <c r="L3880" t="str">
        <f t="shared" si="181"/>
        <v/>
      </c>
      <c r="M3880" t="str">
        <f t="shared" si="182"/>
        <v/>
      </c>
    </row>
    <row r="3881" spans="3:13" x14ac:dyDescent="0.2">
      <c r="C3881" s="8" t="str">
        <f>IFERROR(VLOOKUP(B3881,'Plan de comptes'!A:B,2,FALSE),"")</f>
        <v/>
      </c>
      <c r="K3881" s="21">
        <f t="shared" si="180"/>
        <v>0</v>
      </c>
      <c r="L3881" t="str">
        <f t="shared" si="181"/>
        <v/>
      </c>
      <c r="M3881" t="str">
        <f t="shared" si="182"/>
        <v/>
      </c>
    </row>
    <row r="3882" spans="3:13" x14ac:dyDescent="0.2">
      <c r="C3882" s="8" t="str">
        <f>IFERROR(VLOOKUP(B3882,'Plan de comptes'!A:B,2,FALSE),"")</f>
        <v/>
      </c>
      <c r="K3882" s="21">
        <f t="shared" si="180"/>
        <v>0</v>
      </c>
      <c r="L3882" t="str">
        <f t="shared" si="181"/>
        <v/>
      </c>
      <c r="M3882" t="str">
        <f t="shared" si="182"/>
        <v/>
      </c>
    </row>
    <row r="3883" spans="3:13" x14ac:dyDescent="0.2">
      <c r="C3883" s="8" t="str">
        <f>IFERROR(VLOOKUP(B3883,'Plan de comptes'!A:B,2,FALSE),"")</f>
        <v/>
      </c>
      <c r="K3883" s="21">
        <f t="shared" si="180"/>
        <v>0</v>
      </c>
      <c r="L3883" t="str">
        <f t="shared" si="181"/>
        <v/>
      </c>
      <c r="M3883" t="str">
        <f t="shared" si="182"/>
        <v/>
      </c>
    </row>
    <row r="3884" spans="3:13" x14ac:dyDescent="0.2">
      <c r="C3884" s="8" t="str">
        <f>IFERROR(VLOOKUP(B3884,'Plan de comptes'!A:B,2,FALSE),"")</f>
        <v/>
      </c>
      <c r="K3884" s="21">
        <f t="shared" si="180"/>
        <v>0</v>
      </c>
      <c r="L3884" t="str">
        <f t="shared" si="181"/>
        <v/>
      </c>
      <c r="M3884" t="str">
        <f t="shared" si="182"/>
        <v/>
      </c>
    </row>
    <row r="3885" spans="3:13" x14ac:dyDescent="0.2">
      <c r="C3885" s="8" t="str">
        <f>IFERROR(VLOOKUP(B3885,'Plan de comptes'!A:B,2,FALSE),"")</f>
        <v/>
      </c>
      <c r="K3885" s="21">
        <f t="shared" si="180"/>
        <v>0</v>
      </c>
      <c r="L3885" t="str">
        <f t="shared" si="181"/>
        <v/>
      </c>
      <c r="M3885" t="str">
        <f t="shared" si="182"/>
        <v/>
      </c>
    </row>
    <row r="3886" spans="3:13" x14ac:dyDescent="0.2">
      <c r="C3886" s="8" t="str">
        <f>IFERROR(VLOOKUP(B3886,'Plan de comptes'!A:B,2,FALSE),"")</f>
        <v/>
      </c>
      <c r="K3886" s="21">
        <f t="shared" si="180"/>
        <v>0</v>
      </c>
      <c r="L3886" t="str">
        <f t="shared" si="181"/>
        <v/>
      </c>
      <c r="M3886" t="str">
        <f t="shared" si="182"/>
        <v/>
      </c>
    </row>
    <row r="3887" spans="3:13" x14ac:dyDescent="0.2">
      <c r="C3887" s="8" t="str">
        <f>IFERROR(VLOOKUP(B3887,'Plan de comptes'!A:B,2,FALSE),"")</f>
        <v/>
      </c>
      <c r="K3887" s="21">
        <f t="shared" si="180"/>
        <v>0</v>
      </c>
      <c r="L3887" t="str">
        <f t="shared" si="181"/>
        <v/>
      </c>
      <c r="M3887" t="str">
        <f t="shared" si="182"/>
        <v/>
      </c>
    </row>
    <row r="3888" spans="3:13" x14ac:dyDescent="0.2">
      <c r="C3888" s="8" t="str">
        <f>IFERROR(VLOOKUP(B3888,'Plan de comptes'!A:B,2,FALSE),"")</f>
        <v/>
      </c>
      <c r="K3888" s="21">
        <f t="shared" si="180"/>
        <v>0</v>
      </c>
      <c r="L3888" t="str">
        <f t="shared" si="181"/>
        <v/>
      </c>
      <c r="M3888" t="str">
        <f t="shared" si="182"/>
        <v/>
      </c>
    </row>
    <row r="3889" spans="3:13" x14ac:dyDescent="0.2">
      <c r="C3889" s="8" t="str">
        <f>IFERROR(VLOOKUP(B3889,'Plan de comptes'!A:B,2,FALSE),"")</f>
        <v/>
      </c>
      <c r="K3889" s="21">
        <f t="shared" si="180"/>
        <v>0</v>
      </c>
      <c r="L3889" t="str">
        <f t="shared" si="181"/>
        <v/>
      </c>
      <c r="M3889" t="str">
        <f t="shared" si="182"/>
        <v/>
      </c>
    </row>
    <row r="3890" spans="3:13" x14ac:dyDescent="0.2">
      <c r="C3890" s="8" t="str">
        <f>IFERROR(VLOOKUP(B3890,'Plan de comptes'!A:B,2,FALSE),"")</f>
        <v/>
      </c>
      <c r="K3890" s="21">
        <f t="shared" si="180"/>
        <v>0</v>
      </c>
      <c r="L3890" t="str">
        <f t="shared" si="181"/>
        <v/>
      </c>
      <c r="M3890" t="str">
        <f t="shared" si="182"/>
        <v/>
      </c>
    </row>
    <row r="3891" spans="3:13" x14ac:dyDescent="0.2">
      <c r="C3891" s="8" t="str">
        <f>IFERROR(VLOOKUP(B3891,'Plan de comptes'!A:B,2,FALSE),"")</f>
        <v/>
      </c>
      <c r="K3891" s="21">
        <f t="shared" si="180"/>
        <v>0</v>
      </c>
      <c r="L3891" t="str">
        <f t="shared" si="181"/>
        <v/>
      </c>
      <c r="M3891" t="str">
        <f t="shared" si="182"/>
        <v/>
      </c>
    </row>
    <row r="3892" spans="3:13" x14ac:dyDescent="0.2">
      <c r="C3892" s="8" t="str">
        <f>IFERROR(VLOOKUP(B3892,'Plan de comptes'!A:B,2,FALSE),"")</f>
        <v/>
      </c>
      <c r="K3892" s="21">
        <f t="shared" si="180"/>
        <v>0</v>
      </c>
      <c r="L3892" t="str">
        <f t="shared" si="181"/>
        <v/>
      </c>
      <c r="M3892" t="str">
        <f t="shared" si="182"/>
        <v/>
      </c>
    </row>
    <row r="3893" spans="3:13" x14ac:dyDescent="0.2">
      <c r="C3893" s="8" t="str">
        <f>IFERROR(VLOOKUP(B3893,'Plan de comptes'!A:B,2,FALSE),"")</f>
        <v/>
      </c>
      <c r="K3893" s="21">
        <f t="shared" si="180"/>
        <v>0</v>
      </c>
      <c r="L3893" t="str">
        <f t="shared" si="181"/>
        <v/>
      </c>
      <c r="M3893" t="str">
        <f t="shared" si="182"/>
        <v/>
      </c>
    </row>
    <row r="3894" spans="3:13" x14ac:dyDescent="0.2">
      <c r="C3894" s="8" t="str">
        <f>IFERROR(VLOOKUP(B3894,'Plan de comptes'!A:B,2,FALSE),"")</f>
        <v/>
      </c>
      <c r="K3894" s="21">
        <f t="shared" si="180"/>
        <v>0</v>
      </c>
      <c r="L3894" t="str">
        <f t="shared" si="181"/>
        <v/>
      </c>
      <c r="M3894" t="str">
        <f t="shared" si="182"/>
        <v/>
      </c>
    </row>
    <row r="3895" spans="3:13" x14ac:dyDescent="0.2">
      <c r="C3895" s="8" t="str">
        <f>IFERROR(VLOOKUP(B3895,'Plan de comptes'!A:B,2,FALSE),"")</f>
        <v/>
      </c>
      <c r="K3895" s="21">
        <f t="shared" si="180"/>
        <v>0</v>
      </c>
      <c r="L3895" t="str">
        <f t="shared" si="181"/>
        <v/>
      </c>
      <c r="M3895" t="str">
        <f t="shared" si="182"/>
        <v/>
      </c>
    </row>
    <row r="3896" spans="3:13" x14ac:dyDescent="0.2">
      <c r="C3896" s="8" t="str">
        <f>IFERROR(VLOOKUP(B3896,'Plan de comptes'!A:B,2,FALSE),"")</f>
        <v/>
      </c>
      <c r="K3896" s="21">
        <f t="shared" si="180"/>
        <v>0</v>
      </c>
      <c r="L3896" t="str">
        <f t="shared" si="181"/>
        <v/>
      </c>
      <c r="M3896" t="str">
        <f t="shared" si="182"/>
        <v/>
      </c>
    </row>
    <row r="3897" spans="3:13" x14ac:dyDescent="0.2">
      <c r="C3897" s="8" t="str">
        <f>IFERROR(VLOOKUP(B3897,'Plan de comptes'!A:B,2,FALSE),"")</f>
        <v/>
      </c>
      <c r="K3897" s="21">
        <f t="shared" si="180"/>
        <v>0</v>
      </c>
      <c r="L3897" t="str">
        <f t="shared" si="181"/>
        <v/>
      </c>
      <c r="M3897" t="str">
        <f t="shared" si="182"/>
        <v/>
      </c>
    </row>
    <row r="3898" spans="3:13" x14ac:dyDescent="0.2">
      <c r="C3898" s="8" t="str">
        <f>IFERROR(VLOOKUP(B3898,'Plan de comptes'!A:B,2,FALSE),"")</f>
        <v/>
      </c>
      <c r="K3898" s="21">
        <f t="shared" si="180"/>
        <v>0</v>
      </c>
      <c r="L3898" t="str">
        <f t="shared" si="181"/>
        <v/>
      </c>
      <c r="M3898" t="str">
        <f t="shared" si="182"/>
        <v/>
      </c>
    </row>
    <row r="3899" spans="3:13" x14ac:dyDescent="0.2">
      <c r="C3899" s="8" t="str">
        <f>IFERROR(VLOOKUP(B3899,'Plan de comptes'!A:B,2,FALSE),"")</f>
        <v/>
      </c>
      <c r="K3899" s="21">
        <f t="shared" si="180"/>
        <v>0</v>
      </c>
      <c r="L3899" t="str">
        <f t="shared" si="181"/>
        <v/>
      </c>
      <c r="M3899" t="str">
        <f t="shared" si="182"/>
        <v/>
      </c>
    </row>
    <row r="3900" spans="3:13" x14ac:dyDescent="0.2">
      <c r="C3900" s="8" t="str">
        <f>IFERROR(VLOOKUP(B3900,'Plan de comptes'!A:B,2,FALSE),"")</f>
        <v/>
      </c>
      <c r="K3900" s="21">
        <f t="shared" si="180"/>
        <v>0</v>
      </c>
      <c r="L3900" t="str">
        <f t="shared" si="181"/>
        <v/>
      </c>
      <c r="M3900" t="str">
        <f t="shared" si="182"/>
        <v/>
      </c>
    </row>
    <row r="3901" spans="3:13" x14ac:dyDescent="0.2">
      <c r="C3901" s="8" t="str">
        <f>IFERROR(VLOOKUP(B3901,'Plan de comptes'!A:B,2,FALSE),"")</f>
        <v/>
      </c>
      <c r="K3901" s="21">
        <f t="shared" si="180"/>
        <v>0</v>
      </c>
      <c r="L3901" t="str">
        <f t="shared" si="181"/>
        <v/>
      </c>
      <c r="M3901" t="str">
        <f t="shared" si="182"/>
        <v/>
      </c>
    </row>
    <row r="3902" spans="3:13" x14ac:dyDescent="0.2">
      <c r="C3902" s="8" t="str">
        <f>IFERROR(VLOOKUP(B3902,'Plan de comptes'!A:B,2,FALSE),"")</f>
        <v/>
      </c>
      <c r="K3902" s="21">
        <f t="shared" si="180"/>
        <v>0</v>
      </c>
      <c r="L3902" t="str">
        <f t="shared" si="181"/>
        <v/>
      </c>
      <c r="M3902" t="str">
        <f t="shared" si="182"/>
        <v/>
      </c>
    </row>
    <row r="3903" spans="3:13" x14ac:dyDescent="0.2">
      <c r="C3903" s="8" t="str">
        <f>IFERROR(VLOOKUP(B3903,'Plan de comptes'!A:B,2,FALSE),"")</f>
        <v/>
      </c>
      <c r="K3903" s="21">
        <f t="shared" si="180"/>
        <v>0</v>
      </c>
      <c r="L3903" t="str">
        <f t="shared" si="181"/>
        <v/>
      </c>
      <c r="M3903" t="str">
        <f t="shared" si="182"/>
        <v/>
      </c>
    </row>
    <row r="3904" spans="3:13" x14ac:dyDescent="0.2">
      <c r="C3904" s="8" t="str">
        <f>IFERROR(VLOOKUP(B3904,'Plan de comptes'!A:B,2,FALSE),"")</f>
        <v/>
      </c>
      <c r="K3904" s="21">
        <f t="shared" si="180"/>
        <v>0</v>
      </c>
      <c r="L3904" t="str">
        <f t="shared" si="181"/>
        <v/>
      </c>
      <c r="M3904" t="str">
        <f t="shared" si="182"/>
        <v/>
      </c>
    </row>
    <row r="3905" spans="3:13" x14ac:dyDescent="0.2">
      <c r="C3905" s="8" t="str">
        <f>IFERROR(VLOOKUP(B3905,'Plan de comptes'!A:B,2,FALSE),"")</f>
        <v/>
      </c>
      <c r="K3905" s="21">
        <f t="shared" si="180"/>
        <v>0</v>
      </c>
      <c r="L3905" t="str">
        <f t="shared" si="181"/>
        <v/>
      </c>
      <c r="M3905" t="str">
        <f t="shared" si="182"/>
        <v/>
      </c>
    </row>
    <row r="3906" spans="3:13" x14ac:dyDescent="0.2">
      <c r="C3906" s="8" t="str">
        <f>IFERROR(VLOOKUP(B3906,'Plan de comptes'!A:B,2,FALSE),"")</f>
        <v/>
      </c>
      <c r="K3906" s="21">
        <f t="shared" si="180"/>
        <v>0</v>
      </c>
      <c r="L3906" t="str">
        <f t="shared" si="181"/>
        <v/>
      </c>
      <c r="M3906" t="str">
        <f t="shared" si="182"/>
        <v/>
      </c>
    </row>
    <row r="3907" spans="3:13" x14ac:dyDescent="0.2">
      <c r="C3907" s="8" t="str">
        <f>IFERROR(VLOOKUP(B3907,'Plan de comptes'!A:B,2,FALSE),"")</f>
        <v/>
      </c>
      <c r="K3907" s="21">
        <f t="shared" ref="K3907:K3970" si="183">E3907-F3907</f>
        <v>0</v>
      </c>
      <c r="L3907" t="str">
        <f t="shared" ref="L3907:L3970" si="184">LEFT($B3907,2)</f>
        <v/>
      </c>
      <c r="M3907" t="str">
        <f t="shared" ref="M3907:M3970" si="185">LEFT($B3907,3)</f>
        <v/>
      </c>
    </row>
    <row r="3908" spans="3:13" x14ac:dyDescent="0.2">
      <c r="C3908" s="8" t="str">
        <f>IFERROR(VLOOKUP(B3908,'Plan de comptes'!A:B,2,FALSE),"")</f>
        <v/>
      </c>
      <c r="K3908" s="21">
        <f t="shared" si="183"/>
        <v>0</v>
      </c>
      <c r="L3908" t="str">
        <f t="shared" si="184"/>
        <v/>
      </c>
      <c r="M3908" t="str">
        <f t="shared" si="185"/>
        <v/>
      </c>
    </row>
    <row r="3909" spans="3:13" x14ac:dyDescent="0.2">
      <c r="C3909" s="8" t="str">
        <f>IFERROR(VLOOKUP(B3909,'Plan de comptes'!A:B,2,FALSE),"")</f>
        <v/>
      </c>
      <c r="K3909" s="21">
        <f t="shared" si="183"/>
        <v>0</v>
      </c>
      <c r="L3909" t="str">
        <f t="shared" si="184"/>
        <v/>
      </c>
      <c r="M3909" t="str">
        <f t="shared" si="185"/>
        <v/>
      </c>
    </row>
    <row r="3910" spans="3:13" x14ac:dyDescent="0.2">
      <c r="C3910" s="8" t="str">
        <f>IFERROR(VLOOKUP(B3910,'Plan de comptes'!A:B,2,FALSE),"")</f>
        <v/>
      </c>
      <c r="K3910" s="21">
        <f t="shared" si="183"/>
        <v>0</v>
      </c>
      <c r="L3910" t="str">
        <f t="shared" si="184"/>
        <v/>
      </c>
      <c r="M3910" t="str">
        <f t="shared" si="185"/>
        <v/>
      </c>
    </row>
    <row r="3911" spans="3:13" x14ac:dyDescent="0.2">
      <c r="C3911" s="8" t="str">
        <f>IFERROR(VLOOKUP(B3911,'Plan de comptes'!A:B,2,FALSE),"")</f>
        <v/>
      </c>
      <c r="K3911" s="21">
        <f t="shared" si="183"/>
        <v>0</v>
      </c>
      <c r="L3911" t="str">
        <f t="shared" si="184"/>
        <v/>
      </c>
      <c r="M3911" t="str">
        <f t="shared" si="185"/>
        <v/>
      </c>
    </row>
    <row r="3912" spans="3:13" x14ac:dyDescent="0.2">
      <c r="C3912" s="8" t="str">
        <f>IFERROR(VLOOKUP(B3912,'Plan de comptes'!A:B,2,FALSE),"")</f>
        <v/>
      </c>
      <c r="K3912" s="21">
        <f t="shared" si="183"/>
        <v>0</v>
      </c>
      <c r="L3912" t="str">
        <f t="shared" si="184"/>
        <v/>
      </c>
      <c r="M3912" t="str">
        <f t="shared" si="185"/>
        <v/>
      </c>
    </row>
    <row r="3913" spans="3:13" x14ac:dyDescent="0.2">
      <c r="C3913" s="8" t="str">
        <f>IFERROR(VLOOKUP(B3913,'Plan de comptes'!A:B,2,FALSE),"")</f>
        <v/>
      </c>
      <c r="K3913" s="21">
        <f t="shared" si="183"/>
        <v>0</v>
      </c>
      <c r="L3913" t="str">
        <f t="shared" si="184"/>
        <v/>
      </c>
      <c r="M3913" t="str">
        <f t="shared" si="185"/>
        <v/>
      </c>
    </row>
    <row r="3914" spans="3:13" x14ac:dyDescent="0.2">
      <c r="C3914" s="8" t="str">
        <f>IFERROR(VLOOKUP(B3914,'Plan de comptes'!A:B,2,FALSE),"")</f>
        <v/>
      </c>
      <c r="K3914" s="21">
        <f t="shared" si="183"/>
        <v>0</v>
      </c>
      <c r="L3914" t="str">
        <f t="shared" si="184"/>
        <v/>
      </c>
      <c r="M3914" t="str">
        <f t="shared" si="185"/>
        <v/>
      </c>
    </row>
    <row r="3915" spans="3:13" x14ac:dyDescent="0.2">
      <c r="C3915" s="8" t="str">
        <f>IFERROR(VLOOKUP(B3915,'Plan de comptes'!A:B,2,FALSE),"")</f>
        <v/>
      </c>
      <c r="K3915" s="21">
        <f t="shared" si="183"/>
        <v>0</v>
      </c>
      <c r="L3915" t="str">
        <f t="shared" si="184"/>
        <v/>
      </c>
      <c r="M3915" t="str">
        <f t="shared" si="185"/>
        <v/>
      </c>
    </row>
    <row r="3916" spans="3:13" x14ac:dyDescent="0.2">
      <c r="C3916" s="8" t="str">
        <f>IFERROR(VLOOKUP(B3916,'Plan de comptes'!A:B,2,FALSE),"")</f>
        <v/>
      </c>
      <c r="K3916" s="21">
        <f t="shared" si="183"/>
        <v>0</v>
      </c>
      <c r="L3916" t="str">
        <f t="shared" si="184"/>
        <v/>
      </c>
      <c r="M3916" t="str">
        <f t="shared" si="185"/>
        <v/>
      </c>
    </row>
    <row r="3917" spans="3:13" x14ac:dyDescent="0.2">
      <c r="C3917" s="8" t="str">
        <f>IFERROR(VLOOKUP(B3917,'Plan de comptes'!A:B,2,FALSE),"")</f>
        <v/>
      </c>
      <c r="K3917" s="21">
        <f t="shared" si="183"/>
        <v>0</v>
      </c>
      <c r="L3917" t="str">
        <f t="shared" si="184"/>
        <v/>
      </c>
      <c r="M3917" t="str">
        <f t="shared" si="185"/>
        <v/>
      </c>
    </row>
    <row r="3918" spans="3:13" x14ac:dyDescent="0.2">
      <c r="C3918" s="8" t="str">
        <f>IFERROR(VLOOKUP(B3918,'Plan de comptes'!A:B,2,FALSE),"")</f>
        <v/>
      </c>
      <c r="K3918" s="21">
        <f t="shared" si="183"/>
        <v>0</v>
      </c>
      <c r="L3918" t="str">
        <f t="shared" si="184"/>
        <v/>
      </c>
      <c r="M3918" t="str">
        <f t="shared" si="185"/>
        <v/>
      </c>
    </row>
    <row r="3919" spans="3:13" x14ac:dyDescent="0.2">
      <c r="C3919" s="8" t="str">
        <f>IFERROR(VLOOKUP(B3919,'Plan de comptes'!A:B,2,FALSE),"")</f>
        <v/>
      </c>
      <c r="K3919" s="21">
        <f t="shared" si="183"/>
        <v>0</v>
      </c>
      <c r="L3919" t="str">
        <f t="shared" si="184"/>
        <v/>
      </c>
      <c r="M3919" t="str">
        <f t="shared" si="185"/>
        <v/>
      </c>
    </row>
    <row r="3920" spans="3:13" x14ac:dyDescent="0.2">
      <c r="C3920" s="8" t="str">
        <f>IFERROR(VLOOKUP(B3920,'Plan de comptes'!A:B,2,FALSE),"")</f>
        <v/>
      </c>
      <c r="K3920" s="21">
        <f t="shared" si="183"/>
        <v>0</v>
      </c>
      <c r="L3920" t="str">
        <f t="shared" si="184"/>
        <v/>
      </c>
      <c r="M3920" t="str">
        <f t="shared" si="185"/>
        <v/>
      </c>
    </row>
    <row r="3921" spans="3:13" x14ac:dyDescent="0.2">
      <c r="C3921" s="8" t="str">
        <f>IFERROR(VLOOKUP(B3921,'Plan de comptes'!A:B,2,FALSE),"")</f>
        <v/>
      </c>
      <c r="K3921" s="21">
        <f t="shared" si="183"/>
        <v>0</v>
      </c>
      <c r="L3921" t="str">
        <f t="shared" si="184"/>
        <v/>
      </c>
      <c r="M3921" t="str">
        <f t="shared" si="185"/>
        <v/>
      </c>
    </row>
    <row r="3922" spans="3:13" x14ac:dyDescent="0.2">
      <c r="C3922" s="8" t="str">
        <f>IFERROR(VLOOKUP(B3922,'Plan de comptes'!A:B,2,FALSE),"")</f>
        <v/>
      </c>
      <c r="K3922" s="21">
        <f t="shared" si="183"/>
        <v>0</v>
      </c>
      <c r="L3922" t="str">
        <f t="shared" si="184"/>
        <v/>
      </c>
      <c r="M3922" t="str">
        <f t="shared" si="185"/>
        <v/>
      </c>
    </row>
    <row r="3923" spans="3:13" x14ac:dyDescent="0.2">
      <c r="C3923" s="8" t="str">
        <f>IFERROR(VLOOKUP(B3923,'Plan de comptes'!A:B,2,FALSE),"")</f>
        <v/>
      </c>
      <c r="K3923" s="21">
        <f t="shared" si="183"/>
        <v>0</v>
      </c>
      <c r="L3923" t="str">
        <f t="shared" si="184"/>
        <v/>
      </c>
      <c r="M3923" t="str">
        <f t="shared" si="185"/>
        <v/>
      </c>
    </row>
    <row r="3924" spans="3:13" x14ac:dyDescent="0.2">
      <c r="C3924" s="8" t="str">
        <f>IFERROR(VLOOKUP(B3924,'Plan de comptes'!A:B,2,FALSE),"")</f>
        <v/>
      </c>
      <c r="K3924" s="21">
        <f t="shared" si="183"/>
        <v>0</v>
      </c>
      <c r="L3924" t="str">
        <f t="shared" si="184"/>
        <v/>
      </c>
      <c r="M3924" t="str">
        <f t="shared" si="185"/>
        <v/>
      </c>
    </row>
    <row r="3925" spans="3:13" x14ac:dyDescent="0.2">
      <c r="C3925" s="8" t="str">
        <f>IFERROR(VLOOKUP(B3925,'Plan de comptes'!A:B,2,FALSE),"")</f>
        <v/>
      </c>
      <c r="K3925" s="21">
        <f t="shared" si="183"/>
        <v>0</v>
      </c>
      <c r="L3925" t="str">
        <f t="shared" si="184"/>
        <v/>
      </c>
      <c r="M3925" t="str">
        <f t="shared" si="185"/>
        <v/>
      </c>
    </row>
    <row r="3926" spans="3:13" x14ac:dyDescent="0.2">
      <c r="C3926" s="8" t="str">
        <f>IFERROR(VLOOKUP(B3926,'Plan de comptes'!A:B,2,FALSE),"")</f>
        <v/>
      </c>
      <c r="K3926" s="21">
        <f t="shared" si="183"/>
        <v>0</v>
      </c>
      <c r="L3926" t="str">
        <f t="shared" si="184"/>
        <v/>
      </c>
      <c r="M3926" t="str">
        <f t="shared" si="185"/>
        <v/>
      </c>
    </row>
    <row r="3927" spans="3:13" x14ac:dyDescent="0.2">
      <c r="C3927" s="8" t="str">
        <f>IFERROR(VLOOKUP(B3927,'Plan de comptes'!A:B,2,FALSE),"")</f>
        <v/>
      </c>
      <c r="K3927" s="21">
        <f t="shared" si="183"/>
        <v>0</v>
      </c>
      <c r="L3927" t="str">
        <f t="shared" si="184"/>
        <v/>
      </c>
      <c r="M3927" t="str">
        <f t="shared" si="185"/>
        <v/>
      </c>
    </row>
    <row r="3928" spans="3:13" x14ac:dyDescent="0.2">
      <c r="C3928" s="8" t="str">
        <f>IFERROR(VLOOKUP(B3928,'Plan de comptes'!A:B,2,FALSE),"")</f>
        <v/>
      </c>
      <c r="K3928" s="21">
        <f t="shared" si="183"/>
        <v>0</v>
      </c>
      <c r="L3928" t="str">
        <f t="shared" si="184"/>
        <v/>
      </c>
      <c r="M3928" t="str">
        <f t="shared" si="185"/>
        <v/>
      </c>
    </row>
    <row r="3929" spans="3:13" x14ac:dyDescent="0.2">
      <c r="C3929" s="8" t="str">
        <f>IFERROR(VLOOKUP(B3929,'Plan de comptes'!A:B,2,FALSE),"")</f>
        <v/>
      </c>
      <c r="K3929" s="21">
        <f t="shared" si="183"/>
        <v>0</v>
      </c>
      <c r="L3929" t="str">
        <f t="shared" si="184"/>
        <v/>
      </c>
      <c r="M3929" t="str">
        <f t="shared" si="185"/>
        <v/>
      </c>
    </row>
    <row r="3930" spans="3:13" x14ac:dyDescent="0.2">
      <c r="C3930" s="8" t="str">
        <f>IFERROR(VLOOKUP(B3930,'Plan de comptes'!A:B,2,FALSE),"")</f>
        <v/>
      </c>
      <c r="K3930" s="21">
        <f t="shared" si="183"/>
        <v>0</v>
      </c>
      <c r="L3930" t="str">
        <f t="shared" si="184"/>
        <v/>
      </c>
      <c r="M3930" t="str">
        <f t="shared" si="185"/>
        <v/>
      </c>
    </row>
    <row r="3931" spans="3:13" x14ac:dyDescent="0.2">
      <c r="C3931" s="8" t="str">
        <f>IFERROR(VLOOKUP(B3931,'Plan de comptes'!A:B,2,FALSE),"")</f>
        <v/>
      </c>
      <c r="K3931" s="21">
        <f t="shared" si="183"/>
        <v>0</v>
      </c>
      <c r="L3931" t="str">
        <f t="shared" si="184"/>
        <v/>
      </c>
      <c r="M3931" t="str">
        <f t="shared" si="185"/>
        <v/>
      </c>
    </row>
    <row r="3932" spans="3:13" x14ac:dyDescent="0.2">
      <c r="C3932" s="8" t="str">
        <f>IFERROR(VLOOKUP(B3932,'Plan de comptes'!A:B,2,FALSE),"")</f>
        <v/>
      </c>
      <c r="K3932" s="21">
        <f t="shared" si="183"/>
        <v>0</v>
      </c>
      <c r="L3932" t="str">
        <f t="shared" si="184"/>
        <v/>
      </c>
      <c r="M3932" t="str">
        <f t="shared" si="185"/>
        <v/>
      </c>
    </row>
    <row r="3933" spans="3:13" x14ac:dyDescent="0.2">
      <c r="C3933" s="8" t="str">
        <f>IFERROR(VLOOKUP(B3933,'Plan de comptes'!A:B,2,FALSE),"")</f>
        <v/>
      </c>
      <c r="K3933" s="21">
        <f t="shared" si="183"/>
        <v>0</v>
      </c>
      <c r="L3933" t="str">
        <f t="shared" si="184"/>
        <v/>
      </c>
      <c r="M3933" t="str">
        <f t="shared" si="185"/>
        <v/>
      </c>
    </row>
    <row r="3934" spans="3:13" x14ac:dyDescent="0.2">
      <c r="C3934" s="8" t="str">
        <f>IFERROR(VLOOKUP(B3934,'Plan de comptes'!A:B,2,FALSE),"")</f>
        <v/>
      </c>
      <c r="K3934" s="21">
        <f t="shared" si="183"/>
        <v>0</v>
      </c>
      <c r="L3934" t="str">
        <f t="shared" si="184"/>
        <v/>
      </c>
      <c r="M3934" t="str">
        <f t="shared" si="185"/>
        <v/>
      </c>
    </row>
    <row r="3935" spans="3:13" x14ac:dyDescent="0.2">
      <c r="C3935" s="8" t="str">
        <f>IFERROR(VLOOKUP(B3935,'Plan de comptes'!A:B,2,FALSE),"")</f>
        <v/>
      </c>
      <c r="K3935" s="21">
        <f t="shared" si="183"/>
        <v>0</v>
      </c>
      <c r="L3935" t="str">
        <f t="shared" si="184"/>
        <v/>
      </c>
      <c r="M3935" t="str">
        <f t="shared" si="185"/>
        <v/>
      </c>
    </row>
    <row r="3936" spans="3:13" x14ac:dyDescent="0.2">
      <c r="C3936" s="8" t="str">
        <f>IFERROR(VLOOKUP(B3936,'Plan de comptes'!A:B,2,FALSE),"")</f>
        <v/>
      </c>
      <c r="K3936" s="21">
        <f t="shared" si="183"/>
        <v>0</v>
      </c>
      <c r="L3936" t="str">
        <f t="shared" si="184"/>
        <v/>
      </c>
      <c r="M3936" t="str">
        <f t="shared" si="185"/>
        <v/>
      </c>
    </row>
    <row r="3937" spans="3:13" x14ac:dyDescent="0.2">
      <c r="C3937" s="8" t="str">
        <f>IFERROR(VLOOKUP(B3937,'Plan de comptes'!A:B,2,FALSE),"")</f>
        <v/>
      </c>
      <c r="K3937" s="21">
        <f t="shared" si="183"/>
        <v>0</v>
      </c>
      <c r="L3937" t="str">
        <f t="shared" si="184"/>
        <v/>
      </c>
      <c r="M3937" t="str">
        <f t="shared" si="185"/>
        <v/>
      </c>
    </row>
    <row r="3938" spans="3:13" x14ac:dyDescent="0.2">
      <c r="C3938" s="8" t="str">
        <f>IFERROR(VLOOKUP(B3938,'Plan de comptes'!A:B,2,FALSE),"")</f>
        <v/>
      </c>
      <c r="K3938" s="21">
        <f t="shared" si="183"/>
        <v>0</v>
      </c>
      <c r="L3938" t="str">
        <f t="shared" si="184"/>
        <v/>
      </c>
      <c r="M3938" t="str">
        <f t="shared" si="185"/>
        <v/>
      </c>
    </row>
    <row r="3939" spans="3:13" x14ac:dyDescent="0.2">
      <c r="C3939" s="8" t="str">
        <f>IFERROR(VLOOKUP(B3939,'Plan de comptes'!A:B,2,FALSE),"")</f>
        <v/>
      </c>
      <c r="K3939" s="21">
        <f t="shared" si="183"/>
        <v>0</v>
      </c>
      <c r="L3939" t="str">
        <f t="shared" si="184"/>
        <v/>
      </c>
      <c r="M3939" t="str">
        <f t="shared" si="185"/>
        <v/>
      </c>
    </row>
    <row r="3940" spans="3:13" x14ac:dyDescent="0.2">
      <c r="C3940" s="8" t="str">
        <f>IFERROR(VLOOKUP(B3940,'Plan de comptes'!A:B,2,FALSE),"")</f>
        <v/>
      </c>
      <c r="K3940" s="21">
        <f t="shared" si="183"/>
        <v>0</v>
      </c>
      <c r="L3940" t="str">
        <f t="shared" si="184"/>
        <v/>
      </c>
      <c r="M3940" t="str">
        <f t="shared" si="185"/>
        <v/>
      </c>
    </row>
    <row r="3941" spans="3:13" x14ac:dyDescent="0.2">
      <c r="C3941" s="8" t="str">
        <f>IFERROR(VLOOKUP(B3941,'Plan de comptes'!A:B,2,FALSE),"")</f>
        <v/>
      </c>
      <c r="K3941" s="21">
        <f t="shared" si="183"/>
        <v>0</v>
      </c>
      <c r="L3941" t="str">
        <f t="shared" si="184"/>
        <v/>
      </c>
      <c r="M3941" t="str">
        <f t="shared" si="185"/>
        <v/>
      </c>
    </row>
    <row r="3942" spans="3:13" x14ac:dyDescent="0.2">
      <c r="C3942" s="8" t="str">
        <f>IFERROR(VLOOKUP(B3942,'Plan de comptes'!A:B,2,FALSE),"")</f>
        <v/>
      </c>
      <c r="K3942" s="21">
        <f t="shared" si="183"/>
        <v>0</v>
      </c>
      <c r="L3942" t="str">
        <f t="shared" si="184"/>
        <v/>
      </c>
      <c r="M3942" t="str">
        <f t="shared" si="185"/>
        <v/>
      </c>
    </row>
    <row r="3943" spans="3:13" x14ac:dyDescent="0.2">
      <c r="C3943" s="8" t="str">
        <f>IFERROR(VLOOKUP(B3943,'Plan de comptes'!A:B,2,FALSE),"")</f>
        <v/>
      </c>
      <c r="K3943" s="21">
        <f t="shared" si="183"/>
        <v>0</v>
      </c>
      <c r="L3943" t="str">
        <f t="shared" si="184"/>
        <v/>
      </c>
      <c r="M3943" t="str">
        <f t="shared" si="185"/>
        <v/>
      </c>
    </row>
    <row r="3944" spans="3:13" x14ac:dyDescent="0.2">
      <c r="C3944" s="8" t="str">
        <f>IFERROR(VLOOKUP(B3944,'Plan de comptes'!A:B,2,FALSE),"")</f>
        <v/>
      </c>
      <c r="K3944" s="21">
        <f t="shared" si="183"/>
        <v>0</v>
      </c>
      <c r="L3944" t="str">
        <f t="shared" si="184"/>
        <v/>
      </c>
      <c r="M3944" t="str">
        <f t="shared" si="185"/>
        <v/>
      </c>
    </row>
    <row r="3945" spans="3:13" x14ac:dyDescent="0.2">
      <c r="C3945" s="8" t="str">
        <f>IFERROR(VLOOKUP(B3945,'Plan de comptes'!A:B,2,FALSE),"")</f>
        <v/>
      </c>
      <c r="K3945" s="21">
        <f t="shared" si="183"/>
        <v>0</v>
      </c>
      <c r="L3945" t="str">
        <f t="shared" si="184"/>
        <v/>
      </c>
      <c r="M3945" t="str">
        <f t="shared" si="185"/>
        <v/>
      </c>
    </row>
    <row r="3946" spans="3:13" x14ac:dyDescent="0.2">
      <c r="C3946" s="8" t="str">
        <f>IFERROR(VLOOKUP(B3946,'Plan de comptes'!A:B,2,FALSE),"")</f>
        <v/>
      </c>
      <c r="K3946" s="21">
        <f t="shared" si="183"/>
        <v>0</v>
      </c>
      <c r="L3946" t="str">
        <f t="shared" si="184"/>
        <v/>
      </c>
      <c r="M3946" t="str">
        <f t="shared" si="185"/>
        <v/>
      </c>
    </row>
    <row r="3947" spans="3:13" x14ac:dyDescent="0.2">
      <c r="C3947" s="8" t="str">
        <f>IFERROR(VLOOKUP(B3947,'Plan de comptes'!A:B,2,FALSE),"")</f>
        <v/>
      </c>
      <c r="K3947" s="21">
        <f t="shared" si="183"/>
        <v>0</v>
      </c>
      <c r="L3947" t="str">
        <f t="shared" si="184"/>
        <v/>
      </c>
      <c r="M3947" t="str">
        <f t="shared" si="185"/>
        <v/>
      </c>
    </row>
    <row r="3948" spans="3:13" x14ac:dyDescent="0.2">
      <c r="C3948" s="8" t="str">
        <f>IFERROR(VLOOKUP(B3948,'Plan de comptes'!A:B,2,FALSE),"")</f>
        <v/>
      </c>
      <c r="K3948" s="21">
        <f t="shared" si="183"/>
        <v>0</v>
      </c>
      <c r="L3948" t="str">
        <f t="shared" si="184"/>
        <v/>
      </c>
      <c r="M3948" t="str">
        <f t="shared" si="185"/>
        <v/>
      </c>
    </row>
    <row r="3949" spans="3:13" x14ac:dyDescent="0.2">
      <c r="C3949" s="8" t="str">
        <f>IFERROR(VLOOKUP(B3949,'Plan de comptes'!A:B,2,FALSE),"")</f>
        <v/>
      </c>
      <c r="K3949" s="21">
        <f t="shared" si="183"/>
        <v>0</v>
      </c>
      <c r="L3949" t="str">
        <f t="shared" si="184"/>
        <v/>
      </c>
      <c r="M3949" t="str">
        <f t="shared" si="185"/>
        <v/>
      </c>
    </row>
    <row r="3950" spans="3:13" x14ac:dyDescent="0.2">
      <c r="C3950" s="8" t="str">
        <f>IFERROR(VLOOKUP(B3950,'Plan de comptes'!A:B,2,FALSE),"")</f>
        <v/>
      </c>
      <c r="K3950" s="21">
        <f t="shared" si="183"/>
        <v>0</v>
      </c>
      <c r="L3950" t="str">
        <f t="shared" si="184"/>
        <v/>
      </c>
      <c r="M3950" t="str">
        <f t="shared" si="185"/>
        <v/>
      </c>
    </row>
    <row r="3951" spans="3:13" x14ac:dyDescent="0.2">
      <c r="C3951" s="8" t="str">
        <f>IFERROR(VLOOKUP(B3951,'Plan de comptes'!A:B,2,FALSE),"")</f>
        <v/>
      </c>
      <c r="K3951" s="21">
        <f t="shared" si="183"/>
        <v>0</v>
      </c>
      <c r="L3951" t="str">
        <f t="shared" si="184"/>
        <v/>
      </c>
      <c r="M3951" t="str">
        <f t="shared" si="185"/>
        <v/>
      </c>
    </row>
    <row r="3952" spans="3:13" x14ac:dyDescent="0.2">
      <c r="C3952" s="8" t="str">
        <f>IFERROR(VLOOKUP(B3952,'Plan de comptes'!A:B,2,FALSE),"")</f>
        <v/>
      </c>
      <c r="K3952" s="21">
        <f t="shared" si="183"/>
        <v>0</v>
      </c>
      <c r="L3952" t="str">
        <f t="shared" si="184"/>
        <v/>
      </c>
      <c r="M3952" t="str">
        <f t="shared" si="185"/>
        <v/>
      </c>
    </row>
    <row r="3953" spans="3:13" x14ac:dyDescent="0.2">
      <c r="C3953" s="8" t="str">
        <f>IFERROR(VLOOKUP(B3953,'Plan de comptes'!A:B,2,FALSE),"")</f>
        <v/>
      </c>
      <c r="K3953" s="21">
        <f t="shared" si="183"/>
        <v>0</v>
      </c>
      <c r="L3953" t="str">
        <f t="shared" si="184"/>
        <v/>
      </c>
      <c r="M3953" t="str">
        <f t="shared" si="185"/>
        <v/>
      </c>
    </row>
    <row r="3954" spans="3:13" x14ac:dyDescent="0.2">
      <c r="C3954" s="8" t="str">
        <f>IFERROR(VLOOKUP(B3954,'Plan de comptes'!A:B,2,FALSE),"")</f>
        <v/>
      </c>
      <c r="K3954" s="21">
        <f t="shared" si="183"/>
        <v>0</v>
      </c>
      <c r="L3954" t="str">
        <f t="shared" si="184"/>
        <v/>
      </c>
      <c r="M3954" t="str">
        <f t="shared" si="185"/>
        <v/>
      </c>
    </row>
    <row r="3955" spans="3:13" x14ac:dyDescent="0.2">
      <c r="C3955" s="8" t="str">
        <f>IFERROR(VLOOKUP(B3955,'Plan de comptes'!A:B,2,FALSE),"")</f>
        <v/>
      </c>
      <c r="K3955" s="21">
        <f t="shared" si="183"/>
        <v>0</v>
      </c>
      <c r="L3955" t="str">
        <f t="shared" si="184"/>
        <v/>
      </c>
      <c r="M3955" t="str">
        <f t="shared" si="185"/>
        <v/>
      </c>
    </row>
    <row r="3956" spans="3:13" x14ac:dyDescent="0.2">
      <c r="C3956" s="8" t="str">
        <f>IFERROR(VLOOKUP(B3956,'Plan de comptes'!A:B,2,FALSE),"")</f>
        <v/>
      </c>
      <c r="K3956" s="21">
        <f t="shared" si="183"/>
        <v>0</v>
      </c>
      <c r="L3956" t="str">
        <f t="shared" si="184"/>
        <v/>
      </c>
      <c r="M3956" t="str">
        <f t="shared" si="185"/>
        <v/>
      </c>
    </row>
    <row r="3957" spans="3:13" x14ac:dyDescent="0.2">
      <c r="C3957" s="8" t="str">
        <f>IFERROR(VLOOKUP(B3957,'Plan de comptes'!A:B,2,FALSE),"")</f>
        <v/>
      </c>
      <c r="K3957" s="21">
        <f t="shared" si="183"/>
        <v>0</v>
      </c>
      <c r="L3957" t="str">
        <f t="shared" si="184"/>
        <v/>
      </c>
      <c r="M3957" t="str">
        <f t="shared" si="185"/>
        <v/>
      </c>
    </row>
    <row r="3958" spans="3:13" x14ac:dyDescent="0.2">
      <c r="C3958" s="8" t="str">
        <f>IFERROR(VLOOKUP(B3958,'Plan de comptes'!A:B,2,FALSE),"")</f>
        <v/>
      </c>
      <c r="K3958" s="21">
        <f t="shared" si="183"/>
        <v>0</v>
      </c>
      <c r="L3958" t="str">
        <f t="shared" si="184"/>
        <v/>
      </c>
      <c r="M3958" t="str">
        <f t="shared" si="185"/>
        <v/>
      </c>
    </row>
    <row r="3959" spans="3:13" x14ac:dyDescent="0.2">
      <c r="C3959" s="8" t="str">
        <f>IFERROR(VLOOKUP(B3959,'Plan de comptes'!A:B,2,FALSE),"")</f>
        <v/>
      </c>
      <c r="K3959" s="21">
        <f t="shared" si="183"/>
        <v>0</v>
      </c>
      <c r="L3959" t="str">
        <f t="shared" si="184"/>
        <v/>
      </c>
      <c r="M3959" t="str">
        <f t="shared" si="185"/>
        <v/>
      </c>
    </row>
    <row r="3960" spans="3:13" x14ac:dyDescent="0.2">
      <c r="C3960" s="8" t="str">
        <f>IFERROR(VLOOKUP(B3960,'Plan de comptes'!A:B,2,FALSE),"")</f>
        <v/>
      </c>
      <c r="K3960" s="21">
        <f t="shared" si="183"/>
        <v>0</v>
      </c>
      <c r="L3960" t="str">
        <f t="shared" si="184"/>
        <v/>
      </c>
      <c r="M3960" t="str">
        <f t="shared" si="185"/>
        <v/>
      </c>
    </row>
    <row r="3961" spans="3:13" x14ac:dyDescent="0.2">
      <c r="C3961" s="8" t="str">
        <f>IFERROR(VLOOKUP(B3961,'Plan de comptes'!A:B,2,FALSE),"")</f>
        <v/>
      </c>
      <c r="K3961" s="21">
        <f t="shared" si="183"/>
        <v>0</v>
      </c>
      <c r="L3961" t="str">
        <f t="shared" si="184"/>
        <v/>
      </c>
      <c r="M3961" t="str">
        <f t="shared" si="185"/>
        <v/>
      </c>
    </row>
    <row r="3962" spans="3:13" x14ac:dyDescent="0.2">
      <c r="C3962" s="8" t="str">
        <f>IFERROR(VLOOKUP(B3962,'Plan de comptes'!A:B,2,FALSE),"")</f>
        <v/>
      </c>
      <c r="K3962" s="21">
        <f t="shared" si="183"/>
        <v>0</v>
      </c>
      <c r="L3962" t="str">
        <f t="shared" si="184"/>
        <v/>
      </c>
      <c r="M3962" t="str">
        <f t="shared" si="185"/>
        <v/>
      </c>
    </row>
    <row r="3963" spans="3:13" x14ac:dyDescent="0.2">
      <c r="C3963" s="8" t="str">
        <f>IFERROR(VLOOKUP(B3963,'Plan de comptes'!A:B,2,FALSE),"")</f>
        <v/>
      </c>
      <c r="K3963" s="21">
        <f t="shared" si="183"/>
        <v>0</v>
      </c>
      <c r="L3963" t="str">
        <f t="shared" si="184"/>
        <v/>
      </c>
      <c r="M3963" t="str">
        <f t="shared" si="185"/>
        <v/>
      </c>
    </row>
    <row r="3964" spans="3:13" x14ac:dyDescent="0.2">
      <c r="C3964" s="8" t="str">
        <f>IFERROR(VLOOKUP(B3964,'Plan de comptes'!A:B,2,FALSE),"")</f>
        <v/>
      </c>
      <c r="K3964" s="21">
        <f t="shared" si="183"/>
        <v>0</v>
      </c>
      <c r="L3964" t="str">
        <f t="shared" si="184"/>
        <v/>
      </c>
      <c r="M3964" t="str">
        <f t="shared" si="185"/>
        <v/>
      </c>
    </row>
    <row r="3965" spans="3:13" x14ac:dyDescent="0.2">
      <c r="C3965" s="8" t="str">
        <f>IFERROR(VLOOKUP(B3965,'Plan de comptes'!A:B,2,FALSE),"")</f>
        <v/>
      </c>
      <c r="K3965" s="21">
        <f t="shared" si="183"/>
        <v>0</v>
      </c>
      <c r="L3965" t="str">
        <f t="shared" si="184"/>
        <v/>
      </c>
      <c r="M3965" t="str">
        <f t="shared" si="185"/>
        <v/>
      </c>
    </row>
    <row r="3966" spans="3:13" x14ac:dyDescent="0.2">
      <c r="C3966" s="8" t="str">
        <f>IFERROR(VLOOKUP(B3966,'Plan de comptes'!A:B,2,FALSE),"")</f>
        <v/>
      </c>
      <c r="K3966" s="21">
        <f t="shared" si="183"/>
        <v>0</v>
      </c>
      <c r="L3966" t="str">
        <f t="shared" si="184"/>
        <v/>
      </c>
      <c r="M3966" t="str">
        <f t="shared" si="185"/>
        <v/>
      </c>
    </row>
    <row r="3967" spans="3:13" x14ac:dyDescent="0.2">
      <c r="C3967" s="8" t="str">
        <f>IFERROR(VLOOKUP(B3967,'Plan de comptes'!A:B,2,FALSE),"")</f>
        <v/>
      </c>
      <c r="K3967" s="21">
        <f t="shared" si="183"/>
        <v>0</v>
      </c>
      <c r="L3967" t="str">
        <f t="shared" si="184"/>
        <v/>
      </c>
      <c r="M3967" t="str">
        <f t="shared" si="185"/>
        <v/>
      </c>
    </row>
    <row r="3968" spans="3:13" x14ac:dyDescent="0.2">
      <c r="C3968" s="8" t="str">
        <f>IFERROR(VLOOKUP(B3968,'Plan de comptes'!A:B,2,FALSE),"")</f>
        <v/>
      </c>
      <c r="K3968" s="21">
        <f t="shared" si="183"/>
        <v>0</v>
      </c>
      <c r="L3968" t="str">
        <f t="shared" si="184"/>
        <v/>
      </c>
      <c r="M3968" t="str">
        <f t="shared" si="185"/>
        <v/>
      </c>
    </row>
    <row r="3969" spans="3:13" x14ac:dyDescent="0.2">
      <c r="C3969" s="8" t="str">
        <f>IFERROR(VLOOKUP(B3969,'Plan de comptes'!A:B,2,FALSE),"")</f>
        <v/>
      </c>
      <c r="K3969" s="21">
        <f t="shared" si="183"/>
        <v>0</v>
      </c>
      <c r="L3969" t="str">
        <f t="shared" si="184"/>
        <v/>
      </c>
      <c r="M3969" t="str">
        <f t="shared" si="185"/>
        <v/>
      </c>
    </row>
    <row r="3970" spans="3:13" x14ac:dyDescent="0.2">
      <c r="C3970" s="8" t="str">
        <f>IFERROR(VLOOKUP(B3970,'Plan de comptes'!A:B,2,FALSE),"")</f>
        <v/>
      </c>
      <c r="K3970" s="21">
        <f t="shared" si="183"/>
        <v>0</v>
      </c>
      <c r="L3970" t="str">
        <f t="shared" si="184"/>
        <v/>
      </c>
      <c r="M3970" t="str">
        <f t="shared" si="185"/>
        <v/>
      </c>
    </row>
    <row r="3971" spans="3:13" x14ac:dyDescent="0.2">
      <c r="C3971" s="8" t="str">
        <f>IFERROR(VLOOKUP(B3971,'Plan de comptes'!A:B,2,FALSE),"")</f>
        <v/>
      </c>
      <c r="K3971" s="21">
        <f t="shared" ref="K3971:K4034" si="186">E3971-F3971</f>
        <v>0</v>
      </c>
      <c r="L3971" t="str">
        <f t="shared" ref="L3971:L4034" si="187">LEFT($B3971,2)</f>
        <v/>
      </c>
      <c r="M3971" t="str">
        <f t="shared" ref="M3971:M4034" si="188">LEFT($B3971,3)</f>
        <v/>
      </c>
    </row>
    <row r="3972" spans="3:13" x14ac:dyDescent="0.2">
      <c r="C3972" s="8" t="str">
        <f>IFERROR(VLOOKUP(B3972,'Plan de comptes'!A:B,2,FALSE),"")</f>
        <v/>
      </c>
      <c r="K3972" s="21">
        <f t="shared" si="186"/>
        <v>0</v>
      </c>
      <c r="L3972" t="str">
        <f t="shared" si="187"/>
        <v/>
      </c>
      <c r="M3972" t="str">
        <f t="shared" si="188"/>
        <v/>
      </c>
    </row>
    <row r="3973" spans="3:13" x14ac:dyDescent="0.2">
      <c r="C3973" s="8" t="str">
        <f>IFERROR(VLOOKUP(B3973,'Plan de comptes'!A:B,2,FALSE),"")</f>
        <v/>
      </c>
      <c r="K3973" s="21">
        <f t="shared" si="186"/>
        <v>0</v>
      </c>
      <c r="L3973" t="str">
        <f t="shared" si="187"/>
        <v/>
      </c>
      <c r="M3973" t="str">
        <f t="shared" si="188"/>
        <v/>
      </c>
    </row>
    <row r="3974" spans="3:13" x14ac:dyDescent="0.2">
      <c r="C3974" s="8" t="str">
        <f>IFERROR(VLOOKUP(B3974,'Plan de comptes'!A:B,2,FALSE),"")</f>
        <v/>
      </c>
      <c r="K3974" s="21">
        <f t="shared" si="186"/>
        <v>0</v>
      </c>
      <c r="L3974" t="str">
        <f t="shared" si="187"/>
        <v/>
      </c>
      <c r="M3974" t="str">
        <f t="shared" si="188"/>
        <v/>
      </c>
    </row>
    <row r="3975" spans="3:13" x14ac:dyDescent="0.2">
      <c r="C3975" s="8" t="str">
        <f>IFERROR(VLOOKUP(B3975,'Plan de comptes'!A:B,2,FALSE),"")</f>
        <v/>
      </c>
      <c r="K3975" s="21">
        <f t="shared" si="186"/>
        <v>0</v>
      </c>
      <c r="L3975" t="str">
        <f t="shared" si="187"/>
        <v/>
      </c>
      <c r="M3975" t="str">
        <f t="shared" si="188"/>
        <v/>
      </c>
    </row>
    <row r="3976" spans="3:13" x14ac:dyDescent="0.2">
      <c r="C3976" s="8" t="str">
        <f>IFERROR(VLOOKUP(B3976,'Plan de comptes'!A:B,2,FALSE),"")</f>
        <v/>
      </c>
      <c r="K3976" s="21">
        <f t="shared" si="186"/>
        <v>0</v>
      </c>
      <c r="L3976" t="str">
        <f t="shared" si="187"/>
        <v/>
      </c>
      <c r="M3976" t="str">
        <f t="shared" si="188"/>
        <v/>
      </c>
    </row>
    <row r="3977" spans="3:13" x14ac:dyDescent="0.2">
      <c r="C3977" s="8" t="str">
        <f>IFERROR(VLOOKUP(B3977,'Plan de comptes'!A:B,2,FALSE),"")</f>
        <v/>
      </c>
      <c r="K3977" s="21">
        <f t="shared" si="186"/>
        <v>0</v>
      </c>
      <c r="L3977" t="str">
        <f t="shared" si="187"/>
        <v/>
      </c>
      <c r="M3977" t="str">
        <f t="shared" si="188"/>
        <v/>
      </c>
    </row>
    <row r="3978" spans="3:13" x14ac:dyDescent="0.2">
      <c r="C3978" s="8" t="str">
        <f>IFERROR(VLOOKUP(B3978,'Plan de comptes'!A:B,2,FALSE),"")</f>
        <v/>
      </c>
      <c r="K3978" s="21">
        <f t="shared" si="186"/>
        <v>0</v>
      </c>
      <c r="L3978" t="str">
        <f t="shared" si="187"/>
        <v/>
      </c>
      <c r="M3978" t="str">
        <f t="shared" si="188"/>
        <v/>
      </c>
    </row>
    <row r="3979" spans="3:13" x14ac:dyDescent="0.2">
      <c r="C3979" s="8" t="str">
        <f>IFERROR(VLOOKUP(B3979,'Plan de comptes'!A:B,2,FALSE),"")</f>
        <v/>
      </c>
      <c r="K3979" s="21">
        <f t="shared" si="186"/>
        <v>0</v>
      </c>
      <c r="L3979" t="str">
        <f t="shared" si="187"/>
        <v/>
      </c>
      <c r="M3979" t="str">
        <f t="shared" si="188"/>
        <v/>
      </c>
    </row>
    <row r="3980" spans="3:13" x14ac:dyDescent="0.2">
      <c r="C3980" s="8" t="str">
        <f>IFERROR(VLOOKUP(B3980,'Plan de comptes'!A:B,2,FALSE),"")</f>
        <v/>
      </c>
      <c r="K3980" s="21">
        <f t="shared" si="186"/>
        <v>0</v>
      </c>
      <c r="L3980" t="str">
        <f t="shared" si="187"/>
        <v/>
      </c>
      <c r="M3980" t="str">
        <f t="shared" si="188"/>
        <v/>
      </c>
    </row>
    <row r="3981" spans="3:13" x14ac:dyDescent="0.2">
      <c r="C3981" s="8" t="str">
        <f>IFERROR(VLOOKUP(B3981,'Plan de comptes'!A:B,2,FALSE),"")</f>
        <v/>
      </c>
      <c r="K3981" s="21">
        <f t="shared" si="186"/>
        <v>0</v>
      </c>
      <c r="L3981" t="str">
        <f t="shared" si="187"/>
        <v/>
      </c>
      <c r="M3981" t="str">
        <f t="shared" si="188"/>
        <v/>
      </c>
    </row>
    <row r="3982" spans="3:13" x14ac:dyDescent="0.2">
      <c r="C3982" s="8" t="str">
        <f>IFERROR(VLOOKUP(B3982,'Plan de comptes'!A:B,2,FALSE),"")</f>
        <v/>
      </c>
      <c r="K3982" s="21">
        <f t="shared" si="186"/>
        <v>0</v>
      </c>
      <c r="L3982" t="str">
        <f t="shared" si="187"/>
        <v/>
      </c>
      <c r="M3982" t="str">
        <f t="shared" si="188"/>
        <v/>
      </c>
    </row>
    <row r="3983" spans="3:13" x14ac:dyDescent="0.2">
      <c r="C3983" s="8" t="str">
        <f>IFERROR(VLOOKUP(B3983,'Plan de comptes'!A:B,2,FALSE),"")</f>
        <v/>
      </c>
      <c r="K3983" s="21">
        <f t="shared" si="186"/>
        <v>0</v>
      </c>
      <c r="L3983" t="str">
        <f t="shared" si="187"/>
        <v/>
      </c>
      <c r="M3983" t="str">
        <f t="shared" si="188"/>
        <v/>
      </c>
    </row>
    <row r="3984" spans="3:13" x14ac:dyDescent="0.2">
      <c r="C3984" s="8" t="str">
        <f>IFERROR(VLOOKUP(B3984,'Plan de comptes'!A:B,2,FALSE),"")</f>
        <v/>
      </c>
      <c r="K3984" s="21">
        <f t="shared" si="186"/>
        <v>0</v>
      </c>
      <c r="L3984" t="str">
        <f t="shared" si="187"/>
        <v/>
      </c>
      <c r="M3984" t="str">
        <f t="shared" si="188"/>
        <v/>
      </c>
    </row>
    <row r="3985" spans="3:13" x14ac:dyDescent="0.2">
      <c r="C3985" s="8" t="str">
        <f>IFERROR(VLOOKUP(B3985,'Plan de comptes'!A:B,2,FALSE),"")</f>
        <v/>
      </c>
      <c r="K3985" s="21">
        <f t="shared" si="186"/>
        <v>0</v>
      </c>
      <c r="L3985" t="str">
        <f t="shared" si="187"/>
        <v/>
      </c>
      <c r="M3985" t="str">
        <f t="shared" si="188"/>
        <v/>
      </c>
    </row>
    <row r="3986" spans="3:13" x14ac:dyDescent="0.2">
      <c r="C3986" s="8" t="str">
        <f>IFERROR(VLOOKUP(B3986,'Plan de comptes'!A:B,2,FALSE),"")</f>
        <v/>
      </c>
      <c r="K3986" s="21">
        <f t="shared" si="186"/>
        <v>0</v>
      </c>
      <c r="L3986" t="str">
        <f t="shared" si="187"/>
        <v/>
      </c>
      <c r="M3986" t="str">
        <f t="shared" si="188"/>
        <v/>
      </c>
    </row>
    <row r="3987" spans="3:13" x14ac:dyDescent="0.2">
      <c r="C3987" s="8" t="str">
        <f>IFERROR(VLOOKUP(B3987,'Plan de comptes'!A:B,2,FALSE),"")</f>
        <v/>
      </c>
      <c r="K3987" s="21">
        <f t="shared" si="186"/>
        <v>0</v>
      </c>
      <c r="L3987" t="str">
        <f t="shared" si="187"/>
        <v/>
      </c>
      <c r="M3987" t="str">
        <f t="shared" si="188"/>
        <v/>
      </c>
    </row>
    <row r="3988" spans="3:13" x14ac:dyDescent="0.2">
      <c r="C3988" s="8" t="str">
        <f>IFERROR(VLOOKUP(B3988,'Plan de comptes'!A:B,2,FALSE),"")</f>
        <v/>
      </c>
      <c r="K3988" s="21">
        <f t="shared" si="186"/>
        <v>0</v>
      </c>
      <c r="L3988" t="str">
        <f t="shared" si="187"/>
        <v/>
      </c>
      <c r="M3988" t="str">
        <f t="shared" si="188"/>
        <v/>
      </c>
    </row>
    <row r="3989" spans="3:13" x14ac:dyDescent="0.2">
      <c r="C3989" s="8" t="str">
        <f>IFERROR(VLOOKUP(B3989,'Plan de comptes'!A:B,2,FALSE),"")</f>
        <v/>
      </c>
      <c r="K3989" s="21">
        <f t="shared" si="186"/>
        <v>0</v>
      </c>
      <c r="L3989" t="str">
        <f t="shared" si="187"/>
        <v/>
      </c>
      <c r="M3989" t="str">
        <f t="shared" si="188"/>
        <v/>
      </c>
    </row>
    <row r="3990" spans="3:13" x14ac:dyDescent="0.2">
      <c r="C3990" s="8" t="str">
        <f>IFERROR(VLOOKUP(B3990,'Plan de comptes'!A:B,2,FALSE),"")</f>
        <v/>
      </c>
      <c r="K3990" s="21">
        <f t="shared" si="186"/>
        <v>0</v>
      </c>
      <c r="L3990" t="str">
        <f t="shared" si="187"/>
        <v/>
      </c>
      <c r="M3990" t="str">
        <f t="shared" si="188"/>
        <v/>
      </c>
    </row>
    <row r="3991" spans="3:13" x14ac:dyDescent="0.2">
      <c r="C3991" s="8" t="str">
        <f>IFERROR(VLOOKUP(B3991,'Plan de comptes'!A:B,2,FALSE),"")</f>
        <v/>
      </c>
      <c r="K3991" s="21">
        <f t="shared" si="186"/>
        <v>0</v>
      </c>
      <c r="L3991" t="str">
        <f t="shared" si="187"/>
        <v/>
      </c>
      <c r="M3991" t="str">
        <f t="shared" si="188"/>
        <v/>
      </c>
    </row>
    <row r="3992" spans="3:13" x14ac:dyDescent="0.2">
      <c r="C3992" s="8" t="str">
        <f>IFERROR(VLOOKUP(B3992,'Plan de comptes'!A:B,2,FALSE),"")</f>
        <v/>
      </c>
      <c r="K3992" s="21">
        <f t="shared" si="186"/>
        <v>0</v>
      </c>
      <c r="L3992" t="str">
        <f t="shared" si="187"/>
        <v/>
      </c>
      <c r="M3992" t="str">
        <f t="shared" si="188"/>
        <v/>
      </c>
    </row>
    <row r="3993" spans="3:13" x14ac:dyDescent="0.2">
      <c r="C3993" s="8" t="str">
        <f>IFERROR(VLOOKUP(B3993,'Plan de comptes'!A:B,2,FALSE),"")</f>
        <v/>
      </c>
      <c r="K3993" s="21">
        <f t="shared" si="186"/>
        <v>0</v>
      </c>
      <c r="L3993" t="str">
        <f t="shared" si="187"/>
        <v/>
      </c>
      <c r="M3993" t="str">
        <f t="shared" si="188"/>
        <v/>
      </c>
    </row>
    <row r="3994" spans="3:13" x14ac:dyDescent="0.2">
      <c r="C3994" s="8" t="str">
        <f>IFERROR(VLOOKUP(B3994,'Plan de comptes'!A:B,2,FALSE),"")</f>
        <v/>
      </c>
      <c r="K3994" s="21">
        <f t="shared" si="186"/>
        <v>0</v>
      </c>
      <c r="L3994" t="str">
        <f t="shared" si="187"/>
        <v/>
      </c>
      <c r="M3994" t="str">
        <f t="shared" si="188"/>
        <v/>
      </c>
    </row>
    <row r="3995" spans="3:13" x14ac:dyDescent="0.2">
      <c r="C3995" s="8" t="str">
        <f>IFERROR(VLOOKUP(B3995,'Plan de comptes'!A:B,2,FALSE),"")</f>
        <v/>
      </c>
      <c r="K3995" s="21">
        <f t="shared" si="186"/>
        <v>0</v>
      </c>
      <c r="L3995" t="str">
        <f t="shared" si="187"/>
        <v/>
      </c>
      <c r="M3995" t="str">
        <f t="shared" si="188"/>
        <v/>
      </c>
    </row>
    <row r="3996" spans="3:13" x14ac:dyDescent="0.2">
      <c r="C3996" s="8" t="str">
        <f>IFERROR(VLOOKUP(B3996,'Plan de comptes'!A:B,2,FALSE),"")</f>
        <v/>
      </c>
      <c r="K3996" s="21">
        <f t="shared" si="186"/>
        <v>0</v>
      </c>
      <c r="L3996" t="str">
        <f t="shared" si="187"/>
        <v/>
      </c>
      <c r="M3996" t="str">
        <f t="shared" si="188"/>
        <v/>
      </c>
    </row>
    <row r="3997" spans="3:13" x14ac:dyDescent="0.2">
      <c r="C3997" s="8" t="str">
        <f>IFERROR(VLOOKUP(B3997,'Plan de comptes'!A:B,2,FALSE),"")</f>
        <v/>
      </c>
      <c r="K3997" s="21">
        <f t="shared" si="186"/>
        <v>0</v>
      </c>
      <c r="L3997" t="str">
        <f t="shared" si="187"/>
        <v/>
      </c>
      <c r="M3997" t="str">
        <f t="shared" si="188"/>
        <v/>
      </c>
    </row>
    <row r="3998" spans="3:13" x14ac:dyDescent="0.2">
      <c r="C3998" s="8" t="str">
        <f>IFERROR(VLOOKUP(B3998,'Plan de comptes'!A:B,2,FALSE),"")</f>
        <v/>
      </c>
      <c r="K3998" s="21">
        <f t="shared" si="186"/>
        <v>0</v>
      </c>
      <c r="L3998" t="str">
        <f t="shared" si="187"/>
        <v/>
      </c>
      <c r="M3998" t="str">
        <f t="shared" si="188"/>
        <v/>
      </c>
    </row>
    <row r="3999" spans="3:13" x14ac:dyDescent="0.2">
      <c r="C3999" s="8" t="str">
        <f>IFERROR(VLOOKUP(B3999,'Plan de comptes'!A:B,2,FALSE),"")</f>
        <v/>
      </c>
      <c r="K3999" s="21">
        <f t="shared" si="186"/>
        <v>0</v>
      </c>
      <c r="L3999" t="str">
        <f t="shared" si="187"/>
        <v/>
      </c>
      <c r="M3999" t="str">
        <f t="shared" si="188"/>
        <v/>
      </c>
    </row>
    <row r="4000" spans="3:13" x14ac:dyDescent="0.2">
      <c r="C4000" s="8" t="str">
        <f>IFERROR(VLOOKUP(B4000,'Plan de comptes'!A:B,2,FALSE),"")</f>
        <v/>
      </c>
      <c r="K4000" s="21">
        <f t="shared" si="186"/>
        <v>0</v>
      </c>
      <c r="L4000" t="str">
        <f t="shared" si="187"/>
        <v/>
      </c>
      <c r="M4000" t="str">
        <f t="shared" si="188"/>
        <v/>
      </c>
    </row>
    <row r="4001" spans="3:13" x14ac:dyDescent="0.2">
      <c r="C4001" s="8" t="str">
        <f>IFERROR(VLOOKUP(B4001,'Plan de comptes'!A:B,2,FALSE),"")</f>
        <v/>
      </c>
      <c r="K4001" s="21">
        <f t="shared" si="186"/>
        <v>0</v>
      </c>
      <c r="L4001" t="str">
        <f t="shared" si="187"/>
        <v/>
      </c>
      <c r="M4001" t="str">
        <f t="shared" si="188"/>
        <v/>
      </c>
    </row>
    <row r="4002" spans="3:13" x14ac:dyDescent="0.2">
      <c r="C4002" s="8" t="str">
        <f>IFERROR(VLOOKUP(B4002,'Plan de comptes'!A:B,2,FALSE),"")</f>
        <v/>
      </c>
      <c r="K4002" s="21">
        <f t="shared" si="186"/>
        <v>0</v>
      </c>
      <c r="L4002" t="str">
        <f t="shared" si="187"/>
        <v/>
      </c>
      <c r="M4002" t="str">
        <f t="shared" si="188"/>
        <v/>
      </c>
    </row>
    <row r="4003" spans="3:13" x14ac:dyDescent="0.2">
      <c r="C4003" s="8" t="str">
        <f>IFERROR(VLOOKUP(B4003,'Plan de comptes'!A:B,2,FALSE),"")</f>
        <v/>
      </c>
      <c r="K4003" s="21">
        <f t="shared" si="186"/>
        <v>0</v>
      </c>
      <c r="L4003" t="str">
        <f t="shared" si="187"/>
        <v/>
      </c>
      <c r="M4003" t="str">
        <f t="shared" si="188"/>
        <v/>
      </c>
    </row>
    <row r="4004" spans="3:13" x14ac:dyDescent="0.2">
      <c r="C4004" s="8" t="str">
        <f>IFERROR(VLOOKUP(B4004,'Plan de comptes'!A:B,2,FALSE),"")</f>
        <v/>
      </c>
      <c r="K4004" s="21">
        <f t="shared" si="186"/>
        <v>0</v>
      </c>
      <c r="L4004" t="str">
        <f t="shared" si="187"/>
        <v/>
      </c>
      <c r="M4004" t="str">
        <f t="shared" si="188"/>
        <v/>
      </c>
    </row>
    <row r="4005" spans="3:13" x14ac:dyDescent="0.2">
      <c r="C4005" s="8" t="str">
        <f>IFERROR(VLOOKUP(B4005,'Plan de comptes'!A:B,2,FALSE),"")</f>
        <v/>
      </c>
      <c r="K4005" s="21">
        <f t="shared" si="186"/>
        <v>0</v>
      </c>
      <c r="L4005" t="str">
        <f t="shared" si="187"/>
        <v/>
      </c>
      <c r="M4005" t="str">
        <f t="shared" si="188"/>
        <v/>
      </c>
    </row>
    <row r="4006" spans="3:13" x14ac:dyDescent="0.2">
      <c r="C4006" s="8" t="str">
        <f>IFERROR(VLOOKUP(B4006,'Plan de comptes'!A:B,2,FALSE),"")</f>
        <v/>
      </c>
      <c r="K4006" s="21">
        <f t="shared" si="186"/>
        <v>0</v>
      </c>
      <c r="L4006" t="str">
        <f t="shared" si="187"/>
        <v/>
      </c>
      <c r="M4006" t="str">
        <f t="shared" si="188"/>
        <v/>
      </c>
    </row>
    <row r="4007" spans="3:13" x14ac:dyDescent="0.2">
      <c r="C4007" s="8" t="str">
        <f>IFERROR(VLOOKUP(B4007,'Plan de comptes'!A:B,2,FALSE),"")</f>
        <v/>
      </c>
      <c r="K4007" s="21">
        <f t="shared" si="186"/>
        <v>0</v>
      </c>
      <c r="L4007" t="str">
        <f t="shared" si="187"/>
        <v/>
      </c>
      <c r="M4007" t="str">
        <f t="shared" si="188"/>
        <v/>
      </c>
    </row>
    <row r="4008" spans="3:13" x14ac:dyDescent="0.2">
      <c r="C4008" s="8" t="str">
        <f>IFERROR(VLOOKUP(B4008,'Plan de comptes'!A:B,2,FALSE),"")</f>
        <v/>
      </c>
      <c r="K4008" s="21">
        <f t="shared" si="186"/>
        <v>0</v>
      </c>
      <c r="L4008" t="str">
        <f t="shared" si="187"/>
        <v/>
      </c>
      <c r="M4008" t="str">
        <f t="shared" si="188"/>
        <v/>
      </c>
    </row>
    <row r="4009" spans="3:13" x14ac:dyDescent="0.2">
      <c r="C4009" s="8" t="str">
        <f>IFERROR(VLOOKUP(B4009,'Plan de comptes'!A:B,2,FALSE),"")</f>
        <v/>
      </c>
      <c r="K4009" s="21">
        <f t="shared" si="186"/>
        <v>0</v>
      </c>
      <c r="L4009" t="str">
        <f t="shared" si="187"/>
        <v/>
      </c>
      <c r="M4009" t="str">
        <f t="shared" si="188"/>
        <v/>
      </c>
    </row>
    <row r="4010" spans="3:13" x14ac:dyDescent="0.2">
      <c r="C4010" s="8" t="str">
        <f>IFERROR(VLOOKUP(B4010,'Plan de comptes'!A:B,2,FALSE),"")</f>
        <v/>
      </c>
      <c r="K4010" s="21">
        <f t="shared" si="186"/>
        <v>0</v>
      </c>
      <c r="L4010" t="str">
        <f t="shared" si="187"/>
        <v/>
      </c>
      <c r="M4010" t="str">
        <f t="shared" si="188"/>
        <v/>
      </c>
    </row>
    <row r="4011" spans="3:13" x14ac:dyDescent="0.2">
      <c r="C4011" s="8" t="str">
        <f>IFERROR(VLOOKUP(B4011,'Plan de comptes'!A:B,2,FALSE),"")</f>
        <v/>
      </c>
      <c r="K4011" s="21">
        <f t="shared" si="186"/>
        <v>0</v>
      </c>
      <c r="L4011" t="str">
        <f t="shared" si="187"/>
        <v/>
      </c>
      <c r="M4011" t="str">
        <f t="shared" si="188"/>
        <v/>
      </c>
    </row>
    <row r="4012" spans="3:13" x14ac:dyDescent="0.2">
      <c r="C4012" s="8" t="str">
        <f>IFERROR(VLOOKUP(B4012,'Plan de comptes'!A:B,2,FALSE),"")</f>
        <v/>
      </c>
      <c r="K4012" s="21">
        <f t="shared" si="186"/>
        <v>0</v>
      </c>
      <c r="L4012" t="str">
        <f t="shared" si="187"/>
        <v/>
      </c>
      <c r="M4012" t="str">
        <f t="shared" si="188"/>
        <v/>
      </c>
    </row>
    <row r="4013" spans="3:13" x14ac:dyDescent="0.2">
      <c r="C4013" s="8" t="str">
        <f>IFERROR(VLOOKUP(B4013,'Plan de comptes'!A:B,2,FALSE),"")</f>
        <v/>
      </c>
      <c r="K4013" s="21">
        <f t="shared" si="186"/>
        <v>0</v>
      </c>
      <c r="L4013" t="str">
        <f t="shared" si="187"/>
        <v/>
      </c>
      <c r="M4013" t="str">
        <f t="shared" si="188"/>
        <v/>
      </c>
    </row>
    <row r="4014" spans="3:13" x14ac:dyDescent="0.2">
      <c r="C4014" s="8" t="str">
        <f>IFERROR(VLOOKUP(B4014,'Plan de comptes'!A:B,2,FALSE),"")</f>
        <v/>
      </c>
      <c r="K4014" s="21">
        <f t="shared" si="186"/>
        <v>0</v>
      </c>
      <c r="L4014" t="str">
        <f t="shared" si="187"/>
        <v/>
      </c>
      <c r="M4014" t="str">
        <f t="shared" si="188"/>
        <v/>
      </c>
    </row>
    <row r="4015" spans="3:13" x14ac:dyDescent="0.2">
      <c r="C4015" s="8" t="str">
        <f>IFERROR(VLOOKUP(B4015,'Plan de comptes'!A:B,2,FALSE),"")</f>
        <v/>
      </c>
      <c r="K4015" s="21">
        <f t="shared" si="186"/>
        <v>0</v>
      </c>
      <c r="L4015" t="str">
        <f t="shared" si="187"/>
        <v/>
      </c>
      <c r="M4015" t="str">
        <f t="shared" si="188"/>
        <v/>
      </c>
    </row>
    <row r="4016" spans="3:13" x14ac:dyDescent="0.2">
      <c r="C4016" s="8" t="str">
        <f>IFERROR(VLOOKUP(B4016,'Plan de comptes'!A:B,2,FALSE),"")</f>
        <v/>
      </c>
      <c r="K4016" s="21">
        <f t="shared" si="186"/>
        <v>0</v>
      </c>
      <c r="L4016" t="str">
        <f t="shared" si="187"/>
        <v/>
      </c>
      <c r="M4016" t="str">
        <f t="shared" si="188"/>
        <v/>
      </c>
    </row>
    <row r="4017" spans="3:13" x14ac:dyDescent="0.2">
      <c r="C4017" s="8" t="str">
        <f>IFERROR(VLOOKUP(B4017,'Plan de comptes'!A:B,2,FALSE),"")</f>
        <v/>
      </c>
      <c r="K4017" s="21">
        <f t="shared" si="186"/>
        <v>0</v>
      </c>
      <c r="L4017" t="str">
        <f t="shared" si="187"/>
        <v/>
      </c>
      <c r="M4017" t="str">
        <f t="shared" si="188"/>
        <v/>
      </c>
    </row>
    <row r="4018" spans="3:13" x14ac:dyDescent="0.2">
      <c r="C4018" s="8" t="str">
        <f>IFERROR(VLOOKUP(B4018,'Plan de comptes'!A:B,2,FALSE),"")</f>
        <v/>
      </c>
      <c r="K4018" s="21">
        <f t="shared" si="186"/>
        <v>0</v>
      </c>
      <c r="L4018" t="str">
        <f t="shared" si="187"/>
        <v/>
      </c>
      <c r="M4018" t="str">
        <f t="shared" si="188"/>
        <v/>
      </c>
    </row>
    <row r="4019" spans="3:13" x14ac:dyDescent="0.2">
      <c r="C4019" s="8" t="str">
        <f>IFERROR(VLOOKUP(B4019,'Plan de comptes'!A:B,2,FALSE),"")</f>
        <v/>
      </c>
      <c r="K4019" s="21">
        <f t="shared" si="186"/>
        <v>0</v>
      </c>
      <c r="L4019" t="str">
        <f t="shared" si="187"/>
        <v/>
      </c>
      <c r="M4019" t="str">
        <f t="shared" si="188"/>
        <v/>
      </c>
    </row>
    <row r="4020" spans="3:13" x14ac:dyDescent="0.2">
      <c r="C4020" s="8" t="str">
        <f>IFERROR(VLOOKUP(B4020,'Plan de comptes'!A:B,2,FALSE),"")</f>
        <v/>
      </c>
      <c r="K4020" s="21">
        <f t="shared" si="186"/>
        <v>0</v>
      </c>
      <c r="L4020" t="str">
        <f t="shared" si="187"/>
        <v/>
      </c>
      <c r="M4020" t="str">
        <f t="shared" si="188"/>
        <v/>
      </c>
    </row>
    <row r="4021" spans="3:13" x14ac:dyDescent="0.2">
      <c r="C4021" s="8" t="str">
        <f>IFERROR(VLOOKUP(B4021,'Plan de comptes'!A:B,2,FALSE),"")</f>
        <v/>
      </c>
      <c r="K4021" s="21">
        <f t="shared" si="186"/>
        <v>0</v>
      </c>
      <c r="L4021" t="str">
        <f t="shared" si="187"/>
        <v/>
      </c>
      <c r="M4021" t="str">
        <f t="shared" si="188"/>
        <v/>
      </c>
    </row>
    <row r="4022" spans="3:13" x14ac:dyDescent="0.2">
      <c r="C4022" s="8" t="str">
        <f>IFERROR(VLOOKUP(B4022,'Plan de comptes'!A:B,2,FALSE),"")</f>
        <v/>
      </c>
      <c r="K4022" s="21">
        <f t="shared" si="186"/>
        <v>0</v>
      </c>
      <c r="L4022" t="str">
        <f t="shared" si="187"/>
        <v/>
      </c>
      <c r="M4022" t="str">
        <f t="shared" si="188"/>
        <v/>
      </c>
    </row>
    <row r="4023" spans="3:13" x14ac:dyDescent="0.2">
      <c r="C4023" s="8" t="str">
        <f>IFERROR(VLOOKUP(B4023,'Plan de comptes'!A:B,2,FALSE),"")</f>
        <v/>
      </c>
      <c r="K4023" s="21">
        <f t="shared" si="186"/>
        <v>0</v>
      </c>
      <c r="L4023" t="str">
        <f t="shared" si="187"/>
        <v/>
      </c>
      <c r="M4023" t="str">
        <f t="shared" si="188"/>
        <v/>
      </c>
    </row>
    <row r="4024" spans="3:13" x14ac:dyDescent="0.2">
      <c r="C4024" s="8" t="str">
        <f>IFERROR(VLOOKUP(B4024,'Plan de comptes'!A:B,2,FALSE),"")</f>
        <v/>
      </c>
      <c r="K4024" s="21">
        <f t="shared" si="186"/>
        <v>0</v>
      </c>
      <c r="L4024" t="str">
        <f t="shared" si="187"/>
        <v/>
      </c>
      <c r="M4024" t="str">
        <f t="shared" si="188"/>
        <v/>
      </c>
    </row>
    <row r="4025" spans="3:13" x14ac:dyDescent="0.2">
      <c r="C4025" s="8" t="str">
        <f>IFERROR(VLOOKUP(B4025,'Plan de comptes'!A:B,2,FALSE),"")</f>
        <v/>
      </c>
      <c r="K4025" s="21">
        <f t="shared" si="186"/>
        <v>0</v>
      </c>
      <c r="L4025" t="str">
        <f t="shared" si="187"/>
        <v/>
      </c>
      <c r="M4025" t="str">
        <f t="shared" si="188"/>
        <v/>
      </c>
    </row>
    <row r="4026" spans="3:13" x14ac:dyDescent="0.2">
      <c r="C4026" s="8" t="str">
        <f>IFERROR(VLOOKUP(B4026,'Plan de comptes'!A:B,2,FALSE),"")</f>
        <v/>
      </c>
      <c r="K4026" s="21">
        <f t="shared" si="186"/>
        <v>0</v>
      </c>
      <c r="L4026" t="str">
        <f t="shared" si="187"/>
        <v/>
      </c>
      <c r="M4026" t="str">
        <f t="shared" si="188"/>
        <v/>
      </c>
    </row>
    <row r="4027" spans="3:13" x14ac:dyDescent="0.2">
      <c r="C4027" s="8" t="str">
        <f>IFERROR(VLOOKUP(B4027,'Plan de comptes'!A:B,2,FALSE),"")</f>
        <v/>
      </c>
      <c r="K4027" s="21">
        <f t="shared" si="186"/>
        <v>0</v>
      </c>
      <c r="L4027" t="str">
        <f t="shared" si="187"/>
        <v/>
      </c>
      <c r="M4027" t="str">
        <f t="shared" si="188"/>
        <v/>
      </c>
    </row>
    <row r="4028" spans="3:13" x14ac:dyDescent="0.2">
      <c r="C4028" s="8" t="str">
        <f>IFERROR(VLOOKUP(B4028,'Plan de comptes'!A:B,2,FALSE),"")</f>
        <v/>
      </c>
      <c r="K4028" s="21">
        <f t="shared" si="186"/>
        <v>0</v>
      </c>
      <c r="L4028" t="str">
        <f t="shared" si="187"/>
        <v/>
      </c>
      <c r="M4028" t="str">
        <f t="shared" si="188"/>
        <v/>
      </c>
    </row>
    <row r="4029" spans="3:13" x14ac:dyDescent="0.2">
      <c r="C4029" s="8" t="str">
        <f>IFERROR(VLOOKUP(B4029,'Plan de comptes'!A:B,2,FALSE),"")</f>
        <v/>
      </c>
      <c r="K4029" s="21">
        <f t="shared" si="186"/>
        <v>0</v>
      </c>
      <c r="L4029" t="str">
        <f t="shared" si="187"/>
        <v/>
      </c>
      <c r="M4029" t="str">
        <f t="shared" si="188"/>
        <v/>
      </c>
    </row>
    <row r="4030" spans="3:13" x14ac:dyDescent="0.2">
      <c r="C4030" s="8" t="str">
        <f>IFERROR(VLOOKUP(B4030,'Plan de comptes'!A:B,2,FALSE),"")</f>
        <v/>
      </c>
      <c r="K4030" s="21">
        <f t="shared" si="186"/>
        <v>0</v>
      </c>
      <c r="L4030" t="str">
        <f t="shared" si="187"/>
        <v/>
      </c>
      <c r="M4030" t="str">
        <f t="shared" si="188"/>
        <v/>
      </c>
    </row>
    <row r="4031" spans="3:13" x14ac:dyDescent="0.2">
      <c r="C4031" s="8" t="str">
        <f>IFERROR(VLOOKUP(B4031,'Plan de comptes'!A:B,2,FALSE),"")</f>
        <v/>
      </c>
      <c r="K4031" s="21">
        <f t="shared" si="186"/>
        <v>0</v>
      </c>
      <c r="L4031" t="str">
        <f t="shared" si="187"/>
        <v/>
      </c>
      <c r="M4031" t="str">
        <f t="shared" si="188"/>
        <v/>
      </c>
    </row>
    <row r="4032" spans="3:13" x14ac:dyDescent="0.2">
      <c r="C4032" s="8" t="str">
        <f>IFERROR(VLOOKUP(B4032,'Plan de comptes'!A:B,2,FALSE),"")</f>
        <v/>
      </c>
      <c r="K4032" s="21">
        <f t="shared" si="186"/>
        <v>0</v>
      </c>
      <c r="L4032" t="str">
        <f t="shared" si="187"/>
        <v/>
      </c>
      <c r="M4032" t="str">
        <f t="shared" si="188"/>
        <v/>
      </c>
    </row>
    <row r="4033" spans="3:13" x14ac:dyDescent="0.2">
      <c r="C4033" s="8" t="str">
        <f>IFERROR(VLOOKUP(B4033,'Plan de comptes'!A:B,2,FALSE),"")</f>
        <v/>
      </c>
      <c r="K4033" s="21">
        <f t="shared" si="186"/>
        <v>0</v>
      </c>
      <c r="L4033" t="str">
        <f t="shared" si="187"/>
        <v/>
      </c>
      <c r="M4033" t="str">
        <f t="shared" si="188"/>
        <v/>
      </c>
    </row>
    <row r="4034" spans="3:13" x14ac:dyDescent="0.2">
      <c r="C4034" s="8" t="str">
        <f>IFERROR(VLOOKUP(B4034,'Plan de comptes'!A:B,2,FALSE),"")</f>
        <v/>
      </c>
      <c r="K4034" s="21">
        <f t="shared" si="186"/>
        <v>0</v>
      </c>
      <c r="L4034" t="str">
        <f t="shared" si="187"/>
        <v/>
      </c>
      <c r="M4034" t="str">
        <f t="shared" si="188"/>
        <v/>
      </c>
    </row>
    <row r="4035" spans="3:13" x14ac:dyDescent="0.2">
      <c r="C4035" s="8" t="str">
        <f>IFERROR(VLOOKUP(B4035,'Plan de comptes'!A:B,2,FALSE),"")</f>
        <v/>
      </c>
      <c r="K4035" s="21">
        <f t="shared" ref="K4035:K4098" si="189">E4035-F4035</f>
        <v>0</v>
      </c>
      <c r="L4035" t="str">
        <f t="shared" ref="L4035:L4098" si="190">LEFT($B4035,2)</f>
        <v/>
      </c>
      <c r="M4035" t="str">
        <f t="shared" ref="M4035:M4098" si="191">LEFT($B4035,3)</f>
        <v/>
      </c>
    </row>
    <row r="4036" spans="3:13" x14ac:dyDescent="0.2">
      <c r="C4036" s="8" t="str">
        <f>IFERROR(VLOOKUP(B4036,'Plan de comptes'!A:B,2,FALSE),"")</f>
        <v/>
      </c>
      <c r="K4036" s="21">
        <f t="shared" si="189"/>
        <v>0</v>
      </c>
      <c r="L4036" t="str">
        <f t="shared" si="190"/>
        <v/>
      </c>
      <c r="M4036" t="str">
        <f t="shared" si="191"/>
        <v/>
      </c>
    </row>
    <row r="4037" spans="3:13" x14ac:dyDescent="0.2">
      <c r="C4037" s="8" t="str">
        <f>IFERROR(VLOOKUP(B4037,'Plan de comptes'!A:B,2,FALSE),"")</f>
        <v/>
      </c>
      <c r="K4037" s="21">
        <f t="shared" si="189"/>
        <v>0</v>
      </c>
      <c r="L4037" t="str">
        <f t="shared" si="190"/>
        <v/>
      </c>
      <c r="M4037" t="str">
        <f t="shared" si="191"/>
        <v/>
      </c>
    </row>
    <row r="4038" spans="3:13" x14ac:dyDescent="0.2">
      <c r="C4038" s="8" t="str">
        <f>IFERROR(VLOOKUP(B4038,'Plan de comptes'!A:B,2,FALSE),"")</f>
        <v/>
      </c>
      <c r="K4038" s="21">
        <f t="shared" si="189"/>
        <v>0</v>
      </c>
      <c r="L4038" t="str">
        <f t="shared" si="190"/>
        <v/>
      </c>
      <c r="M4038" t="str">
        <f t="shared" si="191"/>
        <v/>
      </c>
    </row>
    <row r="4039" spans="3:13" x14ac:dyDescent="0.2">
      <c r="C4039" s="8" t="str">
        <f>IFERROR(VLOOKUP(B4039,'Plan de comptes'!A:B,2,FALSE),"")</f>
        <v/>
      </c>
      <c r="K4039" s="21">
        <f t="shared" si="189"/>
        <v>0</v>
      </c>
      <c r="L4039" t="str">
        <f t="shared" si="190"/>
        <v/>
      </c>
      <c r="M4039" t="str">
        <f t="shared" si="191"/>
        <v/>
      </c>
    </row>
    <row r="4040" spans="3:13" x14ac:dyDescent="0.2">
      <c r="C4040" s="8" t="str">
        <f>IFERROR(VLOOKUP(B4040,'Plan de comptes'!A:B,2,FALSE),"")</f>
        <v/>
      </c>
      <c r="K4040" s="21">
        <f t="shared" si="189"/>
        <v>0</v>
      </c>
      <c r="L4040" t="str">
        <f t="shared" si="190"/>
        <v/>
      </c>
      <c r="M4040" t="str">
        <f t="shared" si="191"/>
        <v/>
      </c>
    </row>
    <row r="4041" spans="3:13" x14ac:dyDescent="0.2">
      <c r="C4041" s="8" t="str">
        <f>IFERROR(VLOOKUP(B4041,'Plan de comptes'!A:B,2,FALSE),"")</f>
        <v/>
      </c>
      <c r="K4041" s="21">
        <f t="shared" si="189"/>
        <v>0</v>
      </c>
      <c r="L4041" t="str">
        <f t="shared" si="190"/>
        <v/>
      </c>
      <c r="M4041" t="str">
        <f t="shared" si="191"/>
        <v/>
      </c>
    </row>
    <row r="4042" spans="3:13" x14ac:dyDescent="0.2">
      <c r="C4042" s="8" t="str">
        <f>IFERROR(VLOOKUP(B4042,'Plan de comptes'!A:B,2,FALSE),"")</f>
        <v/>
      </c>
      <c r="K4042" s="21">
        <f t="shared" si="189"/>
        <v>0</v>
      </c>
      <c r="L4042" t="str">
        <f t="shared" si="190"/>
        <v/>
      </c>
      <c r="M4042" t="str">
        <f t="shared" si="191"/>
        <v/>
      </c>
    </row>
    <row r="4043" spans="3:13" x14ac:dyDescent="0.2">
      <c r="C4043" s="8" t="str">
        <f>IFERROR(VLOOKUP(B4043,'Plan de comptes'!A:B,2,FALSE),"")</f>
        <v/>
      </c>
      <c r="K4043" s="21">
        <f t="shared" si="189"/>
        <v>0</v>
      </c>
      <c r="L4043" t="str">
        <f t="shared" si="190"/>
        <v/>
      </c>
      <c r="M4043" t="str">
        <f t="shared" si="191"/>
        <v/>
      </c>
    </row>
    <row r="4044" spans="3:13" x14ac:dyDescent="0.2">
      <c r="C4044" s="8" t="str">
        <f>IFERROR(VLOOKUP(B4044,'Plan de comptes'!A:B,2,FALSE),"")</f>
        <v/>
      </c>
      <c r="K4044" s="21">
        <f t="shared" si="189"/>
        <v>0</v>
      </c>
      <c r="L4044" t="str">
        <f t="shared" si="190"/>
        <v/>
      </c>
      <c r="M4044" t="str">
        <f t="shared" si="191"/>
        <v/>
      </c>
    </row>
    <row r="4045" spans="3:13" x14ac:dyDescent="0.2">
      <c r="C4045" s="8" t="str">
        <f>IFERROR(VLOOKUP(B4045,'Plan de comptes'!A:B,2,FALSE),"")</f>
        <v/>
      </c>
      <c r="K4045" s="21">
        <f t="shared" si="189"/>
        <v>0</v>
      </c>
      <c r="L4045" t="str">
        <f t="shared" si="190"/>
        <v/>
      </c>
      <c r="M4045" t="str">
        <f t="shared" si="191"/>
        <v/>
      </c>
    </row>
    <row r="4046" spans="3:13" x14ac:dyDescent="0.2">
      <c r="C4046" s="8" t="str">
        <f>IFERROR(VLOOKUP(B4046,'Plan de comptes'!A:B,2,FALSE),"")</f>
        <v/>
      </c>
      <c r="K4046" s="21">
        <f t="shared" si="189"/>
        <v>0</v>
      </c>
      <c r="L4046" t="str">
        <f t="shared" si="190"/>
        <v/>
      </c>
      <c r="M4046" t="str">
        <f t="shared" si="191"/>
        <v/>
      </c>
    </row>
    <row r="4047" spans="3:13" x14ac:dyDescent="0.2">
      <c r="C4047" s="8" t="str">
        <f>IFERROR(VLOOKUP(B4047,'Plan de comptes'!A:B,2,FALSE),"")</f>
        <v/>
      </c>
      <c r="K4047" s="21">
        <f t="shared" si="189"/>
        <v>0</v>
      </c>
      <c r="L4047" t="str">
        <f t="shared" si="190"/>
        <v/>
      </c>
      <c r="M4047" t="str">
        <f t="shared" si="191"/>
        <v/>
      </c>
    </row>
    <row r="4048" spans="3:13" x14ac:dyDescent="0.2">
      <c r="C4048" s="8" t="str">
        <f>IFERROR(VLOOKUP(B4048,'Plan de comptes'!A:B,2,FALSE),"")</f>
        <v/>
      </c>
      <c r="K4048" s="21">
        <f t="shared" si="189"/>
        <v>0</v>
      </c>
      <c r="L4048" t="str">
        <f t="shared" si="190"/>
        <v/>
      </c>
      <c r="M4048" t="str">
        <f t="shared" si="191"/>
        <v/>
      </c>
    </row>
    <row r="4049" spans="3:13" x14ac:dyDescent="0.2">
      <c r="C4049" s="8" t="str">
        <f>IFERROR(VLOOKUP(B4049,'Plan de comptes'!A:B,2,FALSE),"")</f>
        <v/>
      </c>
      <c r="K4049" s="21">
        <f t="shared" si="189"/>
        <v>0</v>
      </c>
      <c r="L4049" t="str">
        <f t="shared" si="190"/>
        <v/>
      </c>
      <c r="M4049" t="str">
        <f t="shared" si="191"/>
        <v/>
      </c>
    </row>
    <row r="4050" spans="3:13" x14ac:dyDescent="0.2">
      <c r="C4050" s="8" t="str">
        <f>IFERROR(VLOOKUP(B4050,'Plan de comptes'!A:B,2,FALSE),"")</f>
        <v/>
      </c>
      <c r="K4050" s="21">
        <f t="shared" si="189"/>
        <v>0</v>
      </c>
      <c r="L4050" t="str">
        <f t="shared" si="190"/>
        <v/>
      </c>
      <c r="M4050" t="str">
        <f t="shared" si="191"/>
        <v/>
      </c>
    </row>
    <row r="4051" spans="3:13" x14ac:dyDescent="0.2">
      <c r="C4051" s="8" t="str">
        <f>IFERROR(VLOOKUP(B4051,'Plan de comptes'!A:B,2,FALSE),"")</f>
        <v/>
      </c>
      <c r="K4051" s="21">
        <f t="shared" si="189"/>
        <v>0</v>
      </c>
      <c r="L4051" t="str">
        <f t="shared" si="190"/>
        <v/>
      </c>
      <c r="M4051" t="str">
        <f t="shared" si="191"/>
        <v/>
      </c>
    </row>
    <row r="4052" spans="3:13" x14ac:dyDescent="0.2">
      <c r="C4052" s="8" t="str">
        <f>IFERROR(VLOOKUP(B4052,'Plan de comptes'!A:B,2,FALSE),"")</f>
        <v/>
      </c>
      <c r="K4052" s="21">
        <f t="shared" si="189"/>
        <v>0</v>
      </c>
      <c r="L4052" t="str">
        <f t="shared" si="190"/>
        <v/>
      </c>
      <c r="M4052" t="str">
        <f t="shared" si="191"/>
        <v/>
      </c>
    </row>
    <row r="4053" spans="3:13" x14ac:dyDescent="0.2">
      <c r="C4053" s="8" t="str">
        <f>IFERROR(VLOOKUP(B4053,'Plan de comptes'!A:B,2,FALSE),"")</f>
        <v/>
      </c>
      <c r="K4053" s="21">
        <f t="shared" si="189"/>
        <v>0</v>
      </c>
      <c r="L4053" t="str">
        <f t="shared" si="190"/>
        <v/>
      </c>
      <c r="M4053" t="str">
        <f t="shared" si="191"/>
        <v/>
      </c>
    </row>
    <row r="4054" spans="3:13" x14ac:dyDescent="0.2">
      <c r="C4054" s="8" t="str">
        <f>IFERROR(VLOOKUP(B4054,'Plan de comptes'!A:B,2,FALSE),"")</f>
        <v/>
      </c>
      <c r="K4054" s="21">
        <f t="shared" si="189"/>
        <v>0</v>
      </c>
      <c r="L4054" t="str">
        <f t="shared" si="190"/>
        <v/>
      </c>
      <c r="M4054" t="str">
        <f t="shared" si="191"/>
        <v/>
      </c>
    </row>
    <row r="4055" spans="3:13" x14ac:dyDescent="0.2">
      <c r="C4055" s="8" t="str">
        <f>IFERROR(VLOOKUP(B4055,'Plan de comptes'!A:B,2,FALSE),"")</f>
        <v/>
      </c>
      <c r="K4055" s="21">
        <f t="shared" si="189"/>
        <v>0</v>
      </c>
      <c r="L4055" t="str">
        <f t="shared" si="190"/>
        <v/>
      </c>
      <c r="M4055" t="str">
        <f t="shared" si="191"/>
        <v/>
      </c>
    </row>
    <row r="4056" spans="3:13" x14ac:dyDescent="0.2">
      <c r="C4056" s="8" t="str">
        <f>IFERROR(VLOOKUP(B4056,'Plan de comptes'!A:B,2,FALSE),"")</f>
        <v/>
      </c>
      <c r="K4056" s="21">
        <f t="shared" si="189"/>
        <v>0</v>
      </c>
      <c r="L4056" t="str">
        <f t="shared" si="190"/>
        <v/>
      </c>
      <c r="M4056" t="str">
        <f t="shared" si="191"/>
        <v/>
      </c>
    </row>
    <row r="4057" spans="3:13" x14ac:dyDescent="0.2">
      <c r="C4057" s="8" t="str">
        <f>IFERROR(VLOOKUP(B4057,'Plan de comptes'!A:B,2,FALSE),"")</f>
        <v/>
      </c>
      <c r="K4057" s="21">
        <f t="shared" si="189"/>
        <v>0</v>
      </c>
      <c r="L4057" t="str">
        <f t="shared" si="190"/>
        <v/>
      </c>
      <c r="M4057" t="str">
        <f t="shared" si="191"/>
        <v/>
      </c>
    </row>
    <row r="4058" spans="3:13" x14ac:dyDescent="0.2">
      <c r="C4058" s="8" t="str">
        <f>IFERROR(VLOOKUP(B4058,'Plan de comptes'!A:B,2,FALSE),"")</f>
        <v/>
      </c>
      <c r="K4058" s="21">
        <f t="shared" si="189"/>
        <v>0</v>
      </c>
      <c r="L4058" t="str">
        <f t="shared" si="190"/>
        <v/>
      </c>
      <c r="M4058" t="str">
        <f t="shared" si="191"/>
        <v/>
      </c>
    </row>
    <row r="4059" spans="3:13" x14ac:dyDescent="0.2">
      <c r="C4059" s="8" t="str">
        <f>IFERROR(VLOOKUP(B4059,'Plan de comptes'!A:B,2,FALSE),"")</f>
        <v/>
      </c>
      <c r="K4059" s="21">
        <f t="shared" si="189"/>
        <v>0</v>
      </c>
      <c r="L4059" t="str">
        <f t="shared" si="190"/>
        <v/>
      </c>
      <c r="M4059" t="str">
        <f t="shared" si="191"/>
        <v/>
      </c>
    </row>
    <row r="4060" spans="3:13" x14ac:dyDescent="0.2">
      <c r="C4060" s="8" t="str">
        <f>IFERROR(VLOOKUP(B4060,'Plan de comptes'!A:B,2,FALSE),"")</f>
        <v/>
      </c>
      <c r="K4060" s="21">
        <f t="shared" si="189"/>
        <v>0</v>
      </c>
      <c r="L4060" t="str">
        <f t="shared" si="190"/>
        <v/>
      </c>
      <c r="M4060" t="str">
        <f t="shared" si="191"/>
        <v/>
      </c>
    </row>
    <row r="4061" spans="3:13" x14ac:dyDescent="0.2">
      <c r="C4061" s="8" t="str">
        <f>IFERROR(VLOOKUP(B4061,'Plan de comptes'!A:B,2,FALSE),"")</f>
        <v/>
      </c>
      <c r="K4061" s="21">
        <f t="shared" si="189"/>
        <v>0</v>
      </c>
      <c r="L4061" t="str">
        <f t="shared" si="190"/>
        <v/>
      </c>
      <c r="M4061" t="str">
        <f t="shared" si="191"/>
        <v/>
      </c>
    </row>
    <row r="4062" spans="3:13" x14ac:dyDescent="0.2">
      <c r="C4062" s="8" t="str">
        <f>IFERROR(VLOOKUP(B4062,'Plan de comptes'!A:B,2,FALSE),"")</f>
        <v/>
      </c>
      <c r="K4062" s="21">
        <f t="shared" si="189"/>
        <v>0</v>
      </c>
      <c r="L4062" t="str">
        <f t="shared" si="190"/>
        <v/>
      </c>
      <c r="M4062" t="str">
        <f t="shared" si="191"/>
        <v/>
      </c>
    </row>
    <row r="4063" spans="3:13" x14ac:dyDescent="0.2">
      <c r="C4063" s="8" t="str">
        <f>IFERROR(VLOOKUP(B4063,'Plan de comptes'!A:B,2,FALSE),"")</f>
        <v/>
      </c>
      <c r="K4063" s="21">
        <f t="shared" si="189"/>
        <v>0</v>
      </c>
      <c r="L4063" t="str">
        <f t="shared" si="190"/>
        <v/>
      </c>
      <c r="M4063" t="str">
        <f t="shared" si="191"/>
        <v/>
      </c>
    </row>
    <row r="4064" spans="3:13" x14ac:dyDescent="0.2">
      <c r="C4064" s="8" t="str">
        <f>IFERROR(VLOOKUP(B4064,'Plan de comptes'!A:B,2,FALSE),"")</f>
        <v/>
      </c>
      <c r="K4064" s="21">
        <f t="shared" si="189"/>
        <v>0</v>
      </c>
      <c r="L4064" t="str">
        <f t="shared" si="190"/>
        <v/>
      </c>
      <c r="M4064" t="str">
        <f t="shared" si="191"/>
        <v/>
      </c>
    </row>
    <row r="4065" spans="3:13" x14ac:dyDescent="0.2">
      <c r="C4065" s="8" t="str">
        <f>IFERROR(VLOOKUP(B4065,'Plan de comptes'!A:B,2,FALSE),"")</f>
        <v/>
      </c>
      <c r="K4065" s="21">
        <f t="shared" si="189"/>
        <v>0</v>
      </c>
      <c r="L4065" t="str">
        <f t="shared" si="190"/>
        <v/>
      </c>
      <c r="M4065" t="str">
        <f t="shared" si="191"/>
        <v/>
      </c>
    </row>
    <row r="4066" spans="3:13" x14ac:dyDescent="0.2">
      <c r="C4066" s="8" t="str">
        <f>IFERROR(VLOOKUP(B4066,'Plan de comptes'!A:B,2,FALSE),"")</f>
        <v/>
      </c>
      <c r="K4066" s="21">
        <f t="shared" si="189"/>
        <v>0</v>
      </c>
      <c r="L4066" t="str">
        <f t="shared" si="190"/>
        <v/>
      </c>
      <c r="M4066" t="str">
        <f t="shared" si="191"/>
        <v/>
      </c>
    </row>
    <row r="4067" spans="3:13" x14ac:dyDescent="0.2">
      <c r="C4067" s="8" t="str">
        <f>IFERROR(VLOOKUP(B4067,'Plan de comptes'!A:B,2,FALSE),"")</f>
        <v/>
      </c>
      <c r="K4067" s="21">
        <f t="shared" si="189"/>
        <v>0</v>
      </c>
      <c r="L4067" t="str">
        <f t="shared" si="190"/>
        <v/>
      </c>
      <c r="M4067" t="str">
        <f t="shared" si="191"/>
        <v/>
      </c>
    </row>
    <row r="4068" spans="3:13" x14ac:dyDescent="0.2">
      <c r="C4068" s="8" t="str">
        <f>IFERROR(VLOOKUP(B4068,'Plan de comptes'!A:B,2,FALSE),"")</f>
        <v/>
      </c>
      <c r="K4068" s="21">
        <f t="shared" si="189"/>
        <v>0</v>
      </c>
      <c r="L4068" t="str">
        <f t="shared" si="190"/>
        <v/>
      </c>
      <c r="M4068" t="str">
        <f t="shared" si="191"/>
        <v/>
      </c>
    </row>
    <row r="4069" spans="3:13" x14ac:dyDescent="0.2">
      <c r="C4069" s="8" t="str">
        <f>IFERROR(VLOOKUP(B4069,'Plan de comptes'!A:B,2,FALSE),"")</f>
        <v/>
      </c>
      <c r="K4069" s="21">
        <f t="shared" si="189"/>
        <v>0</v>
      </c>
      <c r="L4069" t="str">
        <f t="shared" si="190"/>
        <v/>
      </c>
      <c r="M4069" t="str">
        <f t="shared" si="191"/>
        <v/>
      </c>
    </row>
    <row r="4070" spans="3:13" x14ac:dyDescent="0.2">
      <c r="C4070" s="8" t="str">
        <f>IFERROR(VLOOKUP(B4070,'Plan de comptes'!A:B,2,FALSE),"")</f>
        <v/>
      </c>
      <c r="K4070" s="21">
        <f t="shared" si="189"/>
        <v>0</v>
      </c>
      <c r="L4070" t="str">
        <f t="shared" si="190"/>
        <v/>
      </c>
      <c r="M4070" t="str">
        <f t="shared" si="191"/>
        <v/>
      </c>
    </row>
    <row r="4071" spans="3:13" x14ac:dyDescent="0.2">
      <c r="C4071" s="8" t="str">
        <f>IFERROR(VLOOKUP(B4071,'Plan de comptes'!A:B,2,FALSE),"")</f>
        <v/>
      </c>
      <c r="K4071" s="21">
        <f t="shared" si="189"/>
        <v>0</v>
      </c>
      <c r="L4071" t="str">
        <f t="shared" si="190"/>
        <v/>
      </c>
      <c r="M4071" t="str">
        <f t="shared" si="191"/>
        <v/>
      </c>
    </row>
    <row r="4072" spans="3:13" x14ac:dyDescent="0.2">
      <c r="C4072" s="8" t="str">
        <f>IFERROR(VLOOKUP(B4072,'Plan de comptes'!A:B,2,FALSE),"")</f>
        <v/>
      </c>
      <c r="K4072" s="21">
        <f t="shared" si="189"/>
        <v>0</v>
      </c>
      <c r="L4072" t="str">
        <f t="shared" si="190"/>
        <v/>
      </c>
      <c r="M4072" t="str">
        <f t="shared" si="191"/>
        <v/>
      </c>
    </row>
    <row r="4073" spans="3:13" x14ac:dyDescent="0.2">
      <c r="C4073" s="8" t="str">
        <f>IFERROR(VLOOKUP(B4073,'Plan de comptes'!A:B,2,FALSE),"")</f>
        <v/>
      </c>
      <c r="K4073" s="21">
        <f t="shared" si="189"/>
        <v>0</v>
      </c>
      <c r="L4073" t="str">
        <f t="shared" si="190"/>
        <v/>
      </c>
      <c r="M4073" t="str">
        <f t="shared" si="191"/>
        <v/>
      </c>
    </row>
    <row r="4074" spans="3:13" x14ac:dyDescent="0.2">
      <c r="C4074" s="8" t="str">
        <f>IFERROR(VLOOKUP(B4074,'Plan de comptes'!A:B,2,FALSE),"")</f>
        <v/>
      </c>
      <c r="K4074" s="21">
        <f t="shared" si="189"/>
        <v>0</v>
      </c>
      <c r="L4074" t="str">
        <f t="shared" si="190"/>
        <v/>
      </c>
      <c r="M4074" t="str">
        <f t="shared" si="191"/>
        <v/>
      </c>
    </row>
    <row r="4075" spans="3:13" x14ac:dyDescent="0.2">
      <c r="C4075" s="8" t="str">
        <f>IFERROR(VLOOKUP(B4075,'Plan de comptes'!A:B,2,FALSE),"")</f>
        <v/>
      </c>
      <c r="K4075" s="21">
        <f t="shared" si="189"/>
        <v>0</v>
      </c>
      <c r="L4075" t="str">
        <f t="shared" si="190"/>
        <v/>
      </c>
      <c r="M4075" t="str">
        <f t="shared" si="191"/>
        <v/>
      </c>
    </row>
    <row r="4076" spans="3:13" x14ac:dyDescent="0.2">
      <c r="C4076" s="8" t="str">
        <f>IFERROR(VLOOKUP(B4076,'Plan de comptes'!A:B,2,FALSE),"")</f>
        <v/>
      </c>
      <c r="K4076" s="21">
        <f t="shared" si="189"/>
        <v>0</v>
      </c>
      <c r="L4076" t="str">
        <f t="shared" si="190"/>
        <v/>
      </c>
      <c r="M4076" t="str">
        <f t="shared" si="191"/>
        <v/>
      </c>
    </row>
    <row r="4077" spans="3:13" x14ac:dyDescent="0.2">
      <c r="C4077" s="8" t="str">
        <f>IFERROR(VLOOKUP(B4077,'Plan de comptes'!A:B,2,FALSE),"")</f>
        <v/>
      </c>
      <c r="K4077" s="21">
        <f t="shared" si="189"/>
        <v>0</v>
      </c>
      <c r="L4077" t="str">
        <f t="shared" si="190"/>
        <v/>
      </c>
      <c r="M4077" t="str">
        <f t="shared" si="191"/>
        <v/>
      </c>
    </row>
    <row r="4078" spans="3:13" x14ac:dyDescent="0.2">
      <c r="C4078" s="8" t="str">
        <f>IFERROR(VLOOKUP(B4078,'Plan de comptes'!A:B,2,FALSE),"")</f>
        <v/>
      </c>
      <c r="K4078" s="21">
        <f t="shared" si="189"/>
        <v>0</v>
      </c>
      <c r="L4078" t="str">
        <f t="shared" si="190"/>
        <v/>
      </c>
      <c r="M4078" t="str">
        <f t="shared" si="191"/>
        <v/>
      </c>
    </row>
    <row r="4079" spans="3:13" x14ac:dyDescent="0.2">
      <c r="C4079" s="8" t="str">
        <f>IFERROR(VLOOKUP(B4079,'Plan de comptes'!A:B,2,FALSE),"")</f>
        <v/>
      </c>
      <c r="K4079" s="21">
        <f t="shared" si="189"/>
        <v>0</v>
      </c>
      <c r="L4079" t="str">
        <f t="shared" si="190"/>
        <v/>
      </c>
      <c r="M4079" t="str">
        <f t="shared" si="191"/>
        <v/>
      </c>
    </row>
    <row r="4080" spans="3:13" x14ac:dyDescent="0.2">
      <c r="C4080" s="8" t="str">
        <f>IFERROR(VLOOKUP(B4080,'Plan de comptes'!A:B,2,FALSE),"")</f>
        <v/>
      </c>
      <c r="K4080" s="21">
        <f t="shared" si="189"/>
        <v>0</v>
      </c>
      <c r="L4080" t="str">
        <f t="shared" si="190"/>
        <v/>
      </c>
      <c r="M4080" t="str">
        <f t="shared" si="191"/>
        <v/>
      </c>
    </row>
    <row r="4081" spans="3:13" x14ac:dyDescent="0.2">
      <c r="C4081" s="8" t="str">
        <f>IFERROR(VLOOKUP(B4081,'Plan de comptes'!A:B,2,FALSE),"")</f>
        <v/>
      </c>
      <c r="K4081" s="21">
        <f t="shared" si="189"/>
        <v>0</v>
      </c>
      <c r="L4081" t="str">
        <f t="shared" si="190"/>
        <v/>
      </c>
      <c r="M4081" t="str">
        <f t="shared" si="191"/>
        <v/>
      </c>
    </row>
    <row r="4082" spans="3:13" x14ac:dyDescent="0.2">
      <c r="C4082" s="8" t="str">
        <f>IFERROR(VLOOKUP(B4082,'Plan de comptes'!A:B,2,FALSE),"")</f>
        <v/>
      </c>
      <c r="K4082" s="21">
        <f t="shared" si="189"/>
        <v>0</v>
      </c>
      <c r="L4082" t="str">
        <f t="shared" si="190"/>
        <v/>
      </c>
      <c r="M4082" t="str">
        <f t="shared" si="191"/>
        <v/>
      </c>
    </row>
    <row r="4083" spans="3:13" x14ac:dyDescent="0.2">
      <c r="C4083" s="8" t="str">
        <f>IFERROR(VLOOKUP(B4083,'Plan de comptes'!A:B,2,FALSE),"")</f>
        <v/>
      </c>
      <c r="K4083" s="21">
        <f t="shared" si="189"/>
        <v>0</v>
      </c>
      <c r="L4083" t="str">
        <f t="shared" si="190"/>
        <v/>
      </c>
      <c r="M4083" t="str">
        <f t="shared" si="191"/>
        <v/>
      </c>
    </row>
    <row r="4084" spans="3:13" x14ac:dyDescent="0.2">
      <c r="C4084" s="8" t="str">
        <f>IFERROR(VLOOKUP(B4084,'Plan de comptes'!A:B,2,FALSE),"")</f>
        <v/>
      </c>
      <c r="K4084" s="21">
        <f t="shared" si="189"/>
        <v>0</v>
      </c>
      <c r="L4084" t="str">
        <f t="shared" si="190"/>
        <v/>
      </c>
      <c r="M4084" t="str">
        <f t="shared" si="191"/>
        <v/>
      </c>
    </row>
    <row r="4085" spans="3:13" x14ac:dyDescent="0.2">
      <c r="C4085" s="8" t="str">
        <f>IFERROR(VLOOKUP(B4085,'Plan de comptes'!A:B,2,FALSE),"")</f>
        <v/>
      </c>
      <c r="K4085" s="21">
        <f t="shared" si="189"/>
        <v>0</v>
      </c>
      <c r="L4085" t="str">
        <f t="shared" si="190"/>
        <v/>
      </c>
      <c r="M4085" t="str">
        <f t="shared" si="191"/>
        <v/>
      </c>
    </row>
    <row r="4086" spans="3:13" x14ac:dyDescent="0.2">
      <c r="C4086" s="8" t="str">
        <f>IFERROR(VLOOKUP(B4086,'Plan de comptes'!A:B,2,FALSE),"")</f>
        <v/>
      </c>
      <c r="K4086" s="21">
        <f t="shared" si="189"/>
        <v>0</v>
      </c>
      <c r="L4086" t="str">
        <f t="shared" si="190"/>
        <v/>
      </c>
      <c r="M4086" t="str">
        <f t="shared" si="191"/>
        <v/>
      </c>
    </row>
    <row r="4087" spans="3:13" x14ac:dyDescent="0.2">
      <c r="C4087" s="8" t="str">
        <f>IFERROR(VLOOKUP(B4087,'Plan de comptes'!A:B,2,FALSE),"")</f>
        <v/>
      </c>
      <c r="K4087" s="21">
        <f t="shared" si="189"/>
        <v>0</v>
      </c>
      <c r="L4087" t="str">
        <f t="shared" si="190"/>
        <v/>
      </c>
      <c r="M4087" t="str">
        <f t="shared" si="191"/>
        <v/>
      </c>
    </row>
    <row r="4088" spans="3:13" x14ac:dyDescent="0.2">
      <c r="C4088" s="8" t="str">
        <f>IFERROR(VLOOKUP(B4088,'Plan de comptes'!A:B,2,FALSE),"")</f>
        <v/>
      </c>
      <c r="K4088" s="21">
        <f t="shared" si="189"/>
        <v>0</v>
      </c>
      <c r="L4088" t="str">
        <f t="shared" si="190"/>
        <v/>
      </c>
      <c r="M4088" t="str">
        <f t="shared" si="191"/>
        <v/>
      </c>
    </row>
    <row r="4089" spans="3:13" x14ac:dyDescent="0.2">
      <c r="C4089" s="8" t="str">
        <f>IFERROR(VLOOKUP(B4089,'Plan de comptes'!A:B,2,FALSE),"")</f>
        <v/>
      </c>
      <c r="K4089" s="21">
        <f t="shared" si="189"/>
        <v>0</v>
      </c>
      <c r="L4089" t="str">
        <f t="shared" si="190"/>
        <v/>
      </c>
      <c r="M4089" t="str">
        <f t="shared" si="191"/>
        <v/>
      </c>
    </row>
    <row r="4090" spans="3:13" x14ac:dyDescent="0.2">
      <c r="C4090" s="8" t="str">
        <f>IFERROR(VLOOKUP(B4090,'Plan de comptes'!A:B,2,FALSE),"")</f>
        <v/>
      </c>
      <c r="K4090" s="21">
        <f t="shared" si="189"/>
        <v>0</v>
      </c>
      <c r="L4090" t="str">
        <f t="shared" si="190"/>
        <v/>
      </c>
      <c r="M4090" t="str">
        <f t="shared" si="191"/>
        <v/>
      </c>
    </row>
    <row r="4091" spans="3:13" x14ac:dyDescent="0.2">
      <c r="C4091" s="8" t="str">
        <f>IFERROR(VLOOKUP(B4091,'Plan de comptes'!A:B,2,FALSE),"")</f>
        <v/>
      </c>
      <c r="K4091" s="21">
        <f t="shared" si="189"/>
        <v>0</v>
      </c>
      <c r="L4091" t="str">
        <f t="shared" si="190"/>
        <v/>
      </c>
      <c r="M4091" t="str">
        <f t="shared" si="191"/>
        <v/>
      </c>
    </row>
    <row r="4092" spans="3:13" x14ac:dyDescent="0.2">
      <c r="C4092" s="8" t="str">
        <f>IFERROR(VLOOKUP(B4092,'Plan de comptes'!A:B,2,FALSE),"")</f>
        <v/>
      </c>
      <c r="K4092" s="21">
        <f t="shared" si="189"/>
        <v>0</v>
      </c>
      <c r="L4092" t="str">
        <f t="shared" si="190"/>
        <v/>
      </c>
      <c r="M4092" t="str">
        <f t="shared" si="191"/>
        <v/>
      </c>
    </row>
    <row r="4093" spans="3:13" x14ac:dyDescent="0.2">
      <c r="C4093" s="8" t="str">
        <f>IFERROR(VLOOKUP(B4093,'Plan de comptes'!A:B,2,FALSE),"")</f>
        <v/>
      </c>
      <c r="K4093" s="21">
        <f t="shared" si="189"/>
        <v>0</v>
      </c>
      <c r="L4093" t="str">
        <f t="shared" si="190"/>
        <v/>
      </c>
      <c r="M4093" t="str">
        <f t="shared" si="191"/>
        <v/>
      </c>
    </row>
    <row r="4094" spans="3:13" x14ac:dyDescent="0.2">
      <c r="C4094" s="8" t="str">
        <f>IFERROR(VLOOKUP(B4094,'Plan de comptes'!A:B,2,FALSE),"")</f>
        <v/>
      </c>
      <c r="K4094" s="21">
        <f t="shared" si="189"/>
        <v>0</v>
      </c>
      <c r="L4094" t="str">
        <f t="shared" si="190"/>
        <v/>
      </c>
      <c r="M4094" t="str">
        <f t="shared" si="191"/>
        <v/>
      </c>
    </row>
    <row r="4095" spans="3:13" x14ac:dyDescent="0.2">
      <c r="C4095" s="8" t="str">
        <f>IFERROR(VLOOKUP(B4095,'Plan de comptes'!A:B,2,FALSE),"")</f>
        <v/>
      </c>
      <c r="K4095" s="21">
        <f t="shared" si="189"/>
        <v>0</v>
      </c>
      <c r="L4095" t="str">
        <f t="shared" si="190"/>
        <v/>
      </c>
      <c r="M4095" t="str">
        <f t="shared" si="191"/>
        <v/>
      </c>
    </row>
    <row r="4096" spans="3:13" x14ac:dyDescent="0.2">
      <c r="C4096" s="8" t="str">
        <f>IFERROR(VLOOKUP(B4096,'Plan de comptes'!A:B,2,FALSE),"")</f>
        <v/>
      </c>
      <c r="K4096" s="21">
        <f t="shared" si="189"/>
        <v>0</v>
      </c>
      <c r="L4096" t="str">
        <f t="shared" si="190"/>
        <v/>
      </c>
      <c r="M4096" t="str">
        <f t="shared" si="191"/>
        <v/>
      </c>
    </row>
    <row r="4097" spans="3:13" x14ac:dyDescent="0.2">
      <c r="C4097" s="8" t="str">
        <f>IFERROR(VLOOKUP(B4097,'Plan de comptes'!A:B,2,FALSE),"")</f>
        <v/>
      </c>
      <c r="K4097" s="21">
        <f t="shared" si="189"/>
        <v>0</v>
      </c>
      <c r="L4097" t="str">
        <f t="shared" si="190"/>
        <v/>
      </c>
      <c r="M4097" t="str">
        <f t="shared" si="191"/>
        <v/>
      </c>
    </row>
    <row r="4098" spans="3:13" x14ac:dyDescent="0.2">
      <c r="C4098" s="8" t="str">
        <f>IFERROR(VLOOKUP(B4098,'Plan de comptes'!A:B,2,FALSE),"")</f>
        <v/>
      </c>
      <c r="K4098" s="21">
        <f t="shared" si="189"/>
        <v>0</v>
      </c>
      <c r="L4098" t="str">
        <f t="shared" si="190"/>
        <v/>
      </c>
      <c r="M4098" t="str">
        <f t="shared" si="191"/>
        <v/>
      </c>
    </row>
    <row r="4099" spans="3:13" x14ac:dyDescent="0.2">
      <c r="C4099" s="8" t="str">
        <f>IFERROR(VLOOKUP(B4099,'Plan de comptes'!A:B,2,FALSE),"")</f>
        <v/>
      </c>
      <c r="K4099" s="21">
        <f t="shared" ref="K4099:K4162" si="192">E4099-F4099</f>
        <v>0</v>
      </c>
      <c r="L4099" t="str">
        <f t="shared" ref="L4099:L4162" si="193">LEFT($B4099,2)</f>
        <v/>
      </c>
      <c r="M4099" t="str">
        <f t="shared" ref="M4099:M4162" si="194">LEFT($B4099,3)</f>
        <v/>
      </c>
    </row>
    <row r="4100" spans="3:13" x14ac:dyDescent="0.2">
      <c r="C4100" s="8" t="str">
        <f>IFERROR(VLOOKUP(B4100,'Plan de comptes'!A:B,2,FALSE),"")</f>
        <v/>
      </c>
      <c r="K4100" s="21">
        <f t="shared" si="192"/>
        <v>0</v>
      </c>
      <c r="L4100" t="str">
        <f t="shared" si="193"/>
        <v/>
      </c>
      <c r="M4100" t="str">
        <f t="shared" si="194"/>
        <v/>
      </c>
    </row>
    <row r="4101" spans="3:13" x14ac:dyDescent="0.2">
      <c r="C4101" s="8" t="str">
        <f>IFERROR(VLOOKUP(B4101,'Plan de comptes'!A:B,2,FALSE),"")</f>
        <v/>
      </c>
      <c r="K4101" s="21">
        <f t="shared" si="192"/>
        <v>0</v>
      </c>
      <c r="L4101" t="str">
        <f t="shared" si="193"/>
        <v/>
      </c>
      <c r="M4101" t="str">
        <f t="shared" si="194"/>
        <v/>
      </c>
    </row>
    <row r="4102" spans="3:13" x14ac:dyDescent="0.2">
      <c r="C4102" s="8" t="str">
        <f>IFERROR(VLOOKUP(B4102,'Plan de comptes'!A:B,2,FALSE),"")</f>
        <v/>
      </c>
      <c r="K4102" s="21">
        <f t="shared" si="192"/>
        <v>0</v>
      </c>
      <c r="L4102" t="str">
        <f t="shared" si="193"/>
        <v/>
      </c>
      <c r="M4102" t="str">
        <f t="shared" si="194"/>
        <v/>
      </c>
    </row>
    <row r="4103" spans="3:13" x14ac:dyDescent="0.2">
      <c r="C4103" s="8" t="str">
        <f>IFERROR(VLOOKUP(B4103,'Plan de comptes'!A:B,2,FALSE),"")</f>
        <v/>
      </c>
      <c r="K4103" s="21">
        <f t="shared" si="192"/>
        <v>0</v>
      </c>
      <c r="L4103" t="str">
        <f t="shared" si="193"/>
        <v/>
      </c>
      <c r="M4103" t="str">
        <f t="shared" si="194"/>
        <v/>
      </c>
    </row>
    <row r="4104" spans="3:13" x14ac:dyDescent="0.2">
      <c r="C4104" s="8" t="str">
        <f>IFERROR(VLOOKUP(B4104,'Plan de comptes'!A:B,2,FALSE),"")</f>
        <v/>
      </c>
      <c r="K4104" s="21">
        <f t="shared" si="192"/>
        <v>0</v>
      </c>
      <c r="L4104" t="str">
        <f t="shared" si="193"/>
        <v/>
      </c>
      <c r="M4104" t="str">
        <f t="shared" si="194"/>
        <v/>
      </c>
    </row>
    <row r="4105" spans="3:13" x14ac:dyDescent="0.2">
      <c r="C4105" s="8" t="str">
        <f>IFERROR(VLOOKUP(B4105,'Plan de comptes'!A:B,2,FALSE),"")</f>
        <v/>
      </c>
      <c r="K4105" s="21">
        <f t="shared" si="192"/>
        <v>0</v>
      </c>
      <c r="L4105" t="str">
        <f t="shared" si="193"/>
        <v/>
      </c>
      <c r="M4105" t="str">
        <f t="shared" si="194"/>
        <v/>
      </c>
    </row>
    <row r="4106" spans="3:13" x14ac:dyDescent="0.2">
      <c r="C4106" s="8" t="str">
        <f>IFERROR(VLOOKUP(B4106,'Plan de comptes'!A:B,2,FALSE),"")</f>
        <v/>
      </c>
      <c r="K4106" s="21">
        <f t="shared" si="192"/>
        <v>0</v>
      </c>
      <c r="L4106" t="str">
        <f t="shared" si="193"/>
        <v/>
      </c>
      <c r="M4106" t="str">
        <f t="shared" si="194"/>
        <v/>
      </c>
    </row>
    <row r="4107" spans="3:13" x14ac:dyDescent="0.2">
      <c r="C4107" s="8" t="str">
        <f>IFERROR(VLOOKUP(B4107,'Plan de comptes'!A:B,2,FALSE),"")</f>
        <v/>
      </c>
      <c r="K4107" s="21">
        <f t="shared" si="192"/>
        <v>0</v>
      </c>
      <c r="L4107" t="str">
        <f t="shared" si="193"/>
        <v/>
      </c>
      <c r="M4107" t="str">
        <f t="shared" si="194"/>
        <v/>
      </c>
    </row>
    <row r="4108" spans="3:13" x14ac:dyDescent="0.2">
      <c r="C4108" s="8" t="str">
        <f>IFERROR(VLOOKUP(B4108,'Plan de comptes'!A:B,2,FALSE),"")</f>
        <v/>
      </c>
      <c r="K4108" s="21">
        <f t="shared" si="192"/>
        <v>0</v>
      </c>
      <c r="L4108" t="str">
        <f t="shared" si="193"/>
        <v/>
      </c>
      <c r="M4108" t="str">
        <f t="shared" si="194"/>
        <v/>
      </c>
    </row>
    <row r="4109" spans="3:13" x14ac:dyDescent="0.2">
      <c r="C4109" s="8" t="str">
        <f>IFERROR(VLOOKUP(B4109,'Plan de comptes'!A:B,2,FALSE),"")</f>
        <v/>
      </c>
      <c r="K4109" s="21">
        <f t="shared" si="192"/>
        <v>0</v>
      </c>
      <c r="L4109" t="str">
        <f t="shared" si="193"/>
        <v/>
      </c>
      <c r="M4109" t="str">
        <f t="shared" si="194"/>
        <v/>
      </c>
    </row>
    <row r="4110" spans="3:13" x14ac:dyDescent="0.2">
      <c r="C4110" s="8" t="str">
        <f>IFERROR(VLOOKUP(B4110,'Plan de comptes'!A:B,2,FALSE),"")</f>
        <v/>
      </c>
      <c r="K4110" s="21">
        <f t="shared" si="192"/>
        <v>0</v>
      </c>
      <c r="L4110" t="str">
        <f t="shared" si="193"/>
        <v/>
      </c>
      <c r="M4110" t="str">
        <f t="shared" si="194"/>
        <v/>
      </c>
    </row>
    <row r="4111" spans="3:13" x14ac:dyDescent="0.2">
      <c r="C4111" s="8" t="str">
        <f>IFERROR(VLOOKUP(B4111,'Plan de comptes'!A:B,2,FALSE),"")</f>
        <v/>
      </c>
      <c r="K4111" s="21">
        <f t="shared" si="192"/>
        <v>0</v>
      </c>
      <c r="L4111" t="str">
        <f t="shared" si="193"/>
        <v/>
      </c>
      <c r="M4111" t="str">
        <f t="shared" si="194"/>
        <v/>
      </c>
    </row>
    <row r="4112" spans="3:13" x14ac:dyDescent="0.2">
      <c r="C4112" s="8" t="str">
        <f>IFERROR(VLOOKUP(B4112,'Plan de comptes'!A:B,2,FALSE),"")</f>
        <v/>
      </c>
      <c r="K4112" s="21">
        <f t="shared" si="192"/>
        <v>0</v>
      </c>
      <c r="L4112" t="str">
        <f t="shared" si="193"/>
        <v/>
      </c>
      <c r="M4112" t="str">
        <f t="shared" si="194"/>
        <v/>
      </c>
    </row>
    <row r="4113" spans="3:13" x14ac:dyDescent="0.2">
      <c r="C4113" s="8" t="str">
        <f>IFERROR(VLOOKUP(B4113,'Plan de comptes'!A:B,2,FALSE),"")</f>
        <v/>
      </c>
      <c r="K4113" s="21">
        <f t="shared" si="192"/>
        <v>0</v>
      </c>
      <c r="L4113" t="str">
        <f t="shared" si="193"/>
        <v/>
      </c>
      <c r="M4113" t="str">
        <f t="shared" si="194"/>
        <v/>
      </c>
    </row>
    <row r="4114" spans="3:13" x14ac:dyDescent="0.2">
      <c r="C4114" s="8" t="str">
        <f>IFERROR(VLOOKUP(B4114,'Plan de comptes'!A:B,2,FALSE),"")</f>
        <v/>
      </c>
      <c r="K4114" s="21">
        <f t="shared" si="192"/>
        <v>0</v>
      </c>
      <c r="L4114" t="str">
        <f t="shared" si="193"/>
        <v/>
      </c>
      <c r="M4114" t="str">
        <f t="shared" si="194"/>
        <v/>
      </c>
    </row>
    <row r="4115" spans="3:13" x14ac:dyDescent="0.2">
      <c r="C4115" s="8" t="str">
        <f>IFERROR(VLOOKUP(B4115,'Plan de comptes'!A:B,2,FALSE),"")</f>
        <v/>
      </c>
      <c r="K4115" s="21">
        <f t="shared" si="192"/>
        <v>0</v>
      </c>
      <c r="L4115" t="str">
        <f t="shared" si="193"/>
        <v/>
      </c>
      <c r="M4115" t="str">
        <f t="shared" si="194"/>
        <v/>
      </c>
    </row>
    <row r="4116" spans="3:13" x14ac:dyDescent="0.2">
      <c r="C4116" s="8" t="str">
        <f>IFERROR(VLOOKUP(B4116,'Plan de comptes'!A:B,2,FALSE),"")</f>
        <v/>
      </c>
      <c r="K4116" s="21">
        <f t="shared" si="192"/>
        <v>0</v>
      </c>
      <c r="L4116" t="str">
        <f t="shared" si="193"/>
        <v/>
      </c>
      <c r="M4116" t="str">
        <f t="shared" si="194"/>
        <v/>
      </c>
    </row>
    <row r="4117" spans="3:13" x14ac:dyDescent="0.2">
      <c r="C4117" s="8" t="str">
        <f>IFERROR(VLOOKUP(B4117,'Plan de comptes'!A:B,2,FALSE),"")</f>
        <v/>
      </c>
      <c r="K4117" s="21">
        <f t="shared" si="192"/>
        <v>0</v>
      </c>
      <c r="L4117" t="str">
        <f t="shared" si="193"/>
        <v/>
      </c>
      <c r="M4117" t="str">
        <f t="shared" si="194"/>
        <v/>
      </c>
    </row>
    <row r="4118" spans="3:13" x14ac:dyDescent="0.2">
      <c r="C4118" s="8" t="str">
        <f>IFERROR(VLOOKUP(B4118,'Plan de comptes'!A:B,2,FALSE),"")</f>
        <v/>
      </c>
      <c r="K4118" s="21">
        <f t="shared" si="192"/>
        <v>0</v>
      </c>
      <c r="L4118" t="str">
        <f t="shared" si="193"/>
        <v/>
      </c>
      <c r="M4118" t="str">
        <f t="shared" si="194"/>
        <v/>
      </c>
    </row>
    <row r="4119" spans="3:13" x14ac:dyDescent="0.2">
      <c r="C4119" s="8" t="str">
        <f>IFERROR(VLOOKUP(B4119,'Plan de comptes'!A:B,2,FALSE),"")</f>
        <v/>
      </c>
      <c r="K4119" s="21">
        <f t="shared" si="192"/>
        <v>0</v>
      </c>
      <c r="L4119" t="str">
        <f t="shared" si="193"/>
        <v/>
      </c>
      <c r="M4119" t="str">
        <f t="shared" si="194"/>
        <v/>
      </c>
    </row>
    <row r="4120" spans="3:13" x14ac:dyDescent="0.2">
      <c r="C4120" s="8" t="str">
        <f>IFERROR(VLOOKUP(B4120,'Plan de comptes'!A:B,2,FALSE),"")</f>
        <v/>
      </c>
      <c r="K4120" s="21">
        <f t="shared" si="192"/>
        <v>0</v>
      </c>
      <c r="L4120" t="str">
        <f t="shared" si="193"/>
        <v/>
      </c>
      <c r="M4120" t="str">
        <f t="shared" si="194"/>
        <v/>
      </c>
    </row>
    <row r="4121" spans="3:13" x14ac:dyDescent="0.2">
      <c r="C4121" s="8" t="str">
        <f>IFERROR(VLOOKUP(B4121,'Plan de comptes'!A:B,2,FALSE),"")</f>
        <v/>
      </c>
      <c r="K4121" s="21">
        <f t="shared" si="192"/>
        <v>0</v>
      </c>
      <c r="L4121" t="str">
        <f t="shared" si="193"/>
        <v/>
      </c>
      <c r="M4121" t="str">
        <f t="shared" si="194"/>
        <v/>
      </c>
    </row>
    <row r="4122" spans="3:13" x14ac:dyDescent="0.2">
      <c r="C4122" s="8" t="str">
        <f>IFERROR(VLOOKUP(B4122,'Plan de comptes'!A:B,2,FALSE),"")</f>
        <v/>
      </c>
      <c r="K4122" s="21">
        <f t="shared" si="192"/>
        <v>0</v>
      </c>
      <c r="L4122" t="str">
        <f t="shared" si="193"/>
        <v/>
      </c>
      <c r="M4122" t="str">
        <f t="shared" si="194"/>
        <v/>
      </c>
    </row>
    <row r="4123" spans="3:13" x14ac:dyDescent="0.2">
      <c r="C4123" s="8" t="str">
        <f>IFERROR(VLOOKUP(B4123,'Plan de comptes'!A:B,2,FALSE),"")</f>
        <v/>
      </c>
      <c r="K4123" s="21">
        <f t="shared" si="192"/>
        <v>0</v>
      </c>
      <c r="L4123" t="str">
        <f t="shared" si="193"/>
        <v/>
      </c>
      <c r="M4123" t="str">
        <f t="shared" si="194"/>
        <v/>
      </c>
    </row>
    <row r="4124" spans="3:13" x14ac:dyDescent="0.2">
      <c r="C4124" s="8" t="str">
        <f>IFERROR(VLOOKUP(B4124,'Plan de comptes'!A:B,2,FALSE),"")</f>
        <v/>
      </c>
      <c r="K4124" s="21">
        <f t="shared" si="192"/>
        <v>0</v>
      </c>
      <c r="L4124" t="str">
        <f t="shared" si="193"/>
        <v/>
      </c>
      <c r="M4124" t="str">
        <f t="shared" si="194"/>
        <v/>
      </c>
    </row>
    <row r="4125" spans="3:13" x14ac:dyDescent="0.2">
      <c r="C4125" s="8" t="str">
        <f>IFERROR(VLOOKUP(B4125,'Plan de comptes'!A:B,2,FALSE),"")</f>
        <v/>
      </c>
      <c r="K4125" s="21">
        <f t="shared" si="192"/>
        <v>0</v>
      </c>
      <c r="L4125" t="str">
        <f t="shared" si="193"/>
        <v/>
      </c>
      <c r="M4125" t="str">
        <f t="shared" si="194"/>
        <v/>
      </c>
    </row>
    <row r="4126" spans="3:13" x14ac:dyDescent="0.2">
      <c r="C4126" s="8" t="str">
        <f>IFERROR(VLOOKUP(B4126,'Plan de comptes'!A:B,2,FALSE),"")</f>
        <v/>
      </c>
      <c r="K4126" s="21">
        <f t="shared" si="192"/>
        <v>0</v>
      </c>
      <c r="L4126" t="str">
        <f t="shared" si="193"/>
        <v/>
      </c>
      <c r="M4126" t="str">
        <f t="shared" si="194"/>
        <v/>
      </c>
    </row>
    <row r="4127" spans="3:13" x14ac:dyDescent="0.2">
      <c r="C4127" s="8" t="str">
        <f>IFERROR(VLOOKUP(B4127,'Plan de comptes'!A:B,2,FALSE),"")</f>
        <v/>
      </c>
      <c r="K4127" s="21">
        <f t="shared" si="192"/>
        <v>0</v>
      </c>
      <c r="L4127" t="str">
        <f t="shared" si="193"/>
        <v/>
      </c>
      <c r="M4127" t="str">
        <f t="shared" si="194"/>
        <v/>
      </c>
    </row>
    <row r="4128" spans="3:13" x14ac:dyDescent="0.2">
      <c r="C4128" s="8" t="str">
        <f>IFERROR(VLOOKUP(B4128,'Plan de comptes'!A:B,2,FALSE),"")</f>
        <v/>
      </c>
      <c r="K4128" s="21">
        <f t="shared" si="192"/>
        <v>0</v>
      </c>
      <c r="L4128" t="str">
        <f t="shared" si="193"/>
        <v/>
      </c>
      <c r="M4128" t="str">
        <f t="shared" si="194"/>
        <v/>
      </c>
    </row>
    <row r="4129" spans="3:13" x14ac:dyDescent="0.2">
      <c r="C4129" s="8" t="str">
        <f>IFERROR(VLOOKUP(B4129,'Plan de comptes'!A:B,2,FALSE),"")</f>
        <v/>
      </c>
      <c r="K4129" s="21">
        <f t="shared" si="192"/>
        <v>0</v>
      </c>
      <c r="L4129" t="str">
        <f t="shared" si="193"/>
        <v/>
      </c>
      <c r="M4129" t="str">
        <f t="shared" si="194"/>
        <v/>
      </c>
    </row>
    <row r="4130" spans="3:13" x14ac:dyDescent="0.2">
      <c r="C4130" s="8" t="str">
        <f>IFERROR(VLOOKUP(B4130,'Plan de comptes'!A:B,2,FALSE),"")</f>
        <v/>
      </c>
      <c r="K4130" s="21">
        <f t="shared" si="192"/>
        <v>0</v>
      </c>
      <c r="L4130" t="str">
        <f t="shared" si="193"/>
        <v/>
      </c>
      <c r="M4130" t="str">
        <f t="shared" si="194"/>
        <v/>
      </c>
    </row>
    <row r="4131" spans="3:13" x14ac:dyDescent="0.2">
      <c r="C4131" s="8" t="str">
        <f>IFERROR(VLOOKUP(B4131,'Plan de comptes'!A:B,2,FALSE),"")</f>
        <v/>
      </c>
      <c r="K4131" s="21">
        <f t="shared" si="192"/>
        <v>0</v>
      </c>
      <c r="L4131" t="str">
        <f t="shared" si="193"/>
        <v/>
      </c>
      <c r="M4131" t="str">
        <f t="shared" si="194"/>
        <v/>
      </c>
    </row>
    <row r="4132" spans="3:13" x14ac:dyDescent="0.2">
      <c r="C4132" s="8" t="str">
        <f>IFERROR(VLOOKUP(B4132,'Plan de comptes'!A:B,2,FALSE),"")</f>
        <v/>
      </c>
      <c r="K4132" s="21">
        <f t="shared" si="192"/>
        <v>0</v>
      </c>
      <c r="L4132" t="str">
        <f t="shared" si="193"/>
        <v/>
      </c>
      <c r="M4132" t="str">
        <f t="shared" si="194"/>
        <v/>
      </c>
    </row>
    <row r="4133" spans="3:13" x14ac:dyDescent="0.2">
      <c r="C4133" s="8" t="str">
        <f>IFERROR(VLOOKUP(B4133,'Plan de comptes'!A:B,2,FALSE),"")</f>
        <v/>
      </c>
      <c r="K4133" s="21">
        <f t="shared" si="192"/>
        <v>0</v>
      </c>
      <c r="L4133" t="str">
        <f t="shared" si="193"/>
        <v/>
      </c>
      <c r="M4133" t="str">
        <f t="shared" si="194"/>
        <v/>
      </c>
    </row>
    <row r="4134" spans="3:13" x14ac:dyDescent="0.2">
      <c r="C4134" s="8" t="str">
        <f>IFERROR(VLOOKUP(B4134,'Plan de comptes'!A:B,2,FALSE),"")</f>
        <v/>
      </c>
      <c r="K4134" s="21">
        <f t="shared" si="192"/>
        <v>0</v>
      </c>
      <c r="L4134" t="str">
        <f t="shared" si="193"/>
        <v/>
      </c>
      <c r="M4134" t="str">
        <f t="shared" si="194"/>
        <v/>
      </c>
    </row>
    <row r="4135" spans="3:13" x14ac:dyDescent="0.2">
      <c r="C4135" s="8" t="str">
        <f>IFERROR(VLOOKUP(B4135,'Plan de comptes'!A:B,2,FALSE),"")</f>
        <v/>
      </c>
      <c r="K4135" s="21">
        <f t="shared" si="192"/>
        <v>0</v>
      </c>
      <c r="L4135" t="str">
        <f t="shared" si="193"/>
        <v/>
      </c>
      <c r="M4135" t="str">
        <f t="shared" si="194"/>
        <v/>
      </c>
    </row>
    <row r="4136" spans="3:13" x14ac:dyDescent="0.2">
      <c r="C4136" s="8" t="str">
        <f>IFERROR(VLOOKUP(B4136,'Plan de comptes'!A:B,2,FALSE),"")</f>
        <v/>
      </c>
      <c r="K4136" s="21">
        <f t="shared" si="192"/>
        <v>0</v>
      </c>
      <c r="L4136" t="str">
        <f t="shared" si="193"/>
        <v/>
      </c>
      <c r="M4136" t="str">
        <f t="shared" si="194"/>
        <v/>
      </c>
    </row>
    <row r="4137" spans="3:13" x14ac:dyDescent="0.2">
      <c r="C4137" s="8" t="str">
        <f>IFERROR(VLOOKUP(B4137,'Plan de comptes'!A:B,2,FALSE),"")</f>
        <v/>
      </c>
      <c r="K4137" s="21">
        <f t="shared" si="192"/>
        <v>0</v>
      </c>
      <c r="L4137" t="str">
        <f t="shared" si="193"/>
        <v/>
      </c>
      <c r="M4137" t="str">
        <f t="shared" si="194"/>
        <v/>
      </c>
    </row>
    <row r="4138" spans="3:13" x14ac:dyDescent="0.2">
      <c r="C4138" s="8" t="str">
        <f>IFERROR(VLOOKUP(B4138,'Plan de comptes'!A:B,2,FALSE),"")</f>
        <v/>
      </c>
      <c r="K4138" s="21">
        <f t="shared" si="192"/>
        <v>0</v>
      </c>
      <c r="L4138" t="str">
        <f t="shared" si="193"/>
        <v/>
      </c>
      <c r="M4138" t="str">
        <f t="shared" si="194"/>
        <v/>
      </c>
    </row>
    <row r="4139" spans="3:13" x14ac:dyDescent="0.2">
      <c r="C4139" s="8" t="str">
        <f>IFERROR(VLOOKUP(B4139,'Plan de comptes'!A:B,2,FALSE),"")</f>
        <v/>
      </c>
      <c r="K4139" s="21">
        <f t="shared" si="192"/>
        <v>0</v>
      </c>
      <c r="L4139" t="str">
        <f t="shared" si="193"/>
        <v/>
      </c>
      <c r="M4139" t="str">
        <f t="shared" si="194"/>
        <v/>
      </c>
    </row>
    <row r="4140" spans="3:13" x14ac:dyDescent="0.2">
      <c r="C4140" s="8" t="str">
        <f>IFERROR(VLOOKUP(B4140,'Plan de comptes'!A:B,2,FALSE),"")</f>
        <v/>
      </c>
      <c r="K4140" s="21">
        <f t="shared" si="192"/>
        <v>0</v>
      </c>
      <c r="L4140" t="str">
        <f t="shared" si="193"/>
        <v/>
      </c>
      <c r="M4140" t="str">
        <f t="shared" si="194"/>
        <v/>
      </c>
    </row>
    <row r="4141" spans="3:13" x14ac:dyDescent="0.2">
      <c r="C4141" s="8" t="str">
        <f>IFERROR(VLOOKUP(B4141,'Plan de comptes'!A:B,2,FALSE),"")</f>
        <v/>
      </c>
      <c r="K4141" s="21">
        <f t="shared" si="192"/>
        <v>0</v>
      </c>
      <c r="L4141" t="str">
        <f t="shared" si="193"/>
        <v/>
      </c>
      <c r="M4141" t="str">
        <f t="shared" si="194"/>
        <v/>
      </c>
    </row>
    <row r="4142" spans="3:13" x14ac:dyDescent="0.2">
      <c r="C4142" s="8" t="str">
        <f>IFERROR(VLOOKUP(B4142,'Plan de comptes'!A:B,2,FALSE),"")</f>
        <v/>
      </c>
      <c r="K4142" s="21">
        <f t="shared" si="192"/>
        <v>0</v>
      </c>
      <c r="L4142" t="str">
        <f t="shared" si="193"/>
        <v/>
      </c>
      <c r="M4142" t="str">
        <f t="shared" si="194"/>
        <v/>
      </c>
    </row>
    <row r="4143" spans="3:13" x14ac:dyDescent="0.2">
      <c r="C4143" s="8" t="str">
        <f>IFERROR(VLOOKUP(B4143,'Plan de comptes'!A:B,2,FALSE),"")</f>
        <v/>
      </c>
      <c r="K4143" s="21">
        <f t="shared" si="192"/>
        <v>0</v>
      </c>
      <c r="L4143" t="str">
        <f t="shared" si="193"/>
        <v/>
      </c>
      <c r="M4143" t="str">
        <f t="shared" si="194"/>
        <v/>
      </c>
    </row>
    <row r="4144" spans="3:13" x14ac:dyDescent="0.2">
      <c r="C4144" s="8" t="str">
        <f>IFERROR(VLOOKUP(B4144,'Plan de comptes'!A:B,2,FALSE),"")</f>
        <v/>
      </c>
      <c r="K4144" s="21">
        <f t="shared" si="192"/>
        <v>0</v>
      </c>
      <c r="L4144" t="str">
        <f t="shared" si="193"/>
        <v/>
      </c>
      <c r="M4144" t="str">
        <f t="shared" si="194"/>
        <v/>
      </c>
    </row>
    <row r="4145" spans="3:13" x14ac:dyDescent="0.2">
      <c r="C4145" s="8" t="str">
        <f>IFERROR(VLOOKUP(B4145,'Plan de comptes'!A:B,2,FALSE),"")</f>
        <v/>
      </c>
      <c r="K4145" s="21">
        <f t="shared" si="192"/>
        <v>0</v>
      </c>
      <c r="L4145" t="str">
        <f t="shared" si="193"/>
        <v/>
      </c>
      <c r="M4145" t="str">
        <f t="shared" si="194"/>
        <v/>
      </c>
    </row>
    <row r="4146" spans="3:13" x14ac:dyDescent="0.2">
      <c r="C4146" s="8" t="str">
        <f>IFERROR(VLOOKUP(B4146,'Plan de comptes'!A:B,2,FALSE),"")</f>
        <v/>
      </c>
      <c r="K4146" s="21">
        <f t="shared" si="192"/>
        <v>0</v>
      </c>
      <c r="L4146" t="str">
        <f t="shared" si="193"/>
        <v/>
      </c>
      <c r="M4146" t="str">
        <f t="shared" si="194"/>
        <v/>
      </c>
    </row>
    <row r="4147" spans="3:13" x14ac:dyDescent="0.2">
      <c r="C4147" s="8" t="str">
        <f>IFERROR(VLOOKUP(B4147,'Plan de comptes'!A:B,2,FALSE),"")</f>
        <v/>
      </c>
      <c r="K4147" s="21">
        <f t="shared" si="192"/>
        <v>0</v>
      </c>
      <c r="L4147" t="str">
        <f t="shared" si="193"/>
        <v/>
      </c>
      <c r="M4147" t="str">
        <f t="shared" si="194"/>
        <v/>
      </c>
    </row>
    <row r="4148" spans="3:13" x14ac:dyDescent="0.2">
      <c r="C4148" s="8" t="str">
        <f>IFERROR(VLOOKUP(B4148,'Plan de comptes'!A:B,2,FALSE),"")</f>
        <v/>
      </c>
      <c r="K4148" s="21">
        <f t="shared" si="192"/>
        <v>0</v>
      </c>
      <c r="L4148" t="str">
        <f t="shared" si="193"/>
        <v/>
      </c>
      <c r="M4148" t="str">
        <f t="shared" si="194"/>
        <v/>
      </c>
    </row>
    <row r="4149" spans="3:13" x14ac:dyDescent="0.2">
      <c r="C4149" s="8" t="str">
        <f>IFERROR(VLOOKUP(B4149,'Plan de comptes'!A:B,2,FALSE),"")</f>
        <v/>
      </c>
      <c r="K4149" s="21">
        <f t="shared" si="192"/>
        <v>0</v>
      </c>
      <c r="L4149" t="str">
        <f t="shared" si="193"/>
        <v/>
      </c>
      <c r="M4149" t="str">
        <f t="shared" si="194"/>
        <v/>
      </c>
    </row>
    <row r="4150" spans="3:13" x14ac:dyDescent="0.2">
      <c r="C4150" s="8" t="str">
        <f>IFERROR(VLOOKUP(B4150,'Plan de comptes'!A:B,2,FALSE),"")</f>
        <v/>
      </c>
      <c r="K4150" s="21">
        <f t="shared" si="192"/>
        <v>0</v>
      </c>
      <c r="L4150" t="str">
        <f t="shared" si="193"/>
        <v/>
      </c>
      <c r="M4150" t="str">
        <f t="shared" si="194"/>
        <v/>
      </c>
    </row>
    <row r="4151" spans="3:13" x14ac:dyDescent="0.2">
      <c r="C4151" s="8" t="str">
        <f>IFERROR(VLOOKUP(B4151,'Plan de comptes'!A:B,2,FALSE),"")</f>
        <v/>
      </c>
      <c r="K4151" s="21">
        <f t="shared" si="192"/>
        <v>0</v>
      </c>
      <c r="L4151" t="str">
        <f t="shared" si="193"/>
        <v/>
      </c>
      <c r="M4151" t="str">
        <f t="shared" si="194"/>
        <v/>
      </c>
    </row>
    <row r="4152" spans="3:13" x14ac:dyDescent="0.2">
      <c r="C4152" s="8" t="str">
        <f>IFERROR(VLOOKUP(B4152,'Plan de comptes'!A:B,2,FALSE),"")</f>
        <v/>
      </c>
      <c r="K4152" s="21">
        <f t="shared" si="192"/>
        <v>0</v>
      </c>
      <c r="L4152" t="str">
        <f t="shared" si="193"/>
        <v/>
      </c>
      <c r="M4152" t="str">
        <f t="shared" si="194"/>
        <v/>
      </c>
    </row>
    <row r="4153" spans="3:13" x14ac:dyDescent="0.2">
      <c r="C4153" s="8" t="str">
        <f>IFERROR(VLOOKUP(B4153,'Plan de comptes'!A:B,2,FALSE),"")</f>
        <v/>
      </c>
      <c r="K4153" s="21">
        <f t="shared" si="192"/>
        <v>0</v>
      </c>
      <c r="L4153" t="str">
        <f t="shared" si="193"/>
        <v/>
      </c>
      <c r="M4153" t="str">
        <f t="shared" si="194"/>
        <v/>
      </c>
    </row>
    <row r="4154" spans="3:13" x14ac:dyDescent="0.2">
      <c r="C4154" s="8" t="str">
        <f>IFERROR(VLOOKUP(B4154,'Plan de comptes'!A:B,2,FALSE),"")</f>
        <v/>
      </c>
      <c r="K4154" s="21">
        <f t="shared" si="192"/>
        <v>0</v>
      </c>
      <c r="L4154" t="str">
        <f t="shared" si="193"/>
        <v/>
      </c>
      <c r="M4154" t="str">
        <f t="shared" si="194"/>
        <v/>
      </c>
    </row>
    <row r="4155" spans="3:13" x14ac:dyDescent="0.2">
      <c r="C4155" s="8" t="str">
        <f>IFERROR(VLOOKUP(B4155,'Plan de comptes'!A:B,2,FALSE),"")</f>
        <v/>
      </c>
      <c r="K4155" s="21">
        <f t="shared" si="192"/>
        <v>0</v>
      </c>
      <c r="L4155" t="str">
        <f t="shared" si="193"/>
        <v/>
      </c>
      <c r="M4155" t="str">
        <f t="shared" si="194"/>
        <v/>
      </c>
    </row>
    <row r="4156" spans="3:13" x14ac:dyDescent="0.2">
      <c r="C4156" s="8" t="str">
        <f>IFERROR(VLOOKUP(B4156,'Plan de comptes'!A:B,2,FALSE),"")</f>
        <v/>
      </c>
      <c r="K4156" s="21">
        <f t="shared" si="192"/>
        <v>0</v>
      </c>
      <c r="L4156" t="str">
        <f t="shared" si="193"/>
        <v/>
      </c>
      <c r="M4156" t="str">
        <f t="shared" si="194"/>
        <v/>
      </c>
    </row>
    <row r="4157" spans="3:13" x14ac:dyDescent="0.2">
      <c r="C4157" s="8" t="str">
        <f>IFERROR(VLOOKUP(B4157,'Plan de comptes'!A:B,2,FALSE),"")</f>
        <v/>
      </c>
      <c r="K4157" s="21">
        <f t="shared" si="192"/>
        <v>0</v>
      </c>
      <c r="L4157" t="str">
        <f t="shared" si="193"/>
        <v/>
      </c>
      <c r="M4157" t="str">
        <f t="shared" si="194"/>
        <v/>
      </c>
    </row>
    <row r="4158" spans="3:13" x14ac:dyDescent="0.2">
      <c r="C4158" s="8" t="str">
        <f>IFERROR(VLOOKUP(B4158,'Plan de comptes'!A:B,2,FALSE),"")</f>
        <v/>
      </c>
      <c r="K4158" s="21">
        <f t="shared" si="192"/>
        <v>0</v>
      </c>
      <c r="L4158" t="str">
        <f t="shared" si="193"/>
        <v/>
      </c>
      <c r="M4158" t="str">
        <f t="shared" si="194"/>
        <v/>
      </c>
    </row>
    <row r="4159" spans="3:13" x14ac:dyDescent="0.2">
      <c r="C4159" s="8" t="str">
        <f>IFERROR(VLOOKUP(B4159,'Plan de comptes'!A:B,2,FALSE),"")</f>
        <v/>
      </c>
      <c r="K4159" s="21">
        <f t="shared" si="192"/>
        <v>0</v>
      </c>
      <c r="L4159" t="str">
        <f t="shared" si="193"/>
        <v/>
      </c>
      <c r="M4159" t="str">
        <f t="shared" si="194"/>
        <v/>
      </c>
    </row>
    <row r="4160" spans="3:13" x14ac:dyDescent="0.2">
      <c r="C4160" s="8" t="str">
        <f>IFERROR(VLOOKUP(B4160,'Plan de comptes'!A:B,2,FALSE),"")</f>
        <v/>
      </c>
      <c r="K4160" s="21">
        <f t="shared" si="192"/>
        <v>0</v>
      </c>
      <c r="L4160" t="str">
        <f t="shared" si="193"/>
        <v/>
      </c>
      <c r="M4160" t="str">
        <f t="shared" si="194"/>
        <v/>
      </c>
    </row>
    <row r="4161" spans="3:13" x14ac:dyDescent="0.2">
      <c r="C4161" s="8" t="str">
        <f>IFERROR(VLOOKUP(B4161,'Plan de comptes'!A:B,2,FALSE),"")</f>
        <v/>
      </c>
      <c r="K4161" s="21">
        <f t="shared" si="192"/>
        <v>0</v>
      </c>
      <c r="L4161" t="str">
        <f t="shared" si="193"/>
        <v/>
      </c>
      <c r="M4161" t="str">
        <f t="shared" si="194"/>
        <v/>
      </c>
    </row>
    <row r="4162" spans="3:13" x14ac:dyDescent="0.2">
      <c r="C4162" s="8" t="str">
        <f>IFERROR(VLOOKUP(B4162,'Plan de comptes'!A:B,2,FALSE),"")</f>
        <v/>
      </c>
      <c r="K4162" s="21">
        <f t="shared" si="192"/>
        <v>0</v>
      </c>
      <c r="L4162" t="str">
        <f t="shared" si="193"/>
        <v/>
      </c>
      <c r="M4162" t="str">
        <f t="shared" si="194"/>
        <v/>
      </c>
    </row>
    <row r="4163" spans="3:13" x14ac:dyDescent="0.2">
      <c r="C4163" s="8" t="str">
        <f>IFERROR(VLOOKUP(B4163,'Plan de comptes'!A:B,2,FALSE),"")</f>
        <v/>
      </c>
      <c r="K4163" s="21">
        <f t="shared" ref="K4163:K4226" si="195">E4163-F4163</f>
        <v>0</v>
      </c>
      <c r="L4163" t="str">
        <f t="shared" ref="L4163:L4226" si="196">LEFT($B4163,2)</f>
        <v/>
      </c>
      <c r="M4163" t="str">
        <f t="shared" ref="M4163:M4226" si="197">LEFT($B4163,3)</f>
        <v/>
      </c>
    </row>
    <row r="4164" spans="3:13" x14ac:dyDescent="0.2">
      <c r="C4164" s="8" t="str">
        <f>IFERROR(VLOOKUP(B4164,'Plan de comptes'!A:B,2,FALSE),"")</f>
        <v/>
      </c>
      <c r="K4164" s="21">
        <f t="shared" si="195"/>
        <v>0</v>
      </c>
      <c r="L4164" t="str">
        <f t="shared" si="196"/>
        <v/>
      </c>
      <c r="M4164" t="str">
        <f t="shared" si="197"/>
        <v/>
      </c>
    </row>
    <row r="4165" spans="3:13" x14ac:dyDescent="0.2">
      <c r="C4165" s="8" t="str">
        <f>IFERROR(VLOOKUP(B4165,'Plan de comptes'!A:B,2,FALSE),"")</f>
        <v/>
      </c>
      <c r="K4165" s="21">
        <f t="shared" si="195"/>
        <v>0</v>
      </c>
      <c r="L4165" t="str">
        <f t="shared" si="196"/>
        <v/>
      </c>
      <c r="M4165" t="str">
        <f t="shared" si="197"/>
        <v/>
      </c>
    </row>
    <row r="4166" spans="3:13" x14ac:dyDescent="0.2">
      <c r="C4166" s="8" t="str">
        <f>IFERROR(VLOOKUP(B4166,'Plan de comptes'!A:B,2,FALSE),"")</f>
        <v/>
      </c>
      <c r="K4166" s="21">
        <f t="shared" si="195"/>
        <v>0</v>
      </c>
      <c r="L4166" t="str">
        <f t="shared" si="196"/>
        <v/>
      </c>
      <c r="M4166" t="str">
        <f t="shared" si="197"/>
        <v/>
      </c>
    </row>
    <row r="4167" spans="3:13" x14ac:dyDescent="0.2">
      <c r="C4167" s="8" t="str">
        <f>IFERROR(VLOOKUP(B4167,'Plan de comptes'!A:B,2,FALSE),"")</f>
        <v/>
      </c>
      <c r="K4167" s="21">
        <f t="shared" si="195"/>
        <v>0</v>
      </c>
      <c r="L4167" t="str">
        <f t="shared" si="196"/>
        <v/>
      </c>
      <c r="M4167" t="str">
        <f t="shared" si="197"/>
        <v/>
      </c>
    </row>
    <row r="4168" spans="3:13" x14ac:dyDescent="0.2">
      <c r="C4168" s="8" t="str">
        <f>IFERROR(VLOOKUP(B4168,'Plan de comptes'!A:B,2,FALSE),"")</f>
        <v/>
      </c>
      <c r="K4168" s="21">
        <f t="shared" si="195"/>
        <v>0</v>
      </c>
      <c r="L4168" t="str">
        <f t="shared" si="196"/>
        <v/>
      </c>
      <c r="M4168" t="str">
        <f t="shared" si="197"/>
        <v/>
      </c>
    </row>
    <row r="4169" spans="3:13" x14ac:dyDescent="0.2">
      <c r="C4169" s="8" t="str">
        <f>IFERROR(VLOOKUP(B4169,'Plan de comptes'!A:B,2,FALSE),"")</f>
        <v/>
      </c>
      <c r="K4169" s="21">
        <f t="shared" si="195"/>
        <v>0</v>
      </c>
      <c r="L4169" t="str">
        <f t="shared" si="196"/>
        <v/>
      </c>
      <c r="M4169" t="str">
        <f t="shared" si="197"/>
        <v/>
      </c>
    </row>
    <row r="4170" spans="3:13" x14ac:dyDescent="0.2">
      <c r="C4170" s="8" t="str">
        <f>IFERROR(VLOOKUP(B4170,'Plan de comptes'!A:B,2,FALSE),"")</f>
        <v/>
      </c>
      <c r="K4170" s="21">
        <f t="shared" si="195"/>
        <v>0</v>
      </c>
      <c r="L4170" t="str">
        <f t="shared" si="196"/>
        <v/>
      </c>
      <c r="M4170" t="str">
        <f t="shared" si="197"/>
        <v/>
      </c>
    </row>
    <row r="4171" spans="3:13" x14ac:dyDescent="0.2">
      <c r="C4171" s="8" t="str">
        <f>IFERROR(VLOOKUP(B4171,'Plan de comptes'!A:B,2,FALSE),"")</f>
        <v/>
      </c>
      <c r="K4171" s="21">
        <f t="shared" si="195"/>
        <v>0</v>
      </c>
      <c r="L4171" t="str">
        <f t="shared" si="196"/>
        <v/>
      </c>
      <c r="M4171" t="str">
        <f t="shared" si="197"/>
        <v/>
      </c>
    </row>
    <row r="4172" spans="3:13" x14ac:dyDescent="0.2">
      <c r="C4172" s="8" t="str">
        <f>IFERROR(VLOOKUP(B4172,'Plan de comptes'!A:B,2,FALSE),"")</f>
        <v/>
      </c>
      <c r="K4172" s="21">
        <f t="shared" si="195"/>
        <v>0</v>
      </c>
      <c r="L4172" t="str">
        <f t="shared" si="196"/>
        <v/>
      </c>
      <c r="M4172" t="str">
        <f t="shared" si="197"/>
        <v/>
      </c>
    </row>
    <row r="4173" spans="3:13" x14ac:dyDescent="0.2">
      <c r="C4173" s="8" t="str">
        <f>IFERROR(VLOOKUP(B4173,'Plan de comptes'!A:B,2,FALSE),"")</f>
        <v/>
      </c>
      <c r="K4173" s="21">
        <f t="shared" si="195"/>
        <v>0</v>
      </c>
      <c r="L4173" t="str">
        <f t="shared" si="196"/>
        <v/>
      </c>
      <c r="M4173" t="str">
        <f t="shared" si="197"/>
        <v/>
      </c>
    </row>
    <row r="4174" spans="3:13" x14ac:dyDescent="0.2">
      <c r="C4174" s="8" t="str">
        <f>IFERROR(VLOOKUP(B4174,'Plan de comptes'!A:B,2,FALSE),"")</f>
        <v/>
      </c>
      <c r="K4174" s="21">
        <f t="shared" si="195"/>
        <v>0</v>
      </c>
      <c r="L4174" t="str">
        <f t="shared" si="196"/>
        <v/>
      </c>
      <c r="M4174" t="str">
        <f t="shared" si="197"/>
        <v/>
      </c>
    </row>
    <row r="4175" spans="3:13" x14ac:dyDescent="0.2">
      <c r="C4175" s="8" t="str">
        <f>IFERROR(VLOOKUP(B4175,'Plan de comptes'!A:B,2,FALSE),"")</f>
        <v/>
      </c>
      <c r="K4175" s="21">
        <f t="shared" si="195"/>
        <v>0</v>
      </c>
      <c r="L4175" t="str">
        <f t="shared" si="196"/>
        <v/>
      </c>
      <c r="M4175" t="str">
        <f t="shared" si="197"/>
        <v/>
      </c>
    </row>
    <row r="4176" spans="3:13" x14ac:dyDescent="0.2">
      <c r="C4176" s="8" t="str">
        <f>IFERROR(VLOOKUP(B4176,'Plan de comptes'!A:B,2,FALSE),"")</f>
        <v/>
      </c>
      <c r="K4176" s="21">
        <f t="shared" si="195"/>
        <v>0</v>
      </c>
      <c r="L4176" t="str">
        <f t="shared" si="196"/>
        <v/>
      </c>
      <c r="M4176" t="str">
        <f t="shared" si="197"/>
        <v/>
      </c>
    </row>
    <row r="4177" spans="3:13" x14ac:dyDescent="0.2">
      <c r="C4177" s="8" t="str">
        <f>IFERROR(VLOOKUP(B4177,'Plan de comptes'!A:B,2,FALSE),"")</f>
        <v/>
      </c>
      <c r="K4177" s="21">
        <f t="shared" si="195"/>
        <v>0</v>
      </c>
      <c r="L4177" t="str">
        <f t="shared" si="196"/>
        <v/>
      </c>
      <c r="M4177" t="str">
        <f t="shared" si="197"/>
        <v/>
      </c>
    </row>
    <row r="4178" spans="3:13" x14ac:dyDescent="0.2">
      <c r="C4178" s="8" t="str">
        <f>IFERROR(VLOOKUP(B4178,'Plan de comptes'!A:B,2,FALSE),"")</f>
        <v/>
      </c>
      <c r="K4178" s="21">
        <f t="shared" si="195"/>
        <v>0</v>
      </c>
      <c r="L4178" t="str">
        <f t="shared" si="196"/>
        <v/>
      </c>
      <c r="M4178" t="str">
        <f t="shared" si="197"/>
        <v/>
      </c>
    </row>
    <row r="4179" spans="3:13" x14ac:dyDescent="0.2">
      <c r="C4179" s="8" t="str">
        <f>IFERROR(VLOOKUP(B4179,'Plan de comptes'!A:B,2,FALSE),"")</f>
        <v/>
      </c>
      <c r="K4179" s="21">
        <f t="shared" si="195"/>
        <v>0</v>
      </c>
      <c r="L4179" t="str">
        <f t="shared" si="196"/>
        <v/>
      </c>
      <c r="M4179" t="str">
        <f t="shared" si="197"/>
        <v/>
      </c>
    </row>
    <row r="4180" spans="3:13" x14ac:dyDescent="0.2">
      <c r="C4180" s="8" t="str">
        <f>IFERROR(VLOOKUP(B4180,'Plan de comptes'!A:B,2,FALSE),"")</f>
        <v/>
      </c>
      <c r="K4180" s="21">
        <f t="shared" si="195"/>
        <v>0</v>
      </c>
      <c r="L4180" t="str">
        <f t="shared" si="196"/>
        <v/>
      </c>
      <c r="M4180" t="str">
        <f t="shared" si="197"/>
        <v/>
      </c>
    </row>
    <row r="4181" spans="3:13" x14ac:dyDescent="0.2">
      <c r="C4181" s="8" t="str">
        <f>IFERROR(VLOOKUP(B4181,'Plan de comptes'!A:B,2,FALSE),"")</f>
        <v/>
      </c>
      <c r="K4181" s="21">
        <f t="shared" si="195"/>
        <v>0</v>
      </c>
      <c r="L4181" t="str">
        <f t="shared" si="196"/>
        <v/>
      </c>
      <c r="M4181" t="str">
        <f t="shared" si="197"/>
        <v/>
      </c>
    </row>
    <row r="4182" spans="3:13" x14ac:dyDescent="0.2">
      <c r="C4182" s="8" t="str">
        <f>IFERROR(VLOOKUP(B4182,'Plan de comptes'!A:B,2,FALSE),"")</f>
        <v/>
      </c>
      <c r="K4182" s="21">
        <f t="shared" si="195"/>
        <v>0</v>
      </c>
      <c r="L4182" t="str">
        <f t="shared" si="196"/>
        <v/>
      </c>
      <c r="M4182" t="str">
        <f t="shared" si="197"/>
        <v/>
      </c>
    </row>
    <row r="4183" spans="3:13" x14ac:dyDescent="0.2">
      <c r="C4183" s="8" t="str">
        <f>IFERROR(VLOOKUP(B4183,'Plan de comptes'!A:B,2,FALSE),"")</f>
        <v/>
      </c>
      <c r="K4183" s="21">
        <f t="shared" si="195"/>
        <v>0</v>
      </c>
      <c r="L4183" t="str">
        <f t="shared" si="196"/>
        <v/>
      </c>
      <c r="M4183" t="str">
        <f t="shared" si="197"/>
        <v/>
      </c>
    </row>
    <row r="4184" spans="3:13" x14ac:dyDescent="0.2">
      <c r="C4184" s="8" t="str">
        <f>IFERROR(VLOOKUP(B4184,'Plan de comptes'!A:B,2,FALSE),"")</f>
        <v/>
      </c>
      <c r="K4184" s="21">
        <f t="shared" si="195"/>
        <v>0</v>
      </c>
      <c r="L4184" t="str">
        <f t="shared" si="196"/>
        <v/>
      </c>
      <c r="M4184" t="str">
        <f t="shared" si="197"/>
        <v/>
      </c>
    </row>
    <row r="4185" spans="3:13" x14ac:dyDescent="0.2">
      <c r="C4185" s="8" t="str">
        <f>IFERROR(VLOOKUP(B4185,'Plan de comptes'!A:B,2,FALSE),"")</f>
        <v/>
      </c>
      <c r="K4185" s="21">
        <f t="shared" si="195"/>
        <v>0</v>
      </c>
      <c r="L4185" t="str">
        <f t="shared" si="196"/>
        <v/>
      </c>
      <c r="M4185" t="str">
        <f t="shared" si="197"/>
        <v/>
      </c>
    </row>
    <row r="4186" spans="3:13" x14ac:dyDescent="0.2">
      <c r="C4186" s="8" t="str">
        <f>IFERROR(VLOOKUP(B4186,'Plan de comptes'!A:B,2,FALSE),"")</f>
        <v/>
      </c>
      <c r="K4186" s="21">
        <f t="shared" si="195"/>
        <v>0</v>
      </c>
      <c r="L4186" t="str">
        <f t="shared" si="196"/>
        <v/>
      </c>
      <c r="M4186" t="str">
        <f t="shared" si="197"/>
        <v/>
      </c>
    </row>
    <row r="4187" spans="3:13" x14ac:dyDescent="0.2">
      <c r="C4187" s="8" t="str">
        <f>IFERROR(VLOOKUP(B4187,'Plan de comptes'!A:B,2,FALSE),"")</f>
        <v/>
      </c>
      <c r="K4187" s="21">
        <f t="shared" si="195"/>
        <v>0</v>
      </c>
      <c r="L4187" t="str">
        <f t="shared" si="196"/>
        <v/>
      </c>
      <c r="M4187" t="str">
        <f t="shared" si="197"/>
        <v/>
      </c>
    </row>
    <row r="4188" spans="3:13" x14ac:dyDescent="0.2">
      <c r="C4188" s="8" t="str">
        <f>IFERROR(VLOOKUP(B4188,'Plan de comptes'!A:B,2,FALSE),"")</f>
        <v/>
      </c>
      <c r="K4188" s="21">
        <f t="shared" si="195"/>
        <v>0</v>
      </c>
      <c r="L4188" t="str">
        <f t="shared" si="196"/>
        <v/>
      </c>
      <c r="M4188" t="str">
        <f t="shared" si="197"/>
        <v/>
      </c>
    </row>
    <row r="4189" spans="3:13" x14ac:dyDescent="0.2">
      <c r="C4189" s="8" t="str">
        <f>IFERROR(VLOOKUP(B4189,'Plan de comptes'!A:B,2,FALSE),"")</f>
        <v/>
      </c>
      <c r="K4189" s="21">
        <f t="shared" si="195"/>
        <v>0</v>
      </c>
      <c r="L4189" t="str">
        <f t="shared" si="196"/>
        <v/>
      </c>
      <c r="M4189" t="str">
        <f t="shared" si="197"/>
        <v/>
      </c>
    </row>
    <row r="4190" spans="3:13" x14ac:dyDescent="0.2">
      <c r="C4190" s="8" t="str">
        <f>IFERROR(VLOOKUP(B4190,'Plan de comptes'!A:B,2,FALSE),"")</f>
        <v/>
      </c>
      <c r="K4190" s="21">
        <f t="shared" si="195"/>
        <v>0</v>
      </c>
      <c r="L4190" t="str">
        <f t="shared" si="196"/>
        <v/>
      </c>
      <c r="M4190" t="str">
        <f t="shared" si="197"/>
        <v/>
      </c>
    </row>
    <row r="4191" spans="3:13" x14ac:dyDescent="0.2">
      <c r="C4191" s="8" t="str">
        <f>IFERROR(VLOOKUP(B4191,'Plan de comptes'!A:B,2,FALSE),"")</f>
        <v/>
      </c>
      <c r="K4191" s="21">
        <f t="shared" si="195"/>
        <v>0</v>
      </c>
      <c r="L4191" t="str">
        <f t="shared" si="196"/>
        <v/>
      </c>
      <c r="M4191" t="str">
        <f t="shared" si="197"/>
        <v/>
      </c>
    </row>
    <row r="4192" spans="3:13" x14ac:dyDescent="0.2">
      <c r="C4192" s="8" t="str">
        <f>IFERROR(VLOOKUP(B4192,'Plan de comptes'!A:B,2,FALSE),"")</f>
        <v/>
      </c>
      <c r="K4192" s="21">
        <f t="shared" si="195"/>
        <v>0</v>
      </c>
      <c r="L4192" t="str">
        <f t="shared" si="196"/>
        <v/>
      </c>
      <c r="M4192" t="str">
        <f t="shared" si="197"/>
        <v/>
      </c>
    </row>
    <row r="4193" spans="3:13" x14ac:dyDescent="0.2">
      <c r="C4193" s="8" t="str">
        <f>IFERROR(VLOOKUP(B4193,'Plan de comptes'!A:B,2,FALSE),"")</f>
        <v/>
      </c>
      <c r="K4193" s="21">
        <f t="shared" si="195"/>
        <v>0</v>
      </c>
      <c r="L4193" t="str">
        <f t="shared" si="196"/>
        <v/>
      </c>
      <c r="M4193" t="str">
        <f t="shared" si="197"/>
        <v/>
      </c>
    </row>
    <row r="4194" spans="3:13" x14ac:dyDescent="0.2">
      <c r="C4194" s="8" t="str">
        <f>IFERROR(VLOOKUP(B4194,'Plan de comptes'!A:B,2,FALSE),"")</f>
        <v/>
      </c>
      <c r="K4194" s="21">
        <f t="shared" si="195"/>
        <v>0</v>
      </c>
      <c r="L4194" t="str">
        <f t="shared" si="196"/>
        <v/>
      </c>
      <c r="M4194" t="str">
        <f t="shared" si="197"/>
        <v/>
      </c>
    </row>
    <row r="4195" spans="3:13" x14ac:dyDescent="0.2">
      <c r="C4195" s="8" t="str">
        <f>IFERROR(VLOOKUP(B4195,'Plan de comptes'!A:B,2,FALSE),"")</f>
        <v/>
      </c>
      <c r="K4195" s="21">
        <f t="shared" si="195"/>
        <v>0</v>
      </c>
      <c r="L4195" t="str">
        <f t="shared" si="196"/>
        <v/>
      </c>
      <c r="M4195" t="str">
        <f t="shared" si="197"/>
        <v/>
      </c>
    </row>
    <row r="4196" spans="3:13" x14ac:dyDescent="0.2">
      <c r="C4196" s="8" t="str">
        <f>IFERROR(VLOOKUP(B4196,'Plan de comptes'!A:B,2,FALSE),"")</f>
        <v/>
      </c>
      <c r="K4196" s="21">
        <f t="shared" si="195"/>
        <v>0</v>
      </c>
      <c r="L4196" t="str">
        <f t="shared" si="196"/>
        <v/>
      </c>
      <c r="M4196" t="str">
        <f t="shared" si="197"/>
        <v/>
      </c>
    </row>
    <row r="4197" spans="3:13" x14ac:dyDescent="0.2">
      <c r="C4197" s="8" t="str">
        <f>IFERROR(VLOOKUP(B4197,'Plan de comptes'!A:B,2,FALSE),"")</f>
        <v/>
      </c>
      <c r="K4197" s="21">
        <f t="shared" si="195"/>
        <v>0</v>
      </c>
      <c r="L4197" t="str">
        <f t="shared" si="196"/>
        <v/>
      </c>
      <c r="M4197" t="str">
        <f t="shared" si="197"/>
        <v/>
      </c>
    </row>
    <row r="4198" spans="3:13" x14ac:dyDescent="0.2">
      <c r="C4198" s="8" t="str">
        <f>IFERROR(VLOOKUP(B4198,'Plan de comptes'!A:B,2,FALSE),"")</f>
        <v/>
      </c>
      <c r="K4198" s="21">
        <f t="shared" si="195"/>
        <v>0</v>
      </c>
      <c r="L4198" t="str">
        <f t="shared" si="196"/>
        <v/>
      </c>
      <c r="M4198" t="str">
        <f t="shared" si="197"/>
        <v/>
      </c>
    </row>
    <row r="4199" spans="3:13" x14ac:dyDescent="0.2">
      <c r="C4199" s="8" t="str">
        <f>IFERROR(VLOOKUP(B4199,'Plan de comptes'!A:B,2,FALSE),"")</f>
        <v/>
      </c>
      <c r="K4199" s="21">
        <f t="shared" si="195"/>
        <v>0</v>
      </c>
      <c r="L4199" t="str">
        <f t="shared" si="196"/>
        <v/>
      </c>
      <c r="M4199" t="str">
        <f t="shared" si="197"/>
        <v/>
      </c>
    </row>
    <row r="4200" spans="3:13" x14ac:dyDescent="0.2">
      <c r="C4200" s="8" t="str">
        <f>IFERROR(VLOOKUP(B4200,'Plan de comptes'!A:B,2,FALSE),"")</f>
        <v/>
      </c>
      <c r="K4200" s="21">
        <f t="shared" si="195"/>
        <v>0</v>
      </c>
      <c r="L4200" t="str">
        <f t="shared" si="196"/>
        <v/>
      </c>
      <c r="M4200" t="str">
        <f t="shared" si="197"/>
        <v/>
      </c>
    </row>
    <row r="4201" spans="3:13" x14ac:dyDescent="0.2">
      <c r="C4201" s="8" t="str">
        <f>IFERROR(VLOOKUP(B4201,'Plan de comptes'!A:B,2,FALSE),"")</f>
        <v/>
      </c>
      <c r="K4201" s="21">
        <f t="shared" si="195"/>
        <v>0</v>
      </c>
      <c r="L4201" t="str">
        <f t="shared" si="196"/>
        <v/>
      </c>
      <c r="M4201" t="str">
        <f t="shared" si="197"/>
        <v/>
      </c>
    </row>
    <row r="4202" spans="3:13" x14ac:dyDescent="0.2">
      <c r="C4202" s="8" t="str">
        <f>IFERROR(VLOOKUP(B4202,'Plan de comptes'!A:B,2,FALSE),"")</f>
        <v/>
      </c>
      <c r="K4202" s="21">
        <f t="shared" si="195"/>
        <v>0</v>
      </c>
      <c r="L4202" t="str">
        <f t="shared" si="196"/>
        <v/>
      </c>
      <c r="M4202" t="str">
        <f t="shared" si="197"/>
        <v/>
      </c>
    </row>
    <row r="4203" spans="3:13" x14ac:dyDescent="0.2">
      <c r="C4203" s="8" t="str">
        <f>IFERROR(VLOOKUP(B4203,'Plan de comptes'!A:B,2,FALSE),"")</f>
        <v/>
      </c>
      <c r="K4203" s="21">
        <f t="shared" si="195"/>
        <v>0</v>
      </c>
      <c r="L4203" t="str">
        <f t="shared" si="196"/>
        <v/>
      </c>
      <c r="M4203" t="str">
        <f t="shared" si="197"/>
        <v/>
      </c>
    </row>
    <row r="4204" spans="3:13" x14ac:dyDescent="0.2">
      <c r="C4204" s="8" t="str">
        <f>IFERROR(VLOOKUP(B4204,'Plan de comptes'!A:B,2,FALSE),"")</f>
        <v/>
      </c>
      <c r="K4204" s="21">
        <f t="shared" si="195"/>
        <v>0</v>
      </c>
      <c r="L4204" t="str">
        <f t="shared" si="196"/>
        <v/>
      </c>
      <c r="M4204" t="str">
        <f t="shared" si="197"/>
        <v/>
      </c>
    </row>
    <row r="4205" spans="3:13" x14ac:dyDescent="0.2">
      <c r="C4205" s="8" t="str">
        <f>IFERROR(VLOOKUP(B4205,'Plan de comptes'!A:B,2,FALSE),"")</f>
        <v/>
      </c>
      <c r="K4205" s="21">
        <f t="shared" si="195"/>
        <v>0</v>
      </c>
      <c r="L4205" t="str">
        <f t="shared" si="196"/>
        <v/>
      </c>
      <c r="M4205" t="str">
        <f t="shared" si="197"/>
        <v/>
      </c>
    </row>
    <row r="4206" spans="3:13" x14ac:dyDescent="0.2">
      <c r="C4206" s="8" t="str">
        <f>IFERROR(VLOOKUP(B4206,'Plan de comptes'!A:B,2,FALSE),"")</f>
        <v/>
      </c>
      <c r="K4206" s="21">
        <f t="shared" si="195"/>
        <v>0</v>
      </c>
      <c r="L4206" t="str">
        <f t="shared" si="196"/>
        <v/>
      </c>
      <c r="M4206" t="str">
        <f t="shared" si="197"/>
        <v/>
      </c>
    </row>
    <row r="4207" spans="3:13" x14ac:dyDescent="0.2">
      <c r="C4207" s="8" t="str">
        <f>IFERROR(VLOOKUP(B4207,'Plan de comptes'!A:B,2,FALSE),"")</f>
        <v/>
      </c>
      <c r="K4207" s="21">
        <f t="shared" si="195"/>
        <v>0</v>
      </c>
      <c r="L4207" t="str">
        <f t="shared" si="196"/>
        <v/>
      </c>
      <c r="M4207" t="str">
        <f t="shared" si="197"/>
        <v/>
      </c>
    </row>
    <row r="4208" spans="3:13" x14ac:dyDescent="0.2">
      <c r="C4208" s="8" t="str">
        <f>IFERROR(VLOOKUP(B4208,'Plan de comptes'!A:B,2,FALSE),"")</f>
        <v/>
      </c>
      <c r="K4208" s="21">
        <f t="shared" si="195"/>
        <v>0</v>
      </c>
      <c r="L4208" t="str">
        <f t="shared" si="196"/>
        <v/>
      </c>
      <c r="M4208" t="str">
        <f t="shared" si="197"/>
        <v/>
      </c>
    </row>
    <row r="4209" spans="3:13" x14ac:dyDescent="0.2">
      <c r="C4209" s="8" t="str">
        <f>IFERROR(VLOOKUP(B4209,'Plan de comptes'!A:B,2,FALSE),"")</f>
        <v/>
      </c>
      <c r="K4209" s="21">
        <f t="shared" si="195"/>
        <v>0</v>
      </c>
      <c r="L4209" t="str">
        <f t="shared" si="196"/>
        <v/>
      </c>
      <c r="M4209" t="str">
        <f t="shared" si="197"/>
        <v/>
      </c>
    </row>
    <row r="4210" spans="3:13" x14ac:dyDescent="0.2">
      <c r="C4210" s="8" t="str">
        <f>IFERROR(VLOOKUP(B4210,'Plan de comptes'!A:B,2,FALSE),"")</f>
        <v/>
      </c>
      <c r="K4210" s="21">
        <f t="shared" si="195"/>
        <v>0</v>
      </c>
      <c r="L4210" t="str">
        <f t="shared" si="196"/>
        <v/>
      </c>
      <c r="M4210" t="str">
        <f t="shared" si="197"/>
        <v/>
      </c>
    </row>
    <row r="4211" spans="3:13" x14ac:dyDescent="0.2">
      <c r="C4211" s="8" t="str">
        <f>IFERROR(VLOOKUP(B4211,'Plan de comptes'!A:B,2,FALSE),"")</f>
        <v/>
      </c>
      <c r="K4211" s="21">
        <f t="shared" si="195"/>
        <v>0</v>
      </c>
      <c r="L4211" t="str">
        <f t="shared" si="196"/>
        <v/>
      </c>
      <c r="M4211" t="str">
        <f t="shared" si="197"/>
        <v/>
      </c>
    </row>
    <row r="4212" spans="3:13" x14ac:dyDescent="0.2">
      <c r="C4212" s="8" t="str">
        <f>IFERROR(VLOOKUP(B4212,'Plan de comptes'!A:B,2,FALSE),"")</f>
        <v/>
      </c>
      <c r="K4212" s="21">
        <f t="shared" si="195"/>
        <v>0</v>
      </c>
      <c r="L4212" t="str">
        <f t="shared" si="196"/>
        <v/>
      </c>
      <c r="M4212" t="str">
        <f t="shared" si="197"/>
        <v/>
      </c>
    </row>
    <row r="4213" spans="3:13" x14ac:dyDescent="0.2">
      <c r="C4213" s="8" t="str">
        <f>IFERROR(VLOOKUP(B4213,'Plan de comptes'!A:B,2,FALSE),"")</f>
        <v/>
      </c>
      <c r="K4213" s="21">
        <f t="shared" si="195"/>
        <v>0</v>
      </c>
      <c r="L4213" t="str">
        <f t="shared" si="196"/>
        <v/>
      </c>
      <c r="M4213" t="str">
        <f t="shared" si="197"/>
        <v/>
      </c>
    </row>
    <row r="4214" spans="3:13" x14ac:dyDescent="0.2">
      <c r="C4214" s="8" t="str">
        <f>IFERROR(VLOOKUP(B4214,'Plan de comptes'!A:B,2,FALSE),"")</f>
        <v/>
      </c>
      <c r="K4214" s="21">
        <f t="shared" si="195"/>
        <v>0</v>
      </c>
      <c r="L4214" t="str">
        <f t="shared" si="196"/>
        <v/>
      </c>
      <c r="M4214" t="str">
        <f t="shared" si="197"/>
        <v/>
      </c>
    </row>
    <row r="4215" spans="3:13" x14ac:dyDescent="0.2">
      <c r="C4215" s="8" t="str">
        <f>IFERROR(VLOOKUP(B4215,'Plan de comptes'!A:B,2,FALSE),"")</f>
        <v/>
      </c>
      <c r="K4215" s="21">
        <f t="shared" si="195"/>
        <v>0</v>
      </c>
      <c r="L4215" t="str">
        <f t="shared" si="196"/>
        <v/>
      </c>
      <c r="M4215" t="str">
        <f t="shared" si="197"/>
        <v/>
      </c>
    </row>
    <row r="4216" spans="3:13" x14ac:dyDescent="0.2">
      <c r="C4216" s="8" t="str">
        <f>IFERROR(VLOOKUP(B4216,'Plan de comptes'!A:B,2,FALSE),"")</f>
        <v/>
      </c>
      <c r="K4216" s="21">
        <f t="shared" si="195"/>
        <v>0</v>
      </c>
      <c r="L4216" t="str">
        <f t="shared" si="196"/>
        <v/>
      </c>
      <c r="M4216" t="str">
        <f t="shared" si="197"/>
        <v/>
      </c>
    </row>
    <row r="4217" spans="3:13" x14ac:dyDescent="0.2">
      <c r="C4217" s="8" t="str">
        <f>IFERROR(VLOOKUP(B4217,'Plan de comptes'!A:B,2,FALSE),"")</f>
        <v/>
      </c>
      <c r="K4217" s="21">
        <f t="shared" si="195"/>
        <v>0</v>
      </c>
      <c r="L4217" t="str">
        <f t="shared" si="196"/>
        <v/>
      </c>
      <c r="M4217" t="str">
        <f t="shared" si="197"/>
        <v/>
      </c>
    </row>
    <row r="4218" spans="3:13" x14ac:dyDescent="0.2">
      <c r="C4218" s="8" t="str">
        <f>IFERROR(VLOOKUP(B4218,'Plan de comptes'!A:B,2,FALSE),"")</f>
        <v/>
      </c>
      <c r="K4218" s="21">
        <f t="shared" si="195"/>
        <v>0</v>
      </c>
      <c r="L4218" t="str">
        <f t="shared" si="196"/>
        <v/>
      </c>
      <c r="M4218" t="str">
        <f t="shared" si="197"/>
        <v/>
      </c>
    </row>
    <row r="4219" spans="3:13" x14ac:dyDescent="0.2">
      <c r="C4219" s="8" t="str">
        <f>IFERROR(VLOOKUP(B4219,'Plan de comptes'!A:B,2,FALSE),"")</f>
        <v/>
      </c>
      <c r="K4219" s="21">
        <f t="shared" si="195"/>
        <v>0</v>
      </c>
      <c r="L4219" t="str">
        <f t="shared" si="196"/>
        <v/>
      </c>
      <c r="M4219" t="str">
        <f t="shared" si="197"/>
        <v/>
      </c>
    </row>
    <row r="4220" spans="3:13" x14ac:dyDescent="0.2">
      <c r="C4220" s="8" t="str">
        <f>IFERROR(VLOOKUP(B4220,'Plan de comptes'!A:B,2,FALSE),"")</f>
        <v/>
      </c>
      <c r="K4220" s="21">
        <f t="shared" si="195"/>
        <v>0</v>
      </c>
      <c r="L4220" t="str">
        <f t="shared" si="196"/>
        <v/>
      </c>
      <c r="M4220" t="str">
        <f t="shared" si="197"/>
        <v/>
      </c>
    </row>
    <row r="4221" spans="3:13" x14ac:dyDescent="0.2">
      <c r="C4221" s="8" t="str">
        <f>IFERROR(VLOOKUP(B4221,'Plan de comptes'!A:B,2,FALSE),"")</f>
        <v/>
      </c>
      <c r="K4221" s="21">
        <f t="shared" si="195"/>
        <v>0</v>
      </c>
      <c r="L4221" t="str">
        <f t="shared" si="196"/>
        <v/>
      </c>
      <c r="M4221" t="str">
        <f t="shared" si="197"/>
        <v/>
      </c>
    </row>
    <row r="4222" spans="3:13" x14ac:dyDescent="0.2">
      <c r="C4222" s="8" t="str">
        <f>IFERROR(VLOOKUP(B4222,'Plan de comptes'!A:B,2,FALSE),"")</f>
        <v/>
      </c>
      <c r="K4222" s="21">
        <f t="shared" si="195"/>
        <v>0</v>
      </c>
      <c r="L4222" t="str">
        <f t="shared" si="196"/>
        <v/>
      </c>
      <c r="M4222" t="str">
        <f t="shared" si="197"/>
        <v/>
      </c>
    </row>
    <row r="4223" spans="3:13" x14ac:dyDescent="0.2">
      <c r="C4223" s="8" t="str">
        <f>IFERROR(VLOOKUP(B4223,'Plan de comptes'!A:B,2,FALSE),"")</f>
        <v/>
      </c>
      <c r="K4223" s="21">
        <f t="shared" si="195"/>
        <v>0</v>
      </c>
      <c r="L4223" t="str">
        <f t="shared" si="196"/>
        <v/>
      </c>
      <c r="M4223" t="str">
        <f t="shared" si="197"/>
        <v/>
      </c>
    </row>
    <row r="4224" spans="3:13" x14ac:dyDescent="0.2">
      <c r="C4224" s="8" t="str">
        <f>IFERROR(VLOOKUP(B4224,'Plan de comptes'!A:B,2,FALSE),"")</f>
        <v/>
      </c>
      <c r="K4224" s="21">
        <f t="shared" si="195"/>
        <v>0</v>
      </c>
      <c r="L4224" t="str">
        <f t="shared" si="196"/>
        <v/>
      </c>
      <c r="M4224" t="str">
        <f t="shared" si="197"/>
        <v/>
      </c>
    </row>
    <row r="4225" spans="3:13" x14ac:dyDescent="0.2">
      <c r="C4225" s="8" t="str">
        <f>IFERROR(VLOOKUP(B4225,'Plan de comptes'!A:B,2,FALSE),"")</f>
        <v/>
      </c>
      <c r="K4225" s="21">
        <f t="shared" si="195"/>
        <v>0</v>
      </c>
      <c r="L4225" t="str">
        <f t="shared" si="196"/>
        <v/>
      </c>
      <c r="M4225" t="str">
        <f t="shared" si="197"/>
        <v/>
      </c>
    </row>
    <row r="4226" spans="3:13" x14ac:dyDescent="0.2">
      <c r="C4226" s="8" t="str">
        <f>IFERROR(VLOOKUP(B4226,'Plan de comptes'!A:B,2,FALSE),"")</f>
        <v/>
      </c>
      <c r="K4226" s="21">
        <f t="shared" si="195"/>
        <v>0</v>
      </c>
      <c r="L4226" t="str">
        <f t="shared" si="196"/>
        <v/>
      </c>
      <c r="M4226" t="str">
        <f t="shared" si="197"/>
        <v/>
      </c>
    </row>
    <row r="4227" spans="3:13" x14ac:dyDescent="0.2">
      <c r="C4227" s="8" t="str">
        <f>IFERROR(VLOOKUP(B4227,'Plan de comptes'!A:B,2,FALSE),"")</f>
        <v/>
      </c>
      <c r="K4227" s="21">
        <f t="shared" ref="K4227:K4290" si="198">E4227-F4227</f>
        <v>0</v>
      </c>
      <c r="L4227" t="str">
        <f t="shared" ref="L4227:L4290" si="199">LEFT($B4227,2)</f>
        <v/>
      </c>
      <c r="M4227" t="str">
        <f t="shared" ref="M4227:M4290" si="200">LEFT($B4227,3)</f>
        <v/>
      </c>
    </row>
    <row r="4228" spans="3:13" x14ac:dyDescent="0.2">
      <c r="C4228" s="8" t="str">
        <f>IFERROR(VLOOKUP(B4228,'Plan de comptes'!A:B,2,FALSE),"")</f>
        <v/>
      </c>
      <c r="K4228" s="21">
        <f t="shared" si="198"/>
        <v>0</v>
      </c>
      <c r="L4228" t="str">
        <f t="shared" si="199"/>
        <v/>
      </c>
      <c r="M4228" t="str">
        <f t="shared" si="200"/>
        <v/>
      </c>
    </row>
    <row r="4229" spans="3:13" x14ac:dyDescent="0.2">
      <c r="C4229" s="8" t="str">
        <f>IFERROR(VLOOKUP(B4229,'Plan de comptes'!A:B,2,FALSE),"")</f>
        <v/>
      </c>
      <c r="K4229" s="21">
        <f t="shared" si="198"/>
        <v>0</v>
      </c>
      <c r="L4229" t="str">
        <f t="shared" si="199"/>
        <v/>
      </c>
      <c r="M4229" t="str">
        <f t="shared" si="200"/>
        <v/>
      </c>
    </row>
    <row r="4230" spans="3:13" x14ac:dyDescent="0.2">
      <c r="C4230" s="8" t="str">
        <f>IFERROR(VLOOKUP(B4230,'Plan de comptes'!A:B,2,FALSE),"")</f>
        <v/>
      </c>
      <c r="K4230" s="21">
        <f t="shared" si="198"/>
        <v>0</v>
      </c>
      <c r="L4230" t="str">
        <f t="shared" si="199"/>
        <v/>
      </c>
      <c r="M4230" t="str">
        <f t="shared" si="200"/>
        <v/>
      </c>
    </row>
    <row r="4231" spans="3:13" x14ac:dyDescent="0.2">
      <c r="C4231" s="8" t="str">
        <f>IFERROR(VLOOKUP(B4231,'Plan de comptes'!A:B,2,FALSE),"")</f>
        <v/>
      </c>
      <c r="K4231" s="21">
        <f t="shared" si="198"/>
        <v>0</v>
      </c>
      <c r="L4231" t="str">
        <f t="shared" si="199"/>
        <v/>
      </c>
      <c r="M4231" t="str">
        <f t="shared" si="200"/>
        <v/>
      </c>
    </row>
    <row r="4232" spans="3:13" x14ac:dyDescent="0.2">
      <c r="C4232" s="8" t="str">
        <f>IFERROR(VLOOKUP(B4232,'Plan de comptes'!A:B,2,FALSE),"")</f>
        <v/>
      </c>
      <c r="K4232" s="21">
        <f t="shared" si="198"/>
        <v>0</v>
      </c>
      <c r="L4232" t="str">
        <f t="shared" si="199"/>
        <v/>
      </c>
      <c r="M4232" t="str">
        <f t="shared" si="200"/>
        <v/>
      </c>
    </row>
    <row r="4233" spans="3:13" x14ac:dyDescent="0.2">
      <c r="C4233" s="8" t="str">
        <f>IFERROR(VLOOKUP(B4233,'Plan de comptes'!A:B,2,FALSE),"")</f>
        <v/>
      </c>
      <c r="K4233" s="21">
        <f t="shared" si="198"/>
        <v>0</v>
      </c>
      <c r="L4233" t="str">
        <f t="shared" si="199"/>
        <v/>
      </c>
      <c r="M4233" t="str">
        <f t="shared" si="200"/>
        <v/>
      </c>
    </row>
    <row r="4234" spans="3:13" x14ac:dyDescent="0.2">
      <c r="C4234" s="8" t="str">
        <f>IFERROR(VLOOKUP(B4234,'Plan de comptes'!A:B,2,FALSE),"")</f>
        <v/>
      </c>
      <c r="K4234" s="21">
        <f t="shared" si="198"/>
        <v>0</v>
      </c>
      <c r="L4234" t="str">
        <f t="shared" si="199"/>
        <v/>
      </c>
      <c r="M4234" t="str">
        <f t="shared" si="200"/>
        <v/>
      </c>
    </row>
    <row r="4235" spans="3:13" x14ac:dyDescent="0.2">
      <c r="C4235" s="8" t="str">
        <f>IFERROR(VLOOKUP(B4235,'Plan de comptes'!A:B,2,FALSE),"")</f>
        <v/>
      </c>
      <c r="K4235" s="21">
        <f t="shared" si="198"/>
        <v>0</v>
      </c>
      <c r="L4235" t="str">
        <f t="shared" si="199"/>
        <v/>
      </c>
      <c r="M4235" t="str">
        <f t="shared" si="200"/>
        <v/>
      </c>
    </row>
    <row r="4236" spans="3:13" x14ac:dyDescent="0.2">
      <c r="C4236" s="8" t="str">
        <f>IFERROR(VLOOKUP(B4236,'Plan de comptes'!A:B,2,FALSE),"")</f>
        <v/>
      </c>
      <c r="K4236" s="21">
        <f t="shared" si="198"/>
        <v>0</v>
      </c>
      <c r="L4236" t="str">
        <f t="shared" si="199"/>
        <v/>
      </c>
      <c r="M4236" t="str">
        <f t="shared" si="200"/>
        <v/>
      </c>
    </row>
    <row r="4237" spans="3:13" x14ac:dyDescent="0.2">
      <c r="C4237" s="8" t="str">
        <f>IFERROR(VLOOKUP(B4237,'Plan de comptes'!A:B,2,FALSE),"")</f>
        <v/>
      </c>
      <c r="K4237" s="21">
        <f t="shared" si="198"/>
        <v>0</v>
      </c>
      <c r="L4237" t="str">
        <f t="shared" si="199"/>
        <v/>
      </c>
      <c r="M4237" t="str">
        <f t="shared" si="200"/>
        <v/>
      </c>
    </row>
    <row r="4238" spans="3:13" x14ac:dyDescent="0.2">
      <c r="C4238" s="8" t="str">
        <f>IFERROR(VLOOKUP(B4238,'Plan de comptes'!A:B,2,FALSE),"")</f>
        <v/>
      </c>
      <c r="K4238" s="21">
        <f t="shared" si="198"/>
        <v>0</v>
      </c>
      <c r="L4238" t="str">
        <f t="shared" si="199"/>
        <v/>
      </c>
      <c r="M4238" t="str">
        <f t="shared" si="200"/>
        <v/>
      </c>
    </row>
    <row r="4239" spans="3:13" x14ac:dyDescent="0.2">
      <c r="C4239" s="8" t="str">
        <f>IFERROR(VLOOKUP(B4239,'Plan de comptes'!A:B,2,FALSE),"")</f>
        <v/>
      </c>
      <c r="K4239" s="21">
        <f t="shared" si="198"/>
        <v>0</v>
      </c>
      <c r="L4239" t="str">
        <f t="shared" si="199"/>
        <v/>
      </c>
      <c r="M4239" t="str">
        <f t="shared" si="200"/>
        <v/>
      </c>
    </row>
    <row r="4240" spans="3:13" x14ac:dyDescent="0.2">
      <c r="C4240" s="8" t="str">
        <f>IFERROR(VLOOKUP(B4240,'Plan de comptes'!A:B,2,FALSE),"")</f>
        <v/>
      </c>
      <c r="K4240" s="21">
        <f t="shared" si="198"/>
        <v>0</v>
      </c>
      <c r="L4240" t="str">
        <f t="shared" si="199"/>
        <v/>
      </c>
      <c r="M4240" t="str">
        <f t="shared" si="200"/>
        <v/>
      </c>
    </row>
    <row r="4241" spans="3:13" x14ac:dyDescent="0.2">
      <c r="C4241" s="8" t="str">
        <f>IFERROR(VLOOKUP(B4241,'Plan de comptes'!A:B,2,FALSE),"")</f>
        <v/>
      </c>
      <c r="K4241" s="21">
        <f t="shared" si="198"/>
        <v>0</v>
      </c>
      <c r="L4241" t="str">
        <f t="shared" si="199"/>
        <v/>
      </c>
      <c r="M4241" t="str">
        <f t="shared" si="200"/>
        <v/>
      </c>
    </row>
    <row r="4242" spans="3:13" x14ac:dyDescent="0.2">
      <c r="C4242" s="8" t="str">
        <f>IFERROR(VLOOKUP(B4242,'Plan de comptes'!A:B,2,FALSE),"")</f>
        <v/>
      </c>
      <c r="K4242" s="21">
        <f t="shared" si="198"/>
        <v>0</v>
      </c>
      <c r="L4242" t="str">
        <f t="shared" si="199"/>
        <v/>
      </c>
      <c r="M4242" t="str">
        <f t="shared" si="200"/>
        <v/>
      </c>
    </row>
    <row r="4243" spans="3:13" x14ac:dyDescent="0.2">
      <c r="C4243" s="8" t="str">
        <f>IFERROR(VLOOKUP(B4243,'Plan de comptes'!A:B,2,FALSE),"")</f>
        <v/>
      </c>
      <c r="K4243" s="21">
        <f t="shared" si="198"/>
        <v>0</v>
      </c>
      <c r="L4243" t="str">
        <f t="shared" si="199"/>
        <v/>
      </c>
      <c r="M4243" t="str">
        <f t="shared" si="200"/>
        <v/>
      </c>
    </row>
    <row r="4244" spans="3:13" x14ac:dyDescent="0.2">
      <c r="C4244" s="8" t="str">
        <f>IFERROR(VLOOKUP(B4244,'Plan de comptes'!A:B,2,FALSE),"")</f>
        <v/>
      </c>
      <c r="K4244" s="21">
        <f t="shared" si="198"/>
        <v>0</v>
      </c>
      <c r="L4244" t="str">
        <f t="shared" si="199"/>
        <v/>
      </c>
      <c r="M4244" t="str">
        <f t="shared" si="200"/>
        <v/>
      </c>
    </row>
    <row r="4245" spans="3:13" x14ac:dyDescent="0.2">
      <c r="C4245" s="8" t="str">
        <f>IFERROR(VLOOKUP(B4245,'Plan de comptes'!A:B,2,FALSE),"")</f>
        <v/>
      </c>
      <c r="K4245" s="21">
        <f t="shared" si="198"/>
        <v>0</v>
      </c>
      <c r="L4245" t="str">
        <f t="shared" si="199"/>
        <v/>
      </c>
      <c r="M4245" t="str">
        <f t="shared" si="200"/>
        <v/>
      </c>
    </row>
    <row r="4246" spans="3:13" x14ac:dyDescent="0.2">
      <c r="C4246" s="8" t="str">
        <f>IFERROR(VLOOKUP(B4246,'Plan de comptes'!A:B,2,FALSE),"")</f>
        <v/>
      </c>
      <c r="K4246" s="21">
        <f t="shared" si="198"/>
        <v>0</v>
      </c>
      <c r="L4246" t="str">
        <f t="shared" si="199"/>
        <v/>
      </c>
      <c r="M4246" t="str">
        <f t="shared" si="200"/>
        <v/>
      </c>
    </row>
    <row r="4247" spans="3:13" x14ac:dyDescent="0.2">
      <c r="C4247" s="8" t="str">
        <f>IFERROR(VLOOKUP(B4247,'Plan de comptes'!A:B,2,FALSE),"")</f>
        <v/>
      </c>
      <c r="K4247" s="21">
        <f t="shared" si="198"/>
        <v>0</v>
      </c>
      <c r="L4247" t="str">
        <f t="shared" si="199"/>
        <v/>
      </c>
      <c r="M4247" t="str">
        <f t="shared" si="200"/>
        <v/>
      </c>
    </row>
    <row r="4248" spans="3:13" x14ac:dyDescent="0.2">
      <c r="C4248" s="8" t="str">
        <f>IFERROR(VLOOKUP(B4248,'Plan de comptes'!A:B,2,FALSE),"")</f>
        <v/>
      </c>
      <c r="K4248" s="21">
        <f t="shared" si="198"/>
        <v>0</v>
      </c>
      <c r="L4248" t="str">
        <f t="shared" si="199"/>
        <v/>
      </c>
      <c r="M4248" t="str">
        <f t="shared" si="200"/>
        <v/>
      </c>
    </row>
    <row r="4249" spans="3:13" x14ac:dyDescent="0.2">
      <c r="C4249" s="8" t="str">
        <f>IFERROR(VLOOKUP(B4249,'Plan de comptes'!A:B,2,FALSE),"")</f>
        <v/>
      </c>
      <c r="K4249" s="21">
        <f t="shared" si="198"/>
        <v>0</v>
      </c>
      <c r="L4249" t="str">
        <f t="shared" si="199"/>
        <v/>
      </c>
      <c r="M4249" t="str">
        <f t="shared" si="200"/>
        <v/>
      </c>
    </row>
    <row r="4250" spans="3:13" x14ac:dyDescent="0.2">
      <c r="C4250" s="8" t="str">
        <f>IFERROR(VLOOKUP(B4250,'Plan de comptes'!A:B,2,FALSE),"")</f>
        <v/>
      </c>
      <c r="K4250" s="21">
        <f t="shared" si="198"/>
        <v>0</v>
      </c>
      <c r="L4250" t="str">
        <f t="shared" si="199"/>
        <v/>
      </c>
      <c r="M4250" t="str">
        <f t="shared" si="200"/>
        <v/>
      </c>
    </row>
    <row r="4251" spans="3:13" x14ac:dyDescent="0.2">
      <c r="C4251" s="8" t="str">
        <f>IFERROR(VLOOKUP(B4251,'Plan de comptes'!A:B,2,FALSE),"")</f>
        <v/>
      </c>
      <c r="K4251" s="21">
        <f t="shared" si="198"/>
        <v>0</v>
      </c>
      <c r="L4251" t="str">
        <f t="shared" si="199"/>
        <v/>
      </c>
      <c r="M4251" t="str">
        <f t="shared" si="200"/>
        <v/>
      </c>
    </row>
    <row r="4252" spans="3:13" x14ac:dyDescent="0.2">
      <c r="C4252" s="8" t="str">
        <f>IFERROR(VLOOKUP(B4252,'Plan de comptes'!A:B,2,FALSE),"")</f>
        <v/>
      </c>
      <c r="K4252" s="21">
        <f t="shared" si="198"/>
        <v>0</v>
      </c>
      <c r="L4252" t="str">
        <f t="shared" si="199"/>
        <v/>
      </c>
      <c r="M4252" t="str">
        <f t="shared" si="200"/>
        <v/>
      </c>
    </row>
    <row r="4253" spans="3:13" x14ac:dyDescent="0.2">
      <c r="C4253" s="8" t="str">
        <f>IFERROR(VLOOKUP(B4253,'Plan de comptes'!A:B,2,FALSE),"")</f>
        <v/>
      </c>
      <c r="K4253" s="21">
        <f t="shared" si="198"/>
        <v>0</v>
      </c>
      <c r="L4253" t="str">
        <f t="shared" si="199"/>
        <v/>
      </c>
      <c r="M4253" t="str">
        <f t="shared" si="200"/>
        <v/>
      </c>
    </row>
    <row r="4254" spans="3:13" x14ac:dyDescent="0.2">
      <c r="C4254" s="8" t="str">
        <f>IFERROR(VLOOKUP(B4254,'Plan de comptes'!A:B,2,FALSE),"")</f>
        <v/>
      </c>
      <c r="K4254" s="21">
        <f t="shared" si="198"/>
        <v>0</v>
      </c>
      <c r="L4254" t="str">
        <f t="shared" si="199"/>
        <v/>
      </c>
      <c r="M4254" t="str">
        <f t="shared" si="200"/>
        <v/>
      </c>
    </row>
    <row r="4255" spans="3:13" x14ac:dyDescent="0.2">
      <c r="C4255" s="8" t="str">
        <f>IFERROR(VLOOKUP(B4255,'Plan de comptes'!A:B,2,FALSE),"")</f>
        <v/>
      </c>
      <c r="K4255" s="21">
        <f t="shared" si="198"/>
        <v>0</v>
      </c>
      <c r="L4255" t="str">
        <f t="shared" si="199"/>
        <v/>
      </c>
      <c r="M4255" t="str">
        <f t="shared" si="200"/>
        <v/>
      </c>
    </row>
    <row r="4256" spans="3:13" x14ac:dyDescent="0.2">
      <c r="C4256" s="8" t="str">
        <f>IFERROR(VLOOKUP(B4256,'Plan de comptes'!A:B,2,FALSE),"")</f>
        <v/>
      </c>
      <c r="K4256" s="21">
        <f t="shared" si="198"/>
        <v>0</v>
      </c>
      <c r="L4256" t="str">
        <f t="shared" si="199"/>
        <v/>
      </c>
      <c r="M4256" t="str">
        <f t="shared" si="200"/>
        <v/>
      </c>
    </row>
    <row r="4257" spans="3:13" x14ac:dyDescent="0.2">
      <c r="C4257" s="8" t="str">
        <f>IFERROR(VLOOKUP(B4257,'Plan de comptes'!A:B,2,FALSE),"")</f>
        <v/>
      </c>
      <c r="K4257" s="21">
        <f t="shared" si="198"/>
        <v>0</v>
      </c>
      <c r="L4257" t="str">
        <f t="shared" si="199"/>
        <v/>
      </c>
      <c r="M4257" t="str">
        <f t="shared" si="200"/>
        <v/>
      </c>
    </row>
    <row r="4258" spans="3:13" x14ac:dyDescent="0.2">
      <c r="C4258" s="8" t="str">
        <f>IFERROR(VLOOKUP(B4258,'Plan de comptes'!A:B,2,FALSE),"")</f>
        <v/>
      </c>
      <c r="K4258" s="21">
        <f t="shared" si="198"/>
        <v>0</v>
      </c>
      <c r="L4258" t="str">
        <f t="shared" si="199"/>
        <v/>
      </c>
      <c r="M4258" t="str">
        <f t="shared" si="200"/>
        <v/>
      </c>
    </row>
    <row r="4259" spans="3:13" x14ac:dyDescent="0.2">
      <c r="C4259" s="8" t="str">
        <f>IFERROR(VLOOKUP(B4259,'Plan de comptes'!A:B,2,FALSE),"")</f>
        <v/>
      </c>
      <c r="K4259" s="21">
        <f t="shared" si="198"/>
        <v>0</v>
      </c>
      <c r="L4259" t="str">
        <f t="shared" si="199"/>
        <v/>
      </c>
      <c r="M4259" t="str">
        <f t="shared" si="200"/>
        <v/>
      </c>
    </row>
    <row r="4260" spans="3:13" x14ac:dyDescent="0.2">
      <c r="C4260" s="8" t="str">
        <f>IFERROR(VLOOKUP(B4260,'Plan de comptes'!A:B,2,FALSE),"")</f>
        <v/>
      </c>
      <c r="K4260" s="21">
        <f t="shared" si="198"/>
        <v>0</v>
      </c>
      <c r="L4260" t="str">
        <f t="shared" si="199"/>
        <v/>
      </c>
      <c r="M4260" t="str">
        <f t="shared" si="200"/>
        <v/>
      </c>
    </row>
    <row r="4261" spans="3:13" x14ac:dyDescent="0.2">
      <c r="C4261" s="8" t="str">
        <f>IFERROR(VLOOKUP(B4261,'Plan de comptes'!A:B,2,FALSE),"")</f>
        <v/>
      </c>
      <c r="K4261" s="21">
        <f t="shared" si="198"/>
        <v>0</v>
      </c>
      <c r="L4261" t="str">
        <f t="shared" si="199"/>
        <v/>
      </c>
      <c r="M4261" t="str">
        <f t="shared" si="200"/>
        <v/>
      </c>
    </row>
    <row r="4262" spans="3:13" x14ac:dyDescent="0.2">
      <c r="C4262" s="8" t="str">
        <f>IFERROR(VLOOKUP(B4262,'Plan de comptes'!A:B,2,FALSE),"")</f>
        <v/>
      </c>
      <c r="K4262" s="21">
        <f t="shared" si="198"/>
        <v>0</v>
      </c>
      <c r="L4262" t="str">
        <f t="shared" si="199"/>
        <v/>
      </c>
      <c r="M4262" t="str">
        <f t="shared" si="200"/>
        <v/>
      </c>
    </row>
    <row r="4263" spans="3:13" x14ac:dyDescent="0.2">
      <c r="C4263" s="8" t="str">
        <f>IFERROR(VLOOKUP(B4263,'Plan de comptes'!A:B,2,FALSE),"")</f>
        <v/>
      </c>
      <c r="K4263" s="21">
        <f t="shared" si="198"/>
        <v>0</v>
      </c>
      <c r="L4263" t="str">
        <f t="shared" si="199"/>
        <v/>
      </c>
      <c r="M4263" t="str">
        <f t="shared" si="200"/>
        <v/>
      </c>
    </row>
    <row r="4264" spans="3:13" x14ac:dyDescent="0.2">
      <c r="C4264" s="8" t="str">
        <f>IFERROR(VLOOKUP(B4264,'Plan de comptes'!A:B,2,FALSE),"")</f>
        <v/>
      </c>
      <c r="K4264" s="21">
        <f t="shared" si="198"/>
        <v>0</v>
      </c>
      <c r="L4264" t="str">
        <f t="shared" si="199"/>
        <v/>
      </c>
      <c r="M4264" t="str">
        <f t="shared" si="200"/>
        <v/>
      </c>
    </row>
    <row r="4265" spans="3:13" x14ac:dyDescent="0.2">
      <c r="C4265" s="8" t="str">
        <f>IFERROR(VLOOKUP(B4265,'Plan de comptes'!A:B,2,FALSE),"")</f>
        <v/>
      </c>
      <c r="K4265" s="21">
        <f t="shared" si="198"/>
        <v>0</v>
      </c>
      <c r="L4265" t="str">
        <f t="shared" si="199"/>
        <v/>
      </c>
      <c r="M4265" t="str">
        <f t="shared" si="200"/>
        <v/>
      </c>
    </row>
    <row r="4266" spans="3:13" x14ac:dyDescent="0.2">
      <c r="C4266" s="8" t="str">
        <f>IFERROR(VLOOKUP(B4266,'Plan de comptes'!A:B,2,FALSE),"")</f>
        <v/>
      </c>
      <c r="K4266" s="21">
        <f t="shared" si="198"/>
        <v>0</v>
      </c>
      <c r="L4266" t="str">
        <f t="shared" si="199"/>
        <v/>
      </c>
      <c r="M4266" t="str">
        <f t="shared" si="200"/>
        <v/>
      </c>
    </row>
    <row r="4267" spans="3:13" x14ac:dyDescent="0.2">
      <c r="C4267" s="8" t="str">
        <f>IFERROR(VLOOKUP(B4267,'Plan de comptes'!A:B,2,FALSE),"")</f>
        <v/>
      </c>
      <c r="K4267" s="21">
        <f t="shared" si="198"/>
        <v>0</v>
      </c>
      <c r="L4267" t="str">
        <f t="shared" si="199"/>
        <v/>
      </c>
      <c r="M4267" t="str">
        <f t="shared" si="200"/>
        <v/>
      </c>
    </row>
    <row r="4268" spans="3:13" x14ac:dyDescent="0.2">
      <c r="C4268" s="8" t="str">
        <f>IFERROR(VLOOKUP(B4268,'Plan de comptes'!A:B,2,FALSE),"")</f>
        <v/>
      </c>
      <c r="K4268" s="21">
        <f t="shared" si="198"/>
        <v>0</v>
      </c>
      <c r="L4268" t="str">
        <f t="shared" si="199"/>
        <v/>
      </c>
      <c r="M4268" t="str">
        <f t="shared" si="200"/>
        <v/>
      </c>
    </row>
    <row r="4269" spans="3:13" x14ac:dyDescent="0.2">
      <c r="C4269" s="8" t="str">
        <f>IFERROR(VLOOKUP(B4269,'Plan de comptes'!A:B,2,FALSE),"")</f>
        <v/>
      </c>
      <c r="K4269" s="21">
        <f t="shared" si="198"/>
        <v>0</v>
      </c>
      <c r="L4269" t="str">
        <f t="shared" si="199"/>
        <v/>
      </c>
      <c r="M4269" t="str">
        <f t="shared" si="200"/>
        <v/>
      </c>
    </row>
    <row r="4270" spans="3:13" x14ac:dyDescent="0.2">
      <c r="C4270" s="8" t="str">
        <f>IFERROR(VLOOKUP(B4270,'Plan de comptes'!A:B,2,FALSE),"")</f>
        <v/>
      </c>
      <c r="K4270" s="21">
        <f t="shared" si="198"/>
        <v>0</v>
      </c>
      <c r="L4270" t="str">
        <f t="shared" si="199"/>
        <v/>
      </c>
      <c r="M4270" t="str">
        <f t="shared" si="200"/>
        <v/>
      </c>
    </row>
    <row r="4271" spans="3:13" x14ac:dyDescent="0.2">
      <c r="C4271" s="8" t="str">
        <f>IFERROR(VLOOKUP(B4271,'Plan de comptes'!A:B,2,FALSE),"")</f>
        <v/>
      </c>
      <c r="K4271" s="21">
        <f t="shared" si="198"/>
        <v>0</v>
      </c>
      <c r="L4271" t="str">
        <f t="shared" si="199"/>
        <v/>
      </c>
      <c r="M4271" t="str">
        <f t="shared" si="200"/>
        <v/>
      </c>
    </row>
    <row r="4272" spans="3:13" x14ac:dyDescent="0.2">
      <c r="C4272" s="8" t="str">
        <f>IFERROR(VLOOKUP(B4272,'Plan de comptes'!A:B,2,FALSE),"")</f>
        <v/>
      </c>
      <c r="K4272" s="21">
        <f t="shared" si="198"/>
        <v>0</v>
      </c>
      <c r="L4272" t="str">
        <f t="shared" si="199"/>
        <v/>
      </c>
      <c r="M4272" t="str">
        <f t="shared" si="200"/>
        <v/>
      </c>
    </row>
    <row r="4273" spans="3:13" x14ac:dyDescent="0.2">
      <c r="C4273" s="8" t="str">
        <f>IFERROR(VLOOKUP(B4273,'Plan de comptes'!A:B,2,FALSE),"")</f>
        <v/>
      </c>
      <c r="K4273" s="21">
        <f t="shared" si="198"/>
        <v>0</v>
      </c>
      <c r="L4273" t="str">
        <f t="shared" si="199"/>
        <v/>
      </c>
      <c r="M4273" t="str">
        <f t="shared" si="200"/>
        <v/>
      </c>
    </row>
    <row r="4274" spans="3:13" x14ac:dyDescent="0.2">
      <c r="C4274" s="8" t="str">
        <f>IFERROR(VLOOKUP(B4274,'Plan de comptes'!A:B,2,FALSE),"")</f>
        <v/>
      </c>
      <c r="K4274" s="21">
        <f t="shared" si="198"/>
        <v>0</v>
      </c>
      <c r="L4274" t="str">
        <f t="shared" si="199"/>
        <v/>
      </c>
      <c r="M4274" t="str">
        <f t="shared" si="200"/>
        <v/>
      </c>
    </row>
    <row r="4275" spans="3:13" x14ac:dyDescent="0.2">
      <c r="C4275" s="8" t="str">
        <f>IFERROR(VLOOKUP(B4275,'Plan de comptes'!A:B,2,FALSE),"")</f>
        <v/>
      </c>
      <c r="K4275" s="21">
        <f t="shared" si="198"/>
        <v>0</v>
      </c>
      <c r="L4275" t="str">
        <f t="shared" si="199"/>
        <v/>
      </c>
      <c r="M4275" t="str">
        <f t="shared" si="200"/>
        <v/>
      </c>
    </row>
    <row r="4276" spans="3:13" x14ac:dyDescent="0.2">
      <c r="C4276" s="8" t="str">
        <f>IFERROR(VLOOKUP(B4276,'Plan de comptes'!A:B,2,FALSE),"")</f>
        <v/>
      </c>
      <c r="K4276" s="21">
        <f t="shared" si="198"/>
        <v>0</v>
      </c>
      <c r="L4276" t="str">
        <f t="shared" si="199"/>
        <v/>
      </c>
      <c r="M4276" t="str">
        <f t="shared" si="200"/>
        <v/>
      </c>
    </row>
    <row r="4277" spans="3:13" x14ac:dyDescent="0.2">
      <c r="C4277" s="8" t="str">
        <f>IFERROR(VLOOKUP(B4277,'Plan de comptes'!A:B,2,FALSE),"")</f>
        <v/>
      </c>
      <c r="K4277" s="21">
        <f t="shared" si="198"/>
        <v>0</v>
      </c>
      <c r="L4277" t="str">
        <f t="shared" si="199"/>
        <v/>
      </c>
      <c r="M4277" t="str">
        <f t="shared" si="200"/>
        <v/>
      </c>
    </row>
    <row r="4278" spans="3:13" x14ac:dyDescent="0.2">
      <c r="C4278" s="8" t="str">
        <f>IFERROR(VLOOKUP(B4278,'Plan de comptes'!A:B,2,FALSE),"")</f>
        <v/>
      </c>
      <c r="K4278" s="21">
        <f t="shared" si="198"/>
        <v>0</v>
      </c>
      <c r="L4278" t="str">
        <f t="shared" si="199"/>
        <v/>
      </c>
      <c r="M4278" t="str">
        <f t="shared" si="200"/>
        <v/>
      </c>
    </row>
    <row r="4279" spans="3:13" x14ac:dyDescent="0.2">
      <c r="C4279" s="8" t="str">
        <f>IFERROR(VLOOKUP(B4279,'Plan de comptes'!A:B,2,FALSE),"")</f>
        <v/>
      </c>
      <c r="K4279" s="21">
        <f t="shared" si="198"/>
        <v>0</v>
      </c>
      <c r="L4279" t="str">
        <f t="shared" si="199"/>
        <v/>
      </c>
      <c r="M4279" t="str">
        <f t="shared" si="200"/>
        <v/>
      </c>
    </row>
    <row r="4280" spans="3:13" x14ac:dyDescent="0.2">
      <c r="C4280" s="8" t="str">
        <f>IFERROR(VLOOKUP(B4280,'Plan de comptes'!A:B,2,FALSE),"")</f>
        <v/>
      </c>
      <c r="K4280" s="21">
        <f t="shared" si="198"/>
        <v>0</v>
      </c>
      <c r="L4280" t="str">
        <f t="shared" si="199"/>
        <v/>
      </c>
      <c r="M4280" t="str">
        <f t="shared" si="200"/>
        <v/>
      </c>
    </row>
    <row r="4281" spans="3:13" x14ac:dyDescent="0.2">
      <c r="C4281" s="8" t="str">
        <f>IFERROR(VLOOKUP(B4281,'Plan de comptes'!A:B,2,FALSE),"")</f>
        <v/>
      </c>
      <c r="K4281" s="21">
        <f t="shared" si="198"/>
        <v>0</v>
      </c>
      <c r="L4281" t="str">
        <f t="shared" si="199"/>
        <v/>
      </c>
      <c r="M4281" t="str">
        <f t="shared" si="200"/>
        <v/>
      </c>
    </row>
    <row r="4282" spans="3:13" x14ac:dyDescent="0.2">
      <c r="C4282" s="8" t="str">
        <f>IFERROR(VLOOKUP(B4282,'Plan de comptes'!A:B,2,FALSE),"")</f>
        <v/>
      </c>
      <c r="K4282" s="21">
        <f t="shared" si="198"/>
        <v>0</v>
      </c>
      <c r="L4282" t="str">
        <f t="shared" si="199"/>
        <v/>
      </c>
      <c r="M4282" t="str">
        <f t="shared" si="200"/>
        <v/>
      </c>
    </row>
    <row r="4283" spans="3:13" x14ac:dyDescent="0.2">
      <c r="C4283" s="8" t="str">
        <f>IFERROR(VLOOKUP(B4283,'Plan de comptes'!A:B,2,FALSE),"")</f>
        <v/>
      </c>
      <c r="K4283" s="21">
        <f t="shared" si="198"/>
        <v>0</v>
      </c>
      <c r="L4283" t="str">
        <f t="shared" si="199"/>
        <v/>
      </c>
      <c r="M4283" t="str">
        <f t="shared" si="200"/>
        <v/>
      </c>
    </row>
    <row r="4284" spans="3:13" x14ac:dyDescent="0.2">
      <c r="C4284" s="8" t="str">
        <f>IFERROR(VLOOKUP(B4284,'Plan de comptes'!A:B,2,FALSE),"")</f>
        <v/>
      </c>
      <c r="K4284" s="21">
        <f t="shared" si="198"/>
        <v>0</v>
      </c>
      <c r="L4284" t="str">
        <f t="shared" si="199"/>
        <v/>
      </c>
      <c r="M4284" t="str">
        <f t="shared" si="200"/>
        <v/>
      </c>
    </row>
    <row r="4285" spans="3:13" x14ac:dyDescent="0.2">
      <c r="C4285" s="8" t="str">
        <f>IFERROR(VLOOKUP(B4285,'Plan de comptes'!A:B,2,FALSE),"")</f>
        <v/>
      </c>
      <c r="K4285" s="21">
        <f t="shared" si="198"/>
        <v>0</v>
      </c>
      <c r="L4285" t="str">
        <f t="shared" si="199"/>
        <v/>
      </c>
      <c r="M4285" t="str">
        <f t="shared" si="200"/>
        <v/>
      </c>
    </row>
    <row r="4286" spans="3:13" x14ac:dyDescent="0.2">
      <c r="C4286" s="8" t="str">
        <f>IFERROR(VLOOKUP(B4286,'Plan de comptes'!A:B,2,FALSE),"")</f>
        <v/>
      </c>
      <c r="K4286" s="21">
        <f t="shared" si="198"/>
        <v>0</v>
      </c>
      <c r="L4286" t="str">
        <f t="shared" si="199"/>
        <v/>
      </c>
      <c r="M4286" t="str">
        <f t="shared" si="200"/>
        <v/>
      </c>
    </row>
    <row r="4287" spans="3:13" x14ac:dyDescent="0.2">
      <c r="C4287" s="8" t="str">
        <f>IFERROR(VLOOKUP(B4287,'Plan de comptes'!A:B,2,FALSE),"")</f>
        <v/>
      </c>
      <c r="K4287" s="21">
        <f t="shared" si="198"/>
        <v>0</v>
      </c>
      <c r="L4287" t="str">
        <f t="shared" si="199"/>
        <v/>
      </c>
      <c r="M4287" t="str">
        <f t="shared" si="200"/>
        <v/>
      </c>
    </row>
    <row r="4288" spans="3:13" x14ac:dyDescent="0.2">
      <c r="C4288" s="8" t="str">
        <f>IFERROR(VLOOKUP(B4288,'Plan de comptes'!A:B,2,FALSE),"")</f>
        <v/>
      </c>
      <c r="K4288" s="21">
        <f t="shared" si="198"/>
        <v>0</v>
      </c>
      <c r="L4288" t="str">
        <f t="shared" si="199"/>
        <v/>
      </c>
      <c r="M4288" t="str">
        <f t="shared" si="200"/>
        <v/>
      </c>
    </row>
    <row r="4289" spans="3:13" x14ac:dyDescent="0.2">
      <c r="C4289" s="8" t="str">
        <f>IFERROR(VLOOKUP(B4289,'Plan de comptes'!A:B,2,FALSE),"")</f>
        <v/>
      </c>
      <c r="K4289" s="21">
        <f t="shared" si="198"/>
        <v>0</v>
      </c>
      <c r="L4289" t="str">
        <f t="shared" si="199"/>
        <v/>
      </c>
      <c r="M4289" t="str">
        <f t="shared" si="200"/>
        <v/>
      </c>
    </row>
    <row r="4290" spans="3:13" x14ac:dyDescent="0.2">
      <c r="C4290" s="8" t="str">
        <f>IFERROR(VLOOKUP(B4290,'Plan de comptes'!A:B,2,FALSE),"")</f>
        <v/>
      </c>
      <c r="K4290" s="21">
        <f t="shared" si="198"/>
        <v>0</v>
      </c>
      <c r="L4290" t="str">
        <f t="shared" si="199"/>
        <v/>
      </c>
      <c r="M4290" t="str">
        <f t="shared" si="200"/>
        <v/>
      </c>
    </row>
    <row r="4291" spans="3:13" x14ac:dyDescent="0.2">
      <c r="C4291" s="8" t="str">
        <f>IFERROR(VLOOKUP(B4291,'Plan de comptes'!A:B,2,FALSE),"")</f>
        <v/>
      </c>
      <c r="K4291" s="21">
        <f t="shared" ref="K4291:K4354" si="201">E4291-F4291</f>
        <v>0</v>
      </c>
      <c r="L4291" t="str">
        <f t="shared" ref="L4291:L4354" si="202">LEFT($B4291,2)</f>
        <v/>
      </c>
      <c r="M4291" t="str">
        <f t="shared" ref="M4291:M4354" si="203">LEFT($B4291,3)</f>
        <v/>
      </c>
    </row>
    <row r="4292" spans="3:13" x14ac:dyDescent="0.2">
      <c r="C4292" s="8" t="str">
        <f>IFERROR(VLOOKUP(B4292,'Plan de comptes'!A:B,2,FALSE),"")</f>
        <v/>
      </c>
      <c r="K4292" s="21">
        <f t="shared" si="201"/>
        <v>0</v>
      </c>
      <c r="L4292" t="str">
        <f t="shared" si="202"/>
        <v/>
      </c>
      <c r="M4292" t="str">
        <f t="shared" si="203"/>
        <v/>
      </c>
    </row>
    <row r="4293" spans="3:13" x14ac:dyDescent="0.2">
      <c r="C4293" s="8" t="str">
        <f>IFERROR(VLOOKUP(B4293,'Plan de comptes'!A:B,2,FALSE),"")</f>
        <v/>
      </c>
      <c r="K4293" s="21">
        <f t="shared" si="201"/>
        <v>0</v>
      </c>
      <c r="L4293" t="str">
        <f t="shared" si="202"/>
        <v/>
      </c>
      <c r="M4293" t="str">
        <f t="shared" si="203"/>
        <v/>
      </c>
    </row>
    <row r="4294" spans="3:13" x14ac:dyDescent="0.2">
      <c r="C4294" s="8" t="str">
        <f>IFERROR(VLOOKUP(B4294,'Plan de comptes'!A:B,2,FALSE),"")</f>
        <v/>
      </c>
      <c r="K4294" s="21">
        <f t="shared" si="201"/>
        <v>0</v>
      </c>
      <c r="L4294" t="str">
        <f t="shared" si="202"/>
        <v/>
      </c>
      <c r="M4294" t="str">
        <f t="shared" si="203"/>
        <v/>
      </c>
    </row>
    <row r="4295" spans="3:13" x14ac:dyDescent="0.2">
      <c r="C4295" s="8" t="str">
        <f>IFERROR(VLOOKUP(B4295,'Plan de comptes'!A:B,2,FALSE),"")</f>
        <v/>
      </c>
      <c r="K4295" s="21">
        <f t="shared" si="201"/>
        <v>0</v>
      </c>
      <c r="L4295" t="str">
        <f t="shared" si="202"/>
        <v/>
      </c>
      <c r="M4295" t="str">
        <f t="shared" si="203"/>
        <v/>
      </c>
    </row>
    <row r="4296" spans="3:13" x14ac:dyDescent="0.2">
      <c r="C4296" s="8" t="str">
        <f>IFERROR(VLOOKUP(B4296,'Plan de comptes'!A:B,2,FALSE),"")</f>
        <v/>
      </c>
      <c r="K4296" s="21">
        <f t="shared" si="201"/>
        <v>0</v>
      </c>
      <c r="L4296" t="str">
        <f t="shared" si="202"/>
        <v/>
      </c>
      <c r="M4296" t="str">
        <f t="shared" si="203"/>
        <v/>
      </c>
    </row>
    <row r="4297" spans="3:13" x14ac:dyDescent="0.2">
      <c r="C4297" s="8" t="str">
        <f>IFERROR(VLOOKUP(B4297,'Plan de comptes'!A:B,2,FALSE),"")</f>
        <v/>
      </c>
      <c r="K4297" s="21">
        <f t="shared" si="201"/>
        <v>0</v>
      </c>
      <c r="L4297" t="str">
        <f t="shared" si="202"/>
        <v/>
      </c>
      <c r="M4297" t="str">
        <f t="shared" si="203"/>
        <v/>
      </c>
    </row>
    <row r="4298" spans="3:13" x14ac:dyDescent="0.2">
      <c r="C4298" s="8" t="str">
        <f>IFERROR(VLOOKUP(B4298,'Plan de comptes'!A:B,2,FALSE),"")</f>
        <v/>
      </c>
      <c r="K4298" s="21">
        <f t="shared" si="201"/>
        <v>0</v>
      </c>
      <c r="L4298" t="str">
        <f t="shared" si="202"/>
        <v/>
      </c>
      <c r="M4298" t="str">
        <f t="shared" si="203"/>
        <v/>
      </c>
    </row>
    <row r="4299" spans="3:13" x14ac:dyDescent="0.2">
      <c r="C4299" s="8" t="str">
        <f>IFERROR(VLOOKUP(B4299,'Plan de comptes'!A:B,2,FALSE),"")</f>
        <v/>
      </c>
      <c r="K4299" s="21">
        <f t="shared" si="201"/>
        <v>0</v>
      </c>
      <c r="L4299" t="str">
        <f t="shared" si="202"/>
        <v/>
      </c>
      <c r="M4299" t="str">
        <f t="shared" si="203"/>
        <v/>
      </c>
    </row>
    <row r="4300" spans="3:13" x14ac:dyDescent="0.2">
      <c r="C4300" s="8" t="str">
        <f>IFERROR(VLOOKUP(B4300,'Plan de comptes'!A:B,2,FALSE),"")</f>
        <v/>
      </c>
      <c r="K4300" s="21">
        <f t="shared" si="201"/>
        <v>0</v>
      </c>
      <c r="L4300" t="str">
        <f t="shared" si="202"/>
        <v/>
      </c>
      <c r="M4300" t="str">
        <f t="shared" si="203"/>
        <v/>
      </c>
    </row>
    <row r="4301" spans="3:13" x14ac:dyDescent="0.2">
      <c r="C4301" s="8" t="str">
        <f>IFERROR(VLOOKUP(B4301,'Plan de comptes'!A:B,2,FALSE),"")</f>
        <v/>
      </c>
      <c r="K4301" s="21">
        <f t="shared" si="201"/>
        <v>0</v>
      </c>
      <c r="L4301" t="str">
        <f t="shared" si="202"/>
        <v/>
      </c>
      <c r="M4301" t="str">
        <f t="shared" si="203"/>
        <v/>
      </c>
    </row>
    <row r="4302" spans="3:13" x14ac:dyDescent="0.2">
      <c r="C4302" s="8" t="str">
        <f>IFERROR(VLOOKUP(B4302,'Plan de comptes'!A:B,2,FALSE),"")</f>
        <v/>
      </c>
      <c r="K4302" s="21">
        <f t="shared" si="201"/>
        <v>0</v>
      </c>
      <c r="L4302" t="str">
        <f t="shared" si="202"/>
        <v/>
      </c>
      <c r="M4302" t="str">
        <f t="shared" si="203"/>
        <v/>
      </c>
    </row>
    <row r="4303" spans="3:13" x14ac:dyDescent="0.2">
      <c r="C4303" s="8" t="str">
        <f>IFERROR(VLOOKUP(B4303,'Plan de comptes'!A:B,2,FALSE),"")</f>
        <v/>
      </c>
      <c r="K4303" s="21">
        <f t="shared" si="201"/>
        <v>0</v>
      </c>
      <c r="L4303" t="str">
        <f t="shared" si="202"/>
        <v/>
      </c>
      <c r="M4303" t="str">
        <f t="shared" si="203"/>
        <v/>
      </c>
    </row>
    <row r="4304" spans="3:13" x14ac:dyDescent="0.2">
      <c r="C4304" s="8" t="str">
        <f>IFERROR(VLOOKUP(B4304,'Plan de comptes'!A:B,2,FALSE),"")</f>
        <v/>
      </c>
      <c r="K4304" s="21">
        <f t="shared" si="201"/>
        <v>0</v>
      </c>
      <c r="L4304" t="str">
        <f t="shared" si="202"/>
        <v/>
      </c>
      <c r="M4304" t="str">
        <f t="shared" si="203"/>
        <v/>
      </c>
    </row>
    <row r="4305" spans="3:13" x14ac:dyDescent="0.2">
      <c r="C4305" s="8" t="str">
        <f>IFERROR(VLOOKUP(B4305,'Plan de comptes'!A:B,2,FALSE),"")</f>
        <v/>
      </c>
      <c r="K4305" s="21">
        <f t="shared" si="201"/>
        <v>0</v>
      </c>
      <c r="L4305" t="str">
        <f t="shared" si="202"/>
        <v/>
      </c>
      <c r="M4305" t="str">
        <f t="shared" si="203"/>
        <v/>
      </c>
    </row>
    <row r="4306" spans="3:13" x14ac:dyDescent="0.2">
      <c r="C4306" s="8" t="str">
        <f>IFERROR(VLOOKUP(B4306,'Plan de comptes'!A:B,2,FALSE),"")</f>
        <v/>
      </c>
      <c r="K4306" s="21">
        <f t="shared" si="201"/>
        <v>0</v>
      </c>
      <c r="L4306" t="str">
        <f t="shared" si="202"/>
        <v/>
      </c>
      <c r="M4306" t="str">
        <f t="shared" si="203"/>
        <v/>
      </c>
    </row>
    <row r="4307" spans="3:13" x14ac:dyDescent="0.2">
      <c r="C4307" s="8" t="str">
        <f>IFERROR(VLOOKUP(B4307,'Plan de comptes'!A:B,2,FALSE),"")</f>
        <v/>
      </c>
      <c r="K4307" s="21">
        <f t="shared" si="201"/>
        <v>0</v>
      </c>
      <c r="L4307" t="str">
        <f t="shared" si="202"/>
        <v/>
      </c>
      <c r="M4307" t="str">
        <f t="shared" si="203"/>
        <v/>
      </c>
    </row>
    <row r="4308" spans="3:13" x14ac:dyDescent="0.2">
      <c r="C4308" s="8" t="str">
        <f>IFERROR(VLOOKUP(B4308,'Plan de comptes'!A:B,2,FALSE),"")</f>
        <v/>
      </c>
      <c r="K4308" s="21">
        <f t="shared" si="201"/>
        <v>0</v>
      </c>
      <c r="L4308" t="str">
        <f t="shared" si="202"/>
        <v/>
      </c>
      <c r="M4308" t="str">
        <f t="shared" si="203"/>
        <v/>
      </c>
    </row>
    <row r="4309" spans="3:13" x14ac:dyDescent="0.2">
      <c r="C4309" s="8" t="str">
        <f>IFERROR(VLOOKUP(B4309,'Plan de comptes'!A:B,2,FALSE),"")</f>
        <v/>
      </c>
      <c r="K4309" s="21">
        <f t="shared" si="201"/>
        <v>0</v>
      </c>
      <c r="L4309" t="str">
        <f t="shared" si="202"/>
        <v/>
      </c>
      <c r="M4309" t="str">
        <f t="shared" si="203"/>
        <v/>
      </c>
    </row>
    <row r="4310" spans="3:13" x14ac:dyDescent="0.2">
      <c r="C4310" s="8" t="str">
        <f>IFERROR(VLOOKUP(B4310,'Plan de comptes'!A:B,2,FALSE),"")</f>
        <v/>
      </c>
      <c r="K4310" s="21">
        <f t="shared" si="201"/>
        <v>0</v>
      </c>
      <c r="L4310" t="str">
        <f t="shared" si="202"/>
        <v/>
      </c>
      <c r="M4310" t="str">
        <f t="shared" si="203"/>
        <v/>
      </c>
    </row>
    <row r="4311" spans="3:13" x14ac:dyDescent="0.2">
      <c r="C4311" s="8" t="str">
        <f>IFERROR(VLOOKUP(B4311,'Plan de comptes'!A:B,2,FALSE),"")</f>
        <v/>
      </c>
      <c r="K4311" s="21">
        <f t="shared" si="201"/>
        <v>0</v>
      </c>
      <c r="L4311" t="str">
        <f t="shared" si="202"/>
        <v/>
      </c>
      <c r="M4311" t="str">
        <f t="shared" si="203"/>
        <v/>
      </c>
    </row>
    <row r="4312" spans="3:13" x14ac:dyDescent="0.2">
      <c r="C4312" s="8" t="str">
        <f>IFERROR(VLOOKUP(B4312,'Plan de comptes'!A:B,2,FALSE),"")</f>
        <v/>
      </c>
      <c r="K4312" s="21">
        <f t="shared" si="201"/>
        <v>0</v>
      </c>
      <c r="L4312" t="str">
        <f t="shared" si="202"/>
        <v/>
      </c>
      <c r="M4312" t="str">
        <f t="shared" si="203"/>
        <v/>
      </c>
    </row>
    <row r="4313" spans="3:13" x14ac:dyDescent="0.2">
      <c r="C4313" s="8" t="str">
        <f>IFERROR(VLOOKUP(B4313,'Plan de comptes'!A:B,2,FALSE),"")</f>
        <v/>
      </c>
      <c r="K4313" s="21">
        <f t="shared" si="201"/>
        <v>0</v>
      </c>
      <c r="L4313" t="str">
        <f t="shared" si="202"/>
        <v/>
      </c>
      <c r="M4313" t="str">
        <f t="shared" si="203"/>
        <v/>
      </c>
    </row>
    <row r="4314" spans="3:13" x14ac:dyDescent="0.2">
      <c r="C4314" s="8" t="str">
        <f>IFERROR(VLOOKUP(B4314,'Plan de comptes'!A:B,2,FALSE),"")</f>
        <v/>
      </c>
      <c r="K4314" s="21">
        <f t="shared" si="201"/>
        <v>0</v>
      </c>
      <c r="L4314" t="str">
        <f t="shared" si="202"/>
        <v/>
      </c>
      <c r="M4314" t="str">
        <f t="shared" si="203"/>
        <v/>
      </c>
    </row>
    <row r="4315" spans="3:13" x14ac:dyDescent="0.2">
      <c r="C4315" s="8" t="str">
        <f>IFERROR(VLOOKUP(B4315,'Plan de comptes'!A:B,2,FALSE),"")</f>
        <v/>
      </c>
      <c r="K4315" s="21">
        <f t="shared" si="201"/>
        <v>0</v>
      </c>
      <c r="L4315" t="str">
        <f t="shared" si="202"/>
        <v/>
      </c>
      <c r="M4315" t="str">
        <f t="shared" si="203"/>
        <v/>
      </c>
    </row>
    <row r="4316" spans="3:13" x14ac:dyDescent="0.2">
      <c r="C4316" s="8" t="str">
        <f>IFERROR(VLOOKUP(B4316,'Plan de comptes'!A:B,2,FALSE),"")</f>
        <v/>
      </c>
      <c r="K4316" s="21">
        <f t="shared" si="201"/>
        <v>0</v>
      </c>
      <c r="L4316" t="str">
        <f t="shared" si="202"/>
        <v/>
      </c>
      <c r="M4316" t="str">
        <f t="shared" si="203"/>
        <v/>
      </c>
    </row>
    <row r="4317" spans="3:13" x14ac:dyDescent="0.2">
      <c r="C4317" s="8" t="str">
        <f>IFERROR(VLOOKUP(B4317,'Plan de comptes'!A:B,2,FALSE),"")</f>
        <v/>
      </c>
      <c r="K4317" s="21">
        <f t="shared" si="201"/>
        <v>0</v>
      </c>
      <c r="L4317" t="str">
        <f t="shared" si="202"/>
        <v/>
      </c>
      <c r="M4317" t="str">
        <f t="shared" si="203"/>
        <v/>
      </c>
    </row>
    <row r="4318" spans="3:13" x14ac:dyDescent="0.2">
      <c r="C4318" s="8" t="str">
        <f>IFERROR(VLOOKUP(B4318,'Plan de comptes'!A:B,2,FALSE),"")</f>
        <v/>
      </c>
      <c r="K4318" s="21">
        <f t="shared" si="201"/>
        <v>0</v>
      </c>
      <c r="L4318" t="str">
        <f t="shared" si="202"/>
        <v/>
      </c>
      <c r="M4318" t="str">
        <f t="shared" si="203"/>
        <v/>
      </c>
    </row>
    <row r="4319" spans="3:13" x14ac:dyDescent="0.2">
      <c r="C4319" s="8" t="str">
        <f>IFERROR(VLOOKUP(B4319,'Plan de comptes'!A:B,2,FALSE),"")</f>
        <v/>
      </c>
      <c r="K4319" s="21">
        <f t="shared" si="201"/>
        <v>0</v>
      </c>
      <c r="L4319" t="str">
        <f t="shared" si="202"/>
        <v/>
      </c>
      <c r="M4319" t="str">
        <f t="shared" si="203"/>
        <v/>
      </c>
    </row>
    <row r="4320" spans="3:13" x14ac:dyDescent="0.2">
      <c r="C4320" s="8" t="str">
        <f>IFERROR(VLOOKUP(B4320,'Plan de comptes'!A:B,2,FALSE),"")</f>
        <v/>
      </c>
      <c r="K4320" s="21">
        <f t="shared" si="201"/>
        <v>0</v>
      </c>
      <c r="L4320" t="str">
        <f t="shared" si="202"/>
        <v/>
      </c>
      <c r="M4320" t="str">
        <f t="shared" si="203"/>
        <v/>
      </c>
    </row>
    <row r="4321" spans="3:13" x14ac:dyDescent="0.2">
      <c r="C4321" s="8" t="str">
        <f>IFERROR(VLOOKUP(B4321,'Plan de comptes'!A:B,2,FALSE),"")</f>
        <v/>
      </c>
      <c r="K4321" s="21">
        <f t="shared" si="201"/>
        <v>0</v>
      </c>
      <c r="L4321" t="str">
        <f t="shared" si="202"/>
        <v/>
      </c>
      <c r="M4321" t="str">
        <f t="shared" si="203"/>
        <v/>
      </c>
    </row>
    <row r="4322" spans="3:13" x14ac:dyDescent="0.2">
      <c r="C4322" s="8" t="str">
        <f>IFERROR(VLOOKUP(B4322,'Plan de comptes'!A:B,2,FALSE),"")</f>
        <v/>
      </c>
      <c r="K4322" s="21">
        <f t="shared" si="201"/>
        <v>0</v>
      </c>
      <c r="L4322" t="str">
        <f t="shared" si="202"/>
        <v/>
      </c>
      <c r="M4322" t="str">
        <f t="shared" si="203"/>
        <v/>
      </c>
    </row>
    <row r="4323" spans="3:13" x14ac:dyDescent="0.2">
      <c r="C4323" s="8" t="str">
        <f>IFERROR(VLOOKUP(B4323,'Plan de comptes'!A:B,2,FALSE),"")</f>
        <v/>
      </c>
      <c r="K4323" s="21">
        <f t="shared" si="201"/>
        <v>0</v>
      </c>
      <c r="L4323" t="str">
        <f t="shared" si="202"/>
        <v/>
      </c>
      <c r="M4323" t="str">
        <f t="shared" si="203"/>
        <v/>
      </c>
    </row>
    <row r="4324" spans="3:13" x14ac:dyDescent="0.2">
      <c r="C4324" s="8" t="str">
        <f>IFERROR(VLOOKUP(B4324,'Plan de comptes'!A:B,2,FALSE),"")</f>
        <v/>
      </c>
      <c r="K4324" s="21">
        <f t="shared" si="201"/>
        <v>0</v>
      </c>
      <c r="L4324" t="str">
        <f t="shared" si="202"/>
        <v/>
      </c>
      <c r="M4324" t="str">
        <f t="shared" si="203"/>
        <v/>
      </c>
    </row>
    <row r="4325" spans="3:13" x14ac:dyDescent="0.2">
      <c r="C4325" s="8" t="str">
        <f>IFERROR(VLOOKUP(B4325,'Plan de comptes'!A:B,2,FALSE),"")</f>
        <v/>
      </c>
      <c r="K4325" s="21">
        <f t="shared" si="201"/>
        <v>0</v>
      </c>
      <c r="L4325" t="str">
        <f t="shared" si="202"/>
        <v/>
      </c>
      <c r="M4325" t="str">
        <f t="shared" si="203"/>
        <v/>
      </c>
    </row>
    <row r="4326" spans="3:13" x14ac:dyDescent="0.2">
      <c r="C4326" s="8" t="str">
        <f>IFERROR(VLOOKUP(B4326,'Plan de comptes'!A:B,2,FALSE),"")</f>
        <v/>
      </c>
      <c r="K4326" s="21">
        <f t="shared" si="201"/>
        <v>0</v>
      </c>
      <c r="L4326" t="str">
        <f t="shared" si="202"/>
        <v/>
      </c>
      <c r="M4326" t="str">
        <f t="shared" si="203"/>
        <v/>
      </c>
    </row>
    <row r="4327" spans="3:13" x14ac:dyDescent="0.2">
      <c r="C4327" s="8" t="str">
        <f>IFERROR(VLOOKUP(B4327,'Plan de comptes'!A:B,2,FALSE),"")</f>
        <v/>
      </c>
      <c r="K4327" s="21">
        <f t="shared" si="201"/>
        <v>0</v>
      </c>
      <c r="L4327" t="str">
        <f t="shared" si="202"/>
        <v/>
      </c>
      <c r="M4327" t="str">
        <f t="shared" si="203"/>
        <v/>
      </c>
    </row>
    <row r="4328" spans="3:13" x14ac:dyDescent="0.2">
      <c r="C4328" s="8" t="str">
        <f>IFERROR(VLOOKUP(B4328,'Plan de comptes'!A:B,2,FALSE),"")</f>
        <v/>
      </c>
      <c r="K4328" s="21">
        <f t="shared" si="201"/>
        <v>0</v>
      </c>
      <c r="L4328" t="str">
        <f t="shared" si="202"/>
        <v/>
      </c>
      <c r="M4328" t="str">
        <f t="shared" si="203"/>
        <v/>
      </c>
    </row>
    <row r="4329" spans="3:13" x14ac:dyDescent="0.2">
      <c r="C4329" s="8" t="str">
        <f>IFERROR(VLOOKUP(B4329,'Plan de comptes'!A:B,2,FALSE),"")</f>
        <v/>
      </c>
      <c r="K4329" s="21">
        <f t="shared" si="201"/>
        <v>0</v>
      </c>
      <c r="L4329" t="str">
        <f t="shared" si="202"/>
        <v/>
      </c>
      <c r="M4329" t="str">
        <f t="shared" si="203"/>
        <v/>
      </c>
    </row>
    <row r="4330" spans="3:13" x14ac:dyDescent="0.2">
      <c r="C4330" s="8" t="str">
        <f>IFERROR(VLOOKUP(B4330,'Plan de comptes'!A:B,2,FALSE),"")</f>
        <v/>
      </c>
      <c r="K4330" s="21">
        <f t="shared" si="201"/>
        <v>0</v>
      </c>
      <c r="L4330" t="str">
        <f t="shared" si="202"/>
        <v/>
      </c>
      <c r="M4330" t="str">
        <f t="shared" si="203"/>
        <v/>
      </c>
    </row>
    <row r="4331" spans="3:13" x14ac:dyDescent="0.2">
      <c r="C4331" s="8" t="str">
        <f>IFERROR(VLOOKUP(B4331,'Plan de comptes'!A:B,2,FALSE),"")</f>
        <v/>
      </c>
      <c r="K4331" s="21">
        <f t="shared" si="201"/>
        <v>0</v>
      </c>
      <c r="L4331" t="str">
        <f t="shared" si="202"/>
        <v/>
      </c>
      <c r="M4331" t="str">
        <f t="shared" si="203"/>
        <v/>
      </c>
    </row>
    <row r="4332" spans="3:13" x14ac:dyDescent="0.2">
      <c r="C4332" s="8" t="str">
        <f>IFERROR(VLOOKUP(B4332,'Plan de comptes'!A:B,2,FALSE),"")</f>
        <v/>
      </c>
      <c r="K4332" s="21">
        <f t="shared" si="201"/>
        <v>0</v>
      </c>
      <c r="L4332" t="str">
        <f t="shared" si="202"/>
        <v/>
      </c>
      <c r="M4332" t="str">
        <f t="shared" si="203"/>
        <v/>
      </c>
    </row>
    <row r="4333" spans="3:13" x14ac:dyDescent="0.2">
      <c r="C4333" s="8" t="str">
        <f>IFERROR(VLOOKUP(B4333,'Plan de comptes'!A:B,2,FALSE),"")</f>
        <v/>
      </c>
      <c r="K4333" s="21">
        <f t="shared" si="201"/>
        <v>0</v>
      </c>
      <c r="L4333" t="str">
        <f t="shared" si="202"/>
        <v/>
      </c>
      <c r="M4333" t="str">
        <f t="shared" si="203"/>
        <v/>
      </c>
    </row>
    <row r="4334" spans="3:13" x14ac:dyDescent="0.2">
      <c r="C4334" s="8" t="str">
        <f>IFERROR(VLOOKUP(B4334,'Plan de comptes'!A:B,2,FALSE),"")</f>
        <v/>
      </c>
      <c r="K4334" s="21">
        <f t="shared" si="201"/>
        <v>0</v>
      </c>
      <c r="L4334" t="str">
        <f t="shared" si="202"/>
        <v/>
      </c>
      <c r="M4334" t="str">
        <f t="shared" si="203"/>
        <v/>
      </c>
    </row>
    <row r="4335" spans="3:13" x14ac:dyDescent="0.2">
      <c r="C4335" s="8" t="str">
        <f>IFERROR(VLOOKUP(B4335,'Plan de comptes'!A:B,2,FALSE),"")</f>
        <v/>
      </c>
      <c r="K4335" s="21">
        <f t="shared" si="201"/>
        <v>0</v>
      </c>
      <c r="L4335" t="str">
        <f t="shared" si="202"/>
        <v/>
      </c>
      <c r="M4335" t="str">
        <f t="shared" si="203"/>
        <v/>
      </c>
    </row>
    <row r="4336" spans="3:13" x14ac:dyDescent="0.2">
      <c r="C4336" s="8" t="str">
        <f>IFERROR(VLOOKUP(B4336,'Plan de comptes'!A:B,2,FALSE),"")</f>
        <v/>
      </c>
      <c r="K4336" s="21">
        <f t="shared" si="201"/>
        <v>0</v>
      </c>
      <c r="L4336" t="str">
        <f t="shared" si="202"/>
        <v/>
      </c>
      <c r="M4336" t="str">
        <f t="shared" si="203"/>
        <v/>
      </c>
    </row>
    <row r="4337" spans="3:13" x14ac:dyDescent="0.2">
      <c r="C4337" s="8" t="str">
        <f>IFERROR(VLOOKUP(B4337,'Plan de comptes'!A:B,2,FALSE),"")</f>
        <v/>
      </c>
      <c r="K4337" s="21">
        <f t="shared" si="201"/>
        <v>0</v>
      </c>
      <c r="L4337" t="str">
        <f t="shared" si="202"/>
        <v/>
      </c>
      <c r="M4337" t="str">
        <f t="shared" si="203"/>
        <v/>
      </c>
    </row>
    <row r="4338" spans="3:13" x14ac:dyDescent="0.2">
      <c r="C4338" s="8" t="str">
        <f>IFERROR(VLOOKUP(B4338,'Plan de comptes'!A:B,2,FALSE),"")</f>
        <v/>
      </c>
      <c r="K4338" s="21">
        <f t="shared" si="201"/>
        <v>0</v>
      </c>
      <c r="L4338" t="str">
        <f t="shared" si="202"/>
        <v/>
      </c>
      <c r="M4338" t="str">
        <f t="shared" si="203"/>
        <v/>
      </c>
    </row>
    <row r="4339" spans="3:13" x14ac:dyDescent="0.2">
      <c r="C4339" s="8" t="str">
        <f>IFERROR(VLOOKUP(B4339,'Plan de comptes'!A:B,2,FALSE),"")</f>
        <v/>
      </c>
      <c r="K4339" s="21">
        <f t="shared" si="201"/>
        <v>0</v>
      </c>
      <c r="L4339" t="str">
        <f t="shared" si="202"/>
        <v/>
      </c>
      <c r="M4339" t="str">
        <f t="shared" si="203"/>
        <v/>
      </c>
    </row>
    <row r="4340" spans="3:13" x14ac:dyDescent="0.2">
      <c r="C4340" s="8" t="str">
        <f>IFERROR(VLOOKUP(B4340,'Plan de comptes'!A:B,2,FALSE),"")</f>
        <v/>
      </c>
      <c r="K4340" s="21">
        <f t="shared" si="201"/>
        <v>0</v>
      </c>
      <c r="L4340" t="str">
        <f t="shared" si="202"/>
        <v/>
      </c>
      <c r="M4340" t="str">
        <f t="shared" si="203"/>
        <v/>
      </c>
    </row>
    <row r="4341" spans="3:13" x14ac:dyDescent="0.2">
      <c r="C4341" s="8" t="str">
        <f>IFERROR(VLOOKUP(B4341,'Plan de comptes'!A:B,2,FALSE),"")</f>
        <v/>
      </c>
      <c r="K4341" s="21">
        <f t="shared" si="201"/>
        <v>0</v>
      </c>
      <c r="L4341" t="str">
        <f t="shared" si="202"/>
        <v/>
      </c>
      <c r="M4341" t="str">
        <f t="shared" si="203"/>
        <v/>
      </c>
    </row>
    <row r="4342" spans="3:13" x14ac:dyDescent="0.2">
      <c r="C4342" s="8" t="str">
        <f>IFERROR(VLOOKUP(B4342,'Plan de comptes'!A:B,2,FALSE),"")</f>
        <v/>
      </c>
      <c r="K4342" s="21">
        <f t="shared" si="201"/>
        <v>0</v>
      </c>
      <c r="L4342" t="str">
        <f t="shared" si="202"/>
        <v/>
      </c>
      <c r="M4342" t="str">
        <f t="shared" si="203"/>
        <v/>
      </c>
    </row>
    <row r="4343" spans="3:13" x14ac:dyDescent="0.2">
      <c r="C4343" s="8" t="str">
        <f>IFERROR(VLOOKUP(B4343,'Plan de comptes'!A:B,2,FALSE),"")</f>
        <v/>
      </c>
      <c r="K4343" s="21">
        <f t="shared" si="201"/>
        <v>0</v>
      </c>
      <c r="L4343" t="str">
        <f t="shared" si="202"/>
        <v/>
      </c>
      <c r="M4343" t="str">
        <f t="shared" si="203"/>
        <v/>
      </c>
    </row>
    <row r="4344" spans="3:13" x14ac:dyDescent="0.2">
      <c r="C4344" s="8" t="str">
        <f>IFERROR(VLOOKUP(B4344,'Plan de comptes'!A:B,2,FALSE),"")</f>
        <v/>
      </c>
      <c r="K4344" s="21">
        <f t="shared" si="201"/>
        <v>0</v>
      </c>
      <c r="L4344" t="str">
        <f t="shared" si="202"/>
        <v/>
      </c>
      <c r="M4344" t="str">
        <f t="shared" si="203"/>
        <v/>
      </c>
    </row>
    <row r="4345" spans="3:13" x14ac:dyDescent="0.2">
      <c r="C4345" s="8" t="str">
        <f>IFERROR(VLOOKUP(B4345,'Plan de comptes'!A:B,2,FALSE),"")</f>
        <v/>
      </c>
      <c r="K4345" s="21">
        <f t="shared" si="201"/>
        <v>0</v>
      </c>
      <c r="L4345" t="str">
        <f t="shared" si="202"/>
        <v/>
      </c>
      <c r="M4345" t="str">
        <f t="shared" si="203"/>
        <v/>
      </c>
    </row>
    <row r="4346" spans="3:13" x14ac:dyDescent="0.2">
      <c r="C4346" s="8" t="str">
        <f>IFERROR(VLOOKUP(B4346,'Plan de comptes'!A:B,2,FALSE),"")</f>
        <v/>
      </c>
      <c r="K4346" s="21">
        <f t="shared" si="201"/>
        <v>0</v>
      </c>
      <c r="L4346" t="str">
        <f t="shared" si="202"/>
        <v/>
      </c>
      <c r="M4346" t="str">
        <f t="shared" si="203"/>
        <v/>
      </c>
    </row>
    <row r="4347" spans="3:13" x14ac:dyDescent="0.2">
      <c r="C4347" s="8" t="str">
        <f>IFERROR(VLOOKUP(B4347,'Plan de comptes'!A:B,2,FALSE),"")</f>
        <v/>
      </c>
      <c r="K4347" s="21">
        <f t="shared" si="201"/>
        <v>0</v>
      </c>
      <c r="L4347" t="str">
        <f t="shared" si="202"/>
        <v/>
      </c>
      <c r="M4347" t="str">
        <f t="shared" si="203"/>
        <v/>
      </c>
    </row>
    <row r="4348" spans="3:13" x14ac:dyDescent="0.2">
      <c r="C4348" s="8" t="str">
        <f>IFERROR(VLOOKUP(B4348,'Plan de comptes'!A:B,2,FALSE),"")</f>
        <v/>
      </c>
      <c r="K4348" s="21">
        <f t="shared" si="201"/>
        <v>0</v>
      </c>
      <c r="L4348" t="str">
        <f t="shared" si="202"/>
        <v/>
      </c>
      <c r="M4348" t="str">
        <f t="shared" si="203"/>
        <v/>
      </c>
    </row>
    <row r="4349" spans="3:13" x14ac:dyDescent="0.2">
      <c r="C4349" s="8" t="str">
        <f>IFERROR(VLOOKUP(B4349,'Plan de comptes'!A:B,2,FALSE),"")</f>
        <v/>
      </c>
      <c r="K4349" s="21">
        <f t="shared" si="201"/>
        <v>0</v>
      </c>
      <c r="L4349" t="str">
        <f t="shared" si="202"/>
        <v/>
      </c>
      <c r="M4349" t="str">
        <f t="shared" si="203"/>
        <v/>
      </c>
    </row>
    <row r="4350" spans="3:13" x14ac:dyDescent="0.2">
      <c r="C4350" s="8" t="str">
        <f>IFERROR(VLOOKUP(B4350,'Plan de comptes'!A:B,2,FALSE),"")</f>
        <v/>
      </c>
      <c r="K4350" s="21">
        <f t="shared" si="201"/>
        <v>0</v>
      </c>
      <c r="L4350" t="str">
        <f t="shared" si="202"/>
        <v/>
      </c>
      <c r="M4350" t="str">
        <f t="shared" si="203"/>
        <v/>
      </c>
    </row>
    <row r="4351" spans="3:13" x14ac:dyDescent="0.2">
      <c r="C4351" s="8" t="str">
        <f>IFERROR(VLOOKUP(B4351,'Plan de comptes'!A:B,2,FALSE),"")</f>
        <v/>
      </c>
      <c r="K4351" s="21">
        <f t="shared" si="201"/>
        <v>0</v>
      </c>
      <c r="L4351" t="str">
        <f t="shared" si="202"/>
        <v/>
      </c>
      <c r="M4351" t="str">
        <f t="shared" si="203"/>
        <v/>
      </c>
    </row>
    <row r="4352" spans="3:13" x14ac:dyDescent="0.2">
      <c r="C4352" s="8" t="str">
        <f>IFERROR(VLOOKUP(B4352,'Plan de comptes'!A:B,2,FALSE),"")</f>
        <v/>
      </c>
      <c r="K4352" s="21">
        <f t="shared" si="201"/>
        <v>0</v>
      </c>
      <c r="L4352" t="str">
        <f t="shared" si="202"/>
        <v/>
      </c>
      <c r="M4352" t="str">
        <f t="shared" si="203"/>
        <v/>
      </c>
    </row>
    <row r="4353" spans="3:13" x14ac:dyDescent="0.2">
      <c r="C4353" s="8" t="str">
        <f>IFERROR(VLOOKUP(B4353,'Plan de comptes'!A:B,2,FALSE),"")</f>
        <v/>
      </c>
      <c r="K4353" s="21">
        <f t="shared" si="201"/>
        <v>0</v>
      </c>
      <c r="L4353" t="str">
        <f t="shared" si="202"/>
        <v/>
      </c>
      <c r="M4353" t="str">
        <f t="shared" si="203"/>
        <v/>
      </c>
    </row>
    <row r="4354" spans="3:13" x14ac:dyDescent="0.2">
      <c r="C4354" s="8" t="str">
        <f>IFERROR(VLOOKUP(B4354,'Plan de comptes'!A:B,2,FALSE),"")</f>
        <v/>
      </c>
      <c r="K4354" s="21">
        <f t="shared" si="201"/>
        <v>0</v>
      </c>
      <c r="L4354" t="str">
        <f t="shared" si="202"/>
        <v/>
      </c>
      <c r="M4354" t="str">
        <f t="shared" si="203"/>
        <v/>
      </c>
    </row>
    <row r="4355" spans="3:13" x14ac:dyDescent="0.2">
      <c r="C4355" s="8" t="str">
        <f>IFERROR(VLOOKUP(B4355,'Plan de comptes'!A:B,2,FALSE),"")</f>
        <v/>
      </c>
      <c r="K4355" s="21">
        <f t="shared" ref="K4355:K4418" si="204">E4355-F4355</f>
        <v>0</v>
      </c>
      <c r="L4355" t="str">
        <f t="shared" ref="L4355:L4418" si="205">LEFT($B4355,2)</f>
        <v/>
      </c>
      <c r="M4355" t="str">
        <f t="shared" ref="M4355:M4418" si="206">LEFT($B4355,3)</f>
        <v/>
      </c>
    </row>
    <row r="4356" spans="3:13" x14ac:dyDescent="0.2">
      <c r="C4356" s="8" t="str">
        <f>IFERROR(VLOOKUP(B4356,'Plan de comptes'!A:B,2,FALSE),"")</f>
        <v/>
      </c>
      <c r="K4356" s="21">
        <f t="shared" si="204"/>
        <v>0</v>
      </c>
      <c r="L4356" t="str">
        <f t="shared" si="205"/>
        <v/>
      </c>
      <c r="M4356" t="str">
        <f t="shared" si="206"/>
        <v/>
      </c>
    </row>
    <row r="4357" spans="3:13" x14ac:dyDescent="0.2">
      <c r="C4357" s="8" t="str">
        <f>IFERROR(VLOOKUP(B4357,'Plan de comptes'!A:B,2,FALSE),"")</f>
        <v/>
      </c>
      <c r="K4357" s="21">
        <f t="shared" si="204"/>
        <v>0</v>
      </c>
      <c r="L4357" t="str">
        <f t="shared" si="205"/>
        <v/>
      </c>
      <c r="M4357" t="str">
        <f t="shared" si="206"/>
        <v/>
      </c>
    </row>
    <row r="4358" spans="3:13" x14ac:dyDescent="0.2">
      <c r="C4358" s="8" t="str">
        <f>IFERROR(VLOOKUP(B4358,'Plan de comptes'!A:B,2,FALSE),"")</f>
        <v/>
      </c>
      <c r="K4358" s="21">
        <f t="shared" si="204"/>
        <v>0</v>
      </c>
      <c r="L4358" t="str">
        <f t="shared" si="205"/>
        <v/>
      </c>
      <c r="M4358" t="str">
        <f t="shared" si="206"/>
        <v/>
      </c>
    </row>
    <row r="4359" spans="3:13" x14ac:dyDescent="0.2">
      <c r="C4359" s="8" t="str">
        <f>IFERROR(VLOOKUP(B4359,'Plan de comptes'!A:B,2,FALSE),"")</f>
        <v/>
      </c>
      <c r="K4359" s="21">
        <f t="shared" si="204"/>
        <v>0</v>
      </c>
      <c r="L4359" t="str">
        <f t="shared" si="205"/>
        <v/>
      </c>
      <c r="M4359" t="str">
        <f t="shared" si="206"/>
        <v/>
      </c>
    </row>
    <row r="4360" spans="3:13" x14ac:dyDescent="0.2">
      <c r="C4360" s="8" t="str">
        <f>IFERROR(VLOOKUP(B4360,'Plan de comptes'!A:B,2,FALSE),"")</f>
        <v/>
      </c>
      <c r="K4360" s="21">
        <f t="shared" si="204"/>
        <v>0</v>
      </c>
      <c r="L4360" t="str">
        <f t="shared" si="205"/>
        <v/>
      </c>
      <c r="M4360" t="str">
        <f t="shared" si="206"/>
        <v/>
      </c>
    </row>
    <row r="4361" spans="3:13" x14ac:dyDescent="0.2">
      <c r="C4361" s="8" t="str">
        <f>IFERROR(VLOOKUP(B4361,'Plan de comptes'!A:B,2,FALSE),"")</f>
        <v/>
      </c>
      <c r="K4361" s="21">
        <f t="shared" si="204"/>
        <v>0</v>
      </c>
      <c r="L4361" t="str">
        <f t="shared" si="205"/>
        <v/>
      </c>
      <c r="M4361" t="str">
        <f t="shared" si="206"/>
        <v/>
      </c>
    </row>
    <row r="4362" spans="3:13" x14ac:dyDescent="0.2">
      <c r="C4362" s="8" t="str">
        <f>IFERROR(VLOOKUP(B4362,'Plan de comptes'!A:B,2,FALSE),"")</f>
        <v/>
      </c>
      <c r="K4362" s="21">
        <f t="shared" si="204"/>
        <v>0</v>
      </c>
      <c r="L4362" t="str">
        <f t="shared" si="205"/>
        <v/>
      </c>
      <c r="M4362" t="str">
        <f t="shared" si="206"/>
        <v/>
      </c>
    </row>
    <row r="4363" spans="3:13" x14ac:dyDescent="0.2">
      <c r="C4363" s="8" t="str">
        <f>IFERROR(VLOOKUP(B4363,'Plan de comptes'!A:B,2,FALSE),"")</f>
        <v/>
      </c>
      <c r="K4363" s="21">
        <f t="shared" si="204"/>
        <v>0</v>
      </c>
      <c r="L4363" t="str">
        <f t="shared" si="205"/>
        <v/>
      </c>
      <c r="M4363" t="str">
        <f t="shared" si="206"/>
        <v/>
      </c>
    </row>
    <row r="4364" spans="3:13" x14ac:dyDescent="0.2">
      <c r="C4364" s="8" t="str">
        <f>IFERROR(VLOOKUP(B4364,'Plan de comptes'!A:B,2,FALSE),"")</f>
        <v/>
      </c>
      <c r="K4364" s="21">
        <f t="shared" si="204"/>
        <v>0</v>
      </c>
      <c r="L4364" t="str">
        <f t="shared" si="205"/>
        <v/>
      </c>
      <c r="M4364" t="str">
        <f t="shared" si="206"/>
        <v/>
      </c>
    </row>
    <row r="4365" spans="3:13" x14ac:dyDescent="0.2">
      <c r="C4365" s="8" t="str">
        <f>IFERROR(VLOOKUP(B4365,'Plan de comptes'!A:B,2,FALSE),"")</f>
        <v/>
      </c>
      <c r="K4365" s="21">
        <f t="shared" si="204"/>
        <v>0</v>
      </c>
      <c r="L4365" t="str">
        <f t="shared" si="205"/>
        <v/>
      </c>
      <c r="M4365" t="str">
        <f t="shared" si="206"/>
        <v/>
      </c>
    </row>
    <row r="4366" spans="3:13" x14ac:dyDescent="0.2">
      <c r="C4366" s="8" t="str">
        <f>IFERROR(VLOOKUP(B4366,'Plan de comptes'!A:B,2,FALSE),"")</f>
        <v/>
      </c>
      <c r="K4366" s="21">
        <f t="shared" si="204"/>
        <v>0</v>
      </c>
      <c r="L4366" t="str">
        <f t="shared" si="205"/>
        <v/>
      </c>
      <c r="M4366" t="str">
        <f t="shared" si="206"/>
        <v/>
      </c>
    </row>
    <row r="4367" spans="3:13" x14ac:dyDescent="0.2">
      <c r="C4367" s="8" t="str">
        <f>IFERROR(VLOOKUP(B4367,'Plan de comptes'!A:B,2,FALSE),"")</f>
        <v/>
      </c>
      <c r="K4367" s="21">
        <f t="shared" si="204"/>
        <v>0</v>
      </c>
      <c r="L4367" t="str">
        <f t="shared" si="205"/>
        <v/>
      </c>
      <c r="M4367" t="str">
        <f t="shared" si="206"/>
        <v/>
      </c>
    </row>
    <row r="4368" spans="3:13" x14ac:dyDescent="0.2">
      <c r="C4368" s="8" t="str">
        <f>IFERROR(VLOOKUP(B4368,'Plan de comptes'!A:B,2,FALSE),"")</f>
        <v/>
      </c>
      <c r="K4368" s="21">
        <f t="shared" si="204"/>
        <v>0</v>
      </c>
      <c r="L4368" t="str">
        <f t="shared" si="205"/>
        <v/>
      </c>
      <c r="M4368" t="str">
        <f t="shared" si="206"/>
        <v/>
      </c>
    </row>
    <row r="4369" spans="3:13" x14ac:dyDescent="0.2">
      <c r="C4369" s="8" t="str">
        <f>IFERROR(VLOOKUP(B4369,'Plan de comptes'!A:B,2,FALSE),"")</f>
        <v/>
      </c>
      <c r="K4369" s="21">
        <f t="shared" si="204"/>
        <v>0</v>
      </c>
      <c r="L4369" t="str">
        <f t="shared" si="205"/>
        <v/>
      </c>
      <c r="M4369" t="str">
        <f t="shared" si="206"/>
        <v/>
      </c>
    </row>
    <row r="4370" spans="3:13" x14ac:dyDescent="0.2">
      <c r="C4370" s="8" t="str">
        <f>IFERROR(VLOOKUP(B4370,'Plan de comptes'!A:B,2,FALSE),"")</f>
        <v/>
      </c>
      <c r="K4370" s="21">
        <f t="shared" si="204"/>
        <v>0</v>
      </c>
      <c r="L4370" t="str">
        <f t="shared" si="205"/>
        <v/>
      </c>
      <c r="M4370" t="str">
        <f t="shared" si="206"/>
        <v/>
      </c>
    </row>
    <row r="4371" spans="3:13" x14ac:dyDescent="0.2">
      <c r="C4371" s="8" t="str">
        <f>IFERROR(VLOOKUP(B4371,'Plan de comptes'!A:B,2,FALSE),"")</f>
        <v/>
      </c>
      <c r="K4371" s="21">
        <f t="shared" si="204"/>
        <v>0</v>
      </c>
      <c r="L4371" t="str">
        <f t="shared" si="205"/>
        <v/>
      </c>
      <c r="M4371" t="str">
        <f t="shared" si="206"/>
        <v/>
      </c>
    </row>
    <row r="4372" spans="3:13" x14ac:dyDescent="0.2">
      <c r="C4372" s="8" t="str">
        <f>IFERROR(VLOOKUP(B4372,'Plan de comptes'!A:B,2,FALSE),"")</f>
        <v/>
      </c>
      <c r="K4372" s="21">
        <f t="shared" si="204"/>
        <v>0</v>
      </c>
      <c r="L4372" t="str">
        <f t="shared" si="205"/>
        <v/>
      </c>
      <c r="M4372" t="str">
        <f t="shared" si="206"/>
        <v/>
      </c>
    </row>
    <row r="4373" spans="3:13" x14ac:dyDescent="0.2">
      <c r="C4373" s="8" t="str">
        <f>IFERROR(VLOOKUP(B4373,'Plan de comptes'!A:B,2,FALSE),"")</f>
        <v/>
      </c>
      <c r="K4373" s="21">
        <f t="shared" si="204"/>
        <v>0</v>
      </c>
      <c r="L4373" t="str">
        <f t="shared" si="205"/>
        <v/>
      </c>
      <c r="M4373" t="str">
        <f t="shared" si="206"/>
        <v/>
      </c>
    </row>
    <row r="4374" spans="3:13" x14ac:dyDescent="0.2">
      <c r="C4374" s="8" t="str">
        <f>IFERROR(VLOOKUP(B4374,'Plan de comptes'!A:B,2,FALSE),"")</f>
        <v/>
      </c>
      <c r="K4374" s="21">
        <f t="shared" si="204"/>
        <v>0</v>
      </c>
      <c r="L4374" t="str">
        <f t="shared" si="205"/>
        <v/>
      </c>
      <c r="M4374" t="str">
        <f t="shared" si="206"/>
        <v/>
      </c>
    </row>
    <row r="4375" spans="3:13" x14ac:dyDescent="0.2">
      <c r="C4375" s="8" t="str">
        <f>IFERROR(VLOOKUP(B4375,'Plan de comptes'!A:B,2,FALSE),"")</f>
        <v/>
      </c>
      <c r="K4375" s="21">
        <f t="shared" si="204"/>
        <v>0</v>
      </c>
      <c r="L4375" t="str">
        <f t="shared" si="205"/>
        <v/>
      </c>
      <c r="M4375" t="str">
        <f t="shared" si="206"/>
        <v/>
      </c>
    </row>
    <row r="4376" spans="3:13" x14ac:dyDescent="0.2">
      <c r="C4376" s="8" t="str">
        <f>IFERROR(VLOOKUP(B4376,'Plan de comptes'!A:B,2,FALSE),"")</f>
        <v/>
      </c>
      <c r="K4376" s="21">
        <f t="shared" si="204"/>
        <v>0</v>
      </c>
      <c r="L4376" t="str">
        <f t="shared" si="205"/>
        <v/>
      </c>
      <c r="M4376" t="str">
        <f t="shared" si="206"/>
        <v/>
      </c>
    </row>
    <row r="4377" spans="3:13" x14ac:dyDescent="0.2">
      <c r="C4377" s="8" t="str">
        <f>IFERROR(VLOOKUP(B4377,'Plan de comptes'!A:B,2,FALSE),"")</f>
        <v/>
      </c>
      <c r="K4377" s="21">
        <f t="shared" si="204"/>
        <v>0</v>
      </c>
      <c r="L4377" t="str">
        <f t="shared" si="205"/>
        <v/>
      </c>
      <c r="M4377" t="str">
        <f t="shared" si="206"/>
        <v/>
      </c>
    </row>
    <row r="4378" spans="3:13" x14ac:dyDescent="0.2">
      <c r="C4378" s="8" t="str">
        <f>IFERROR(VLOOKUP(B4378,'Plan de comptes'!A:B,2,FALSE),"")</f>
        <v/>
      </c>
      <c r="K4378" s="21">
        <f t="shared" si="204"/>
        <v>0</v>
      </c>
      <c r="L4378" t="str">
        <f t="shared" si="205"/>
        <v/>
      </c>
      <c r="M4378" t="str">
        <f t="shared" si="206"/>
        <v/>
      </c>
    </row>
    <row r="4379" spans="3:13" x14ac:dyDescent="0.2">
      <c r="C4379" s="8" t="str">
        <f>IFERROR(VLOOKUP(B4379,'Plan de comptes'!A:B,2,FALSE),"")</f>
        <v/>
      </c>
      <c r="K4379" s="21">
        <f t="shared" si="204"/>
        <v>0</v>
      </c>
      <c r="L4379" t="str">
        <f t="shared" si="205"/>
        <v/>
      </c>
      <c r="M4379" t="str">
        <f t="shared" si="206"/>
        <v/>
      </c>
    </row>
    <row r="4380" spans="3:13" x14ac:dyDescent="0.2">
      <c r="C4380" s="8" t="str">
        <f>IFERROR(VLOOKUP(B4380,'Plan de comptes'!A:B,2,FALSE),"")</f>
        <v/>
      </c>
      <c r="K4380" s="21">
        <f t="shared" si="204"/>
        <v>0</v>
      </c>
      <c r="L4380" t="str">
        <f t="shared" si="205"/>
        <v/>
      </c>
      <c r="M4380" t="str">
        <f t="shared" si="206"/>
        <v/>
      </c>
    </row>
    <row r="4381" spans="3:13" x14ac:dyDescent="0.2">
      <c r="C4381" s="8" t="str">
        <f>IFERROR(VLOOKUP(B4381,'Plan de comptes'!A:B,2,FALSE),"")</f>
        <v/>
      </c>
      <c r="K4381" s="21">
        <f t="shared" si="204"/>
        <v>0</v>
      </c>
      <c r="L4381" t="str">
        <f t="shared" si="205"/>
        <v/>
      </c>
      <c r="M4381" t="str">
        <f t="shared" si="206"/>
        <v/>
      </c>
    </row>
    <row r="4382" spans="3:13" x14ac:dyDescent="0.2">
      <c r="C4382" s="8" t="str">
        <f>IFERROR(VLOOKUP(B4382,'Plan de comptes'!A:B,2,FALSE),"")</f>
        <v/>
      </c>
      <c r="K4382" s="21">
        <f t="shared" si="204"/>
        <v>0</v>
      </c>
      <c r="L4382" t="str">
        <f t="shared" si="205"/>
        <v/>
      </c>
      <c r="M4382" t="str">
        <f t="shared" si="206"/>
        <v/>
      </c>
    </row>
    <row r="4383" spans="3:13" x14ac:dyDescent="0.2">
      <c r="C4383" s="8" t="str">
        <f>IFERROR(VLOOKUP(B4383,'Plan de comptes'!A:B,2,FALSE),"")</f>
        <v/>
      </c>
      <c r="K4383" s="21">
        <f t="shared" si="204"/>
        <v>0</v>
      </c>
      <c r="L4383" t="str">
        <f t="shared" si="205"/>
        <v/>
      </c>
      <c r="M4383" t="str">
        <f t="shared" si="206"/>
        <v/>
      </c>
    </row>
    <row r="4384" spans="3:13" x14ac:dyDescent="0.2">
      <c r="C4384" s="8" t="str">
        <f>IFERROR(VLOOKUP(B4384,'Plan de comptes'!A:B,2,FALSE),"")</f>
        <v/>
      </c>
      <c r="K4384" s="21">
        <f t="shared" si="204"/>
        <v>0</v>
      </c>
      <c r="L4384" t="str">
        <f t="shared" si="205"/>
        <v/>
      </c>
      <c r="M4384" t="str">
        <f t="shared" si="206"/>
        <v/>
      </c>
    </row>
    <row r="4385" spans="3:13" x14ac:dyDescent="0.2">
      <c r="C4385" s="8" t="str">
        <f>IFERROR(VLOOKUP(B4385,'Plan de comptes'!A:B,2,FALSE),"")</f>
        <v/>
      </c>
      <c r="K4385" s="21">
        <f t="shared" si="204"/>
        <v>0</v>
      </c>
      <c r="L4385" t="str">
        <f t="shared" si="205"/>
        <v/>
      </c>
      <c r="M4385" t="str">
        <f t="shared" si="206"/>
        <v/>
      </c>
    </row>
    <row r="4386" spans="3:13" x14ac:dyDescent="0.2">
      <c r="C4386" s="8" t="str">
        <f>IFERROR(VLOOKUP(B4386,'Plan de comptes'!A:B,2,FALSE),"")</f>
        <v/>
      </c>
      <c r="K4386" s="21">
        <f t="shared" si="204"/>
        <v>0</v>
      </c>
      <c r="L4386" t="str">
        <f t="shared" si="205"/>
        <v/>
      </c>
      <c r="M4386" t="str">
        <f t="shared" si="206"/>
        <v/>
      </c>
    </row>
    <row r="4387" spans="3:13" x14ac:dyDescent="0.2">
      <c r="C4387" s="8" t="str">
        <f>IFERROR(VLOOKUP(B4387,'Plan de comptes'!A:B,2,FALSE),"")</f>
        <v/>
      </c>
      <c r="K4387" s="21">
        <f t="shared" si="204"/>
        <v>0</v>
      </c>
      <c r="L4387" t="str">
        <f t="shared" si="205"/>
        <v/>
      </c>
      <c r="M4387" t="str">
        <f t="shared" si="206"/>
        <v/>
      </c>
    </row>
    <row r="4388" spans="3:13" x14ac:dyDescent="0.2">
      <c r="C4388" s="8" t="str">
        <f>IFERROR(VLOOKUP(B4388,'Plan de comptes'!A:B,2,FALSE),"")</f>
        <v/>
      </c>
      <c r="K4388" s="21">
        <f t="shared" si="204"/>
        <v>0</v>
      </c>
      <c r="L4388" t="str">
        <f t="shared" si="205"/>
        <v/>
      </c>
      <c r="M4388" t="str">
        <f t="shared" si="206"/>
        <v/>
      </c>
    </row>
    <row r="4389" spans="3:13" x14ac:dyDescent="0.2">
      <c r="C4389" s="8" t="str">
        <f>IFERROR(VLOOKUP(B4389,'Plan de comptes'!A:B,2,FALSE),"")</f>
        <v/>
      </c>
      <c r="K4389" s="21">
        <f t="shared" si="204"/>
        <v>0</v>
      </c>
      <c r="L4389" t="str">
        <f t="shared" si="205"/>
        <v/>
      </c>
      <c r="M4389" t="str">
        <f t="shared" si="206"/>
        <v/>
      </c>
    </row>
    <row r="4390" spans="3:13" x14ac:dyDescent="0.2">
      <c r="C4390" s="8" t="str">
        <f>IFERROR(VLOOKUP(B4390,'Plan de comptes'!A:B,2,FALSE),"")</f>
        <v/>
      </c>
      <c r="K4390" s="21">
        <f t="shared" si="204"/>
        <v>0</v>
      </c>
      <c r="L4390" t="str">
        <f t="shared" si="205"/>
        <v/>
      </c>
      <c r="M4390" t="str">
        <f t="shared" si="206"/>
        <v/>
      </c>
    </row>
    <row r="4391" spans="3:13" x14ac:dyDescent="0.2">
      <c r="C4391" s="8" t="str">
        <f>IFERROR(VLOOKUP(B4391,'Plan de comptes'!A:B,2,FALSE),"")</f>
        <v/>
      </c>
      <c r="K4391" s="21">
        <f t="shared" si="204"/>
        <v>0</v>
      </c>
      <c r="L4391" t="str">
        <f t="shared" si="205"/>
        <v/>
      </c>
      <c r="M4391" t="str">
        <f t="shared" si="206"/>
        <v/>
      </c>
    </row>
    <row r="4392" spans="3:13" x14ac:dyDescent="0.2">
      <c r="C4392" s="8" t="str">
        <f>IFERROR(VLOOKUP(B4392,'Plan de comptes'!A:B,2,FALSE),"")</f>
        <v/>
      </c>
      <c r="K4392" s="21">
        <f t="shared" si="204"/>
        <v>0</v>
      </c>
      <c r="L4392" t="str">
        <f t="shared" si="205"/>
        <v/>
      </c>
      <c r="M4392" t="str">
        <f t="shared" si="206"/>
        <v/>
      </c>
    </row>
    <row r="4393" spans="3:13" x14ac:dyDescent="0.2">
      <c r="C4393" s="8" t="str">
        <f>IFERROR(VLOOKUP(B4393,'Plan de comptes'!A:B,2,FALSE),"")</f>
        <v/>
      </c>
      <c r="K4393" s="21">
        <f t="shared" si="204"/>
        <v>0</v>
      </c>
      <c r="L4393" t="str">
        <f t="shared" si="205"/>
        <v/>
      </c>
      <c r="M4393" t="str">
        <f t="shared" si="206"/>
        <v/>
      </c>
    </row>
    <row r="4394" spans="3:13" x14ac:dyDescent="0.2">
      <c r="C4394" s="8" t="str">
        <f>IFERROR(VLOOKUP(B4394,'Plan de comptes'!A:B,2,FALSE),"")</f>
        <v/>
      </c>
      <c r="K4394" s="21">
        <f t="shared" si="204"/>
        <v>0</v>
      </c>
      <c r="L4394" t="str">
        <f t="shared" si="205"/>
        <v/>
      </c>
      <c r="M4394" t="str">
        <f t="shared" si="206"/>
        <v/>
      </c>
    </row>
    <row r="4395" spans="3:13" x14ac:dyDescent="0.2">
      <c r="C4395" s="8" t="str">
        <f>IFERROR(VLOOKUP(B4395,'Plan de comptes'!A:B,2,FALSE),"")</f>
        <v/>
      </c>
      <c r="K4395" s="21">
        <f t="shared" si="204"/>
        <v>0</v>
      </c>
      <c r="L4395" t="str">
        <f t="shared" si="205"/>
        <v/>
      </c>
      <c r="M4395" t="str">
        <f t="shared" si="206"/>
        <v/>
      </c>
    </row>
    <row r="4396" spans="3:13" x14ac:dyDescent="0.2">
      <c r="C4396" s="8" t="str">
        <f>IFERROR(VLOOKUP(B4396,'Plan de comptes'!A:B,2,FALSE),"")</f>
        <v/>
      </c>
      <c r="K4396" s="21">
        <f t="shared" si="204"/>
        <v>0</v>
      </c>
      <c r="L4396" t="str">
        <f t="shared" si="205"/>
        <v/>
      </c>
      <c r="M4396" t="str">
        <f t="shared" si="206"/>
        <v/>
      </c>
    </row>
    <row r="4397" spans="3:13" x14ac:dyDescent="0.2">
      <c r="C4397" s="8" t="str">
        <f>IFERROR(VLOOKUP(B4397,'Plan de comptes'!A:B,2,FALSE),"")</f>
        <v/>
      </c>
      <c r="K4397" s="21">
        <f t="shared" si="204"/>
        <v>0</v>
      </c>
      <c r="L4397" t="str">
        <f t="shared" si="205"/>
        <v/>
      </c>
      <c r="M4397" t="str">
        <f t="shared" si="206"/>
        <v/>
      </c>
    </row>
    <row r="4398" spans="3:13" x14ac:dyDescent="0.2">
      <c r="C4398" s="8" t="str">
        <f>IFERROR(VLOOKUP(B4398,'Plan de comptes'!A:B,2,FALSE),"")</f>
        <v/>
      </c>
      <c r="K4398" s="21">
        <f t="shared" si="204"/>
        <v>0</v>
      </c>
      <c r="L4398" t="str">
        <f t="shared" si="205"/>
        <v/>
      </c>
      <c r="M4398" t="str">
        <f t="shared" si="206"/>
        <v/>
      </c>
    </row>
    <row r="4399" spans="3:13" x14ac:dyDescent="0.2">
      <c r="C4399" s="8" t="str">
        <f>IFERROR(VLOOKUP(B4399,'Plan de comptes'!A:B,2,FALSE),"")</f>
        <v/>
      </c>
      <c r="K4399" s="21">
        <f t="shared" si="204"/>
        <v>0</v>
      </c>
      <c r="L4399" t="str">
        <f t="shared" si="205"/>
        <v/>
      </c>
      <c r="M4399" t="str">
        <f t="shared" si="206"/>
        <v/>
      </c>
    </row>
    <row r="4400" spans="3:13" x14ac:dyDescent="0.2">
      <c r="C4400" s="8" t="str">
        <f>IFERROR(VLOOKUP(B4400,'Plan de comptes'!A:B,2,FALSE),"")</f>
        <v/>
      </c>
      <c r="K4400" s="21">
        <f t="shared" si="204"/>
        <v>0</v>
      </c>
      <c r="L4400" t="str">
        <f t="shared" si="205"/>
        <v/>
      </c>
      <c r="M4400" t="str">
        <f t="shared" si="206"/>
        <v/>
      </c>
    </row>
    <row r="4401" spans="3:13" x14ac:dyDescent="0.2">
      <c r="C4401" s="8" t="str">
        <f>IFERROR(VLOOKUP(B4401,'Plan de comptes'!A:B,2,FALSE),"")</f>
        <v/>
      </c>
      <c r="K4401" s="21">
        <f t="shared" si="204"/>
        <v>0</v>
      </c>
      <c r="L4401" t="str">
        <f t="shared" si="205"/>
        <v/>
      </c>
      <c r="M4401" t="str">
        <f t="shared" si="206"/>
        <v/>
      </c>
    </row>
    <row r="4402" spans="3:13" x14ac:dyDescent="0.2">
      <c r="C4402" s="8" t="str">
        <f>IFERROR(VLOOKUP(B4402,'Plan de comptes'!A:B,2,FALSE),"")</f>
        <v/>
      </c>
      <c r="K4402" s="21">
        <f t="shared" si="204"/>
        <v>0</v>
      </c>
      <c r="L4402" t="str">
        <f t="shared" si="205"/>
        <v/>
      </c>
      <c r="M4402" t="str">
        <f t="shared" si="206"/>
        <v/>
      </c>
    </row>
    <row r="4403" spans="3:13" x14ac:dyDescent="0.2">
      <c r="C4403" s="8" t="str">
        <f>IFERROR(VLOOKUP(B4403,'Plan de comptes'!A:B,2,FALSE),"")</f>
        <v/>
      </c>
      <c r="K4403" s="21">
        <f t="shared" si="204"/>
        <v>0</v>
      </c>
      <c r="L4403" t="str">
        <f t="shared" si="205"/>
        <v/>
      </c>
      <c r="M4403" t="str">
        <f t="shared" si="206"/>
        <v/>
      </c>
    </row>
    <row r="4404" spans="3:13" x14ac:dyDescent="0.2">
      <c r="C4404" s="8" t="str">
        <f>IFERROR(VLOOKUP(B4404,'Plan de comptes'!A:B,2,FALSE),"")</f>
        <v/>
      </c>
      <c r="K4404" s="21">
        <f t="shared" si="204"/>
        <v>0</v>
      </c>
      <c r="L4404" t="str">
        <f t="shared" si="205"/>
        <v/>
      </c>
      <c r="M4404" t="str">
        <f t="shared" si="206"/>
        <v/>
      </c>
    </row>
    <row r="4405" spans="3:13" x14ac:dyDescent="0.2">
      <c r="C4405" s="8" t="str">
        <f>IFERROR(VLOOKUP(B4405,'Plan de comptes'!A:B,2,FALSE),"")</f>
        <v/>
      </c>
      <c r="K4405" s="21">
        <f t="shared" si="204"/>
        <v>0</v>
      </c>
      <c r="L4405" t="str">
        <f t="shared" si="205"/>
        <v/>
      </c>
      <c r="M4405" t="str">
        <f t="shared" si="206"/>
        <v/>
      </c>
    </row>
    <row r="4406" spans="3:13" x14ac:dyDescent="0.2">
      <c r="C4406" s="8" t="str">
        <f>IFERROR(VLOOKUP(B4406,'Plan de comptes'!A:B,2,FALSE),"")</f>
        <v/>
      </c>
      <c r="K4406" s="21">
        <f t="shared" si="204"/>
        <v>0</v>
      </c>
      <c r="L4406" t="str">
        <f t="shared" si="205"/>
        <v/>
      </c>
      <c r="M4406" t="str">
        <f t="shared" si="206"/>
        <v/>
      </c>
    </row>
    <row r="4407" spans="3:13" x14ac:dyDescent="0.2">
      <c r="C4407" s="8" t="str">
        <f>IFERROR(VLOOKUP(B4407,'Plan de comptes'!A:B,2,FALSE),"")</f>
        <v/>
      </c>
      <c r="K4407" s="21">
        <f t="shared" si="204"/>
        <v>0</v>
      </c>
      <c r="L4407" t="str">
        <f t="shared" si="205"/>
        <v/>
      </c>
      <c r="M4407" t="str">
        <f t="shared" si="206"/>
        <v/>
      </c>
    </row>
    <row r="4408" spans="3:13" x14ac:dyDescent="0.2">
      <c r="C4408" s="8" t="str">
        <f>IFERROR(VLOOKUP(B4408,'Plan de comptes'!A:B,2,FALSE),"")</f>
        <v/>
      </c>
      <c r="K4408" s="21">
        <f t="shared" si="204"/>
        <v>0</v>
      </c>
      <c r="L4408" t="str">
        <f t="shared" si="205"/>
        <v/>
      </c>
      <c r="M4408" t="str">
        <f t="shared" si="206"/>
        <v/>
      </c>
    </row>
    <row r="4409" spans="3:13" x14ac:dyDescent="0.2">
      <c r="C4409" s="8" t="str">
        <f>IFERROR(VLOOKUP(B4409,'Plan de comptes'!A:B,2,FALSE),"")</f>
        <v/>
      </c>
      <c r="K4409" s="21">
        <f t="shared" si="204"/>
        <v>0</v>
      </c>
      <c r="L4409" t="str">
        <f t="shared" si="205"/>
        <v/>
      </c>
      <c r="M4409" t="str">
        <f t="shared" si="206"/>
        <v/>
      </c>
    </row>
    <row r="4410" spans="3:13" x14ac:dyDescent="0.2">
      <c r="C4410" s="8" t="str">
        <f>IFERROR(VLOOKUP(B4410,'Plan de comptes'!A:B,2,FALSE),"")</f>
        <v/>
      </c>
      <c r="K4410" s="21">
        <f t="shared" si="204"/>
        <v>0</v>
      </c>
      <c r="L4410" t="str">
        <f t="shared" si="205"/>
        <v/>
      </c>
      <c r="M4410" t="str">
        <f t="shared" si="206"/>
        <v/>
      </c>
    </row>
    <row r="4411" spans="3:13" x14ac:dyDescent="0.2">
      <c r="C4411" s="8" t="str">
        <f>IFERROR(VLOOKUP(B4411,'Plan de comptes'!A:B,2,FALSE),"")</f>
        <v/>
      </c>
      <c r="K4411" s="21">
        <f t="shared" si="204"/>
        <v>0</v>
      </c>
      <c r="L4411" t="str">
        <f t="shared" si="205"/>
        <v/>
      </c>
      <c r="M4411" t="str">
        <f t="shared" si="206"/>
        <v/>
      </c>
    </row>
    <row r="4412" spans="3:13" x14ac:dyDescent="0.2">
      <c r="C4412" s="8" t="str">
        <f>IFERROR(VLOOKUP(B4412,'Plan de comptes'!A:B,2,FALSE),"")</f>
        <v/>
      </c>
      <c r="K4412" s="21">
        <f t="shared" si="204"/>
        <v>0</v>
      </c>
      <c r="L4412" t="str">
        <f t="shared" si="205"/>
        <v/>
      </c>
      <c r="M4412" t="str">
        <f t="shared" si="206"/>
        <v/>
      </c>
    </row>
    <row r="4413" spans="3:13" x14ac:dyDescent="0.2">
      <c r="C4413" s="8" t="str">
        <f>IFERROR(VLOOKUP(B4413,'Plan de comptes'!A:B,2,FALSE),"")</f>
        <v/>
      </c>
      <c r="K4413" s="21">
        <f t="shared" si="204"/>
        <v>0</v>
      </c>
      <c r="L4413" t="str">
        <f t="shared" si="205"/>
        <v/>
      </c>
      <c r="M4413" t="str">
        <f t="shared" si="206"/>
        <v/>
      </c>
    </row>
    <row r="4414" spans="3:13" x14ac:dyDescent="0.2">
      <c r="C4414" s="8" t="str">
        <f>IFERROR(VLOOKUP(B4414,'Plan de comptes'!A:B,2,FALSE),"")</f>
        <v/>
      </c>
      <c r="K4414" s="21">
        <f t="shared" si="204"/>
        <v>0</v>
      </c>
      <c r="L4414" t="str">
        <f t="shared" si="205"/>
        <v/>
      </c>
      <c r="M4414" t="str">
        <f t="shared" si="206"/>
        <v/>
      </c>
    </row>
    <row r="4415" spans="3:13" x14ac:dyDescent="0.2">
      <c r="C4415" s="8" t="str">
        <f>IFERROR(VLOOKUP(B4415,'Plan de comptes'!A:B,2,FALSE),"")</f>
        <v/>
      </c>
      <c r="K4415" s="21">
        <f t="shared" si="204"/>
        <v>0</v>
      </c>
      <c r="L4415" t="str">
        <f t="shared" si="205"/>
        <v/>
      </c>
      <c r="M4415" t="str">
        <f t="shared" si="206"/>
        <v/>
      </c>
    </row>
    <row r="4416" spans="3:13" x14ac:dyDescent="0.2">
      <c r="C4416" s="8" t="str">
        <f>IFERROR(VLOOKUP(B4416,'Plan de comptes'!A:B,2,FALSE),"")</f>
        <v/>
      </c>
      <c r="K4416" s="21">
        <f t="shared" si="204"/>
        <v>0</v>
      </c>
      <c r="L4416" t="str">
        <f t="shared" si="205"/>
        <v/>
      </c>
      <c r="M4416" t="str">
        <f t="shared" si="206"/>
        <v/>
      </c>
    </row>
    <row r="4417" spans="3:13" x14ac:dyDescent="0.2">
      <c r="C4417" s="8" t="str">
        <f>IFERROR(VLOOKUP(B4417,'Plan de comptes'!A:B,2,FALSE),"")</f>
        <v/>
      </c>
      <c r="K4417" s="21">
        <f t="shared" si="204"/>
        <v>0</v>
      </c>
      <c r="L4417" t="str">
        <f t="shared" si="205"/>
        <v/>
      </c>
      <c r="M4417" t="str">
        <f t="shared" si="206"/>
        <v/>
      </c>
    </row>
    <row r="4418" spans="3:13" x14ac:dyDescent="0.2">
      <c r="C4418" s="8" t="str">
        <f>IFERROR(VLOOKUP(B4418,'Plan de comptes'!A:B,2,FALSE),"")</f>
        <v/>
      </c>
      <c r="K4418" s="21">
        <f t="shared" si="204"/>
        <v>0</v>
      </c>
      <c r="L4418" t="str">
        <f t="shared" si="205"/>
        <v/>
      </c>
      <c r="M4418" t="str">
        <f t="shared" si="206"/>
        <v/>
      </c>
    </row>
    <row r="4419" spans="3:13" x14ac:dyDescent="0.2">
      <c r="C4419" s="8" t="str">
        <f>IFERROR(VLOOKUP(B4419,'Plan de comptes'!A:B,2,FALSE),"")</f>
        <v/>
      </c>
      <c r="K4419" s="21">
        <f t="shared" ref="K4419:K4482" si="207">E4419-F4419</f>
        <v>0</v>
      </c>
      <c r="L4419" t="str">
        <f t="shared" ref="L4419:L4482" si="208">LEFT($B4419,2)</f>
        <v/>
      </c>
      <c r="M4419" t="str">
        <f t="shared" ref="M4419:M4482" si="209">LEFT($B4419,3)</f>
        <v/>
      </c>
    </row>
    <row r="4420" spans="3:13" x14ac:dyDescent="0.2">
      <c r="C4420" s="8" t="str">
        <f>IFERROR(VLOOKUP(B4420,'Plan de comptes'!A:B,2,FALSE),"")</f>
        <v/>
      </c>
      <c r="K4420" s="21">
        <f t="shared" si="207"/>
        <v>0</v>
      </c>
      <c r="L4420" t="str">
        <f t="shared" si="208"/>
        <v/>
      </c>
      <c r="M4420" t="str">
        <f t="shared" si="209"/>
        <v/>
      </c>
    </row>
    <row r="4421" spans="3:13" x14ac:dyDescent="0.2">
      <c r="C4421" s="8" t="str">
        <f>IFERROR(VLOOKUP(B4421,'Plan de comptes'!A:B,2,FALSE),"")</f>
        <v/>
      </c>
      <c r="K4421" s="21">
        <f t="shared" si="207"/>
        <v>0</v>
      </c>
      <c r="L4421" t="str">
        <f t="shared" si="208"/>
        <v/>
      </c>
      <c r="M4421" t="str">
        <f t="shared" si="209"/>
        <v/>
      </c>
    </row>
    <row r="4422" spans="3:13" x14ac:dyDescent="0.2">
      <c r="C4422" s="8" t="str">
        <f>IFERROR(VLOOKUP(B4422,'Plan de comptes'!A:B,2,FALSE),"")</f>
        <v/>
      </c>
      <c r="K4422" s="21">
        <f t="shared" si="207"/>
        <v>0</v>
      </c>
      <c r="L4422" t="str">
        <f t="shared" si="208"/>
        <v/>
      </c>
      <c r="M4422" t="str">
        <f t="shared" si="209"/>
        <v/>
      </c>
    </row>
    <row r="4423" spans="3:13" x14ac:dyDescent="0.2">
      <c r="C4423" s="8" t="str">
        <f>IFERROR(VLOOKUP(B4423,'Plan de comptes'!A:B,2,FALSE),"")</f>
        <v/>
      </c>
      <c r="K4423" s="21">
        <f t="shared" si="207"/>
        <v>0</v>
      </c>
      <c r="L4423" t="str">
        <f t="shared" si="208"/>
        <v/>
      </c>
      <c r="M4423" t="str">
        <f t="shared" si="209"/>
        <v/>
      </c>
    </row>
    <row r="4424" spans="3:13" x14ac:dyDescent="0.2">
      <c r="C4424" s="8" t="str">
        <f>IFERROR(VLOOKUP(B4424,'Plan de comptes'!A:B,2,FALSE),"")</f>
        <v/>
      </c>
      <c r="K4424" s="21">
        <f t="shared" si="207"/>
        <v>0</v>
      </c>
      <c r="L4424" t="str">
        <f t="shared" si="208"/>
        <v/>
      </c>
      <c r="M4424" t="str">
        <f t="shared" si="209"/>
        <v/>
      </c>
    </row>
    <row r="4425" spans="3:13" x14ac:dyDescent="0.2">
      <c r="C4425" s="8" t="str">
        <f>IFERROR(VLOOKUP(B4425,'Plan de comptes'!A:B,2,FALSE),"")</f>
        <v/>
      </c>
      <c r="K4425" s="21">
        <f t="shared" si="207"/>
        <v>0</v>
      </c>
      <c r="L4425" t="str">
        <f t="shared" si="208"/>
        <v/>
      </c>
      <c r="M4425" t="str">
        <f t="shared" si="209"/>
        <v/>
      </c>
    </row>
    <row r="4426" spans="3:13" x14ac:dyDescent="0.2">
      <c r="C4426" s="8" t="str">
        <f>IFERROR(VLOOKUP(B4426,'Plan de comptes'!A:B,2,FALSE),"")</f>
        <v/>
      </c>
      <c r="K4426" s="21">
        <f t="shared" si="207"/>
        <v>0</v>
      </c>
      <c r="L4426" t="str">
        <f t="shared" si="208"/>
        <v/>
      </c>
      <c r="M4426" t="str">
        <f t="shared" si="209"/>
        <v/>
      </c>
    </row>
    <row r="4427" spans="3:13" x14ac:dyDescent="0.2">
      <c r="C4427" s="8" t="str">
        <f>IFERROR(VLOOKUP(B4427,'Plan de comptes'!A:B,2,FALSE),"")</f>
        <v/>
      </c>
      <c r="K4427" s="21">
        <f t="shared" si="207"/>
        <v>0</v>
      </c>
      <c r="L4427" t="str">
        <f t="shared" si="208"/>
        <v/>
      </c>
      <c r="M4427" t="str">
        <f t="shared" si="209"/>
        <v/>
      </c>
    </row>
    <row r="4428" spans="3:13" x14ac:dyDescent="0.2">
      <c r="C4428" s="8" t="str">
        <f>IFERROR(VLOOKUP(B4428,'Plan de comptes'!A:B,2,FALSE),"")</f>
        <v/>
      </c>
      <c r="K4428" s="21">
        <f t="shared" si="207"/>
        <v>0</v>
      </c>
      <c r="L4428" t="str">
        <f t="shared" si="208"/>
        <v/>
      </c>
      <c r="M4428" t="str">
        <f t="shared" si="209"/>
        <v/>
      </c>
    </row>
    <row r="4429" spans="3:13" x14ac:dyDescent="0.2">
      <c r="C4429" s="8" t="str">
        <f>IFERROR(VLOOKUP(B4429,'Plan de comptes'!A:B,2,FALSE),"")</f>
        <v/>
      </c>
      <c r="K4429" s="21">
        <f t="shared" si="207"/>
        <v>0</v>
      </c>
      <c r="L4429" t="str">
        <f t="shared" si="208"/>
        <v/>
      </c>
      <c r="M4429" t="str">
        <f t="shared" si="209"/>
        <v/>
      </c>
    </row>
    <row r="4430" spans="3:13" x14ac:dyDescent="0.2">
      <c r="C4430" s="8" t="str">
        <f>IFERROR(VLOOKUP(B4430,'Plan de comptes'!A:B,2,FALSE),"")</f>
        <v/>
      </c>
      <c r="K4430" s="21">
        <f t="shared" si="207"/>
        <v>0</v>
      </c>
      <c r="L4430" t="str">
        <f t="shared" si="208"/>
        <v/>
      </c>
      <c r="M4430" t="str">
        <f t="shared" si="209"/>
        <v/>
      </c>
    </row>
    <row r="4431" spans="3:13" x14ac:dyDescent="0.2">
      <c r="C4431" s="8" t="str">
        <f>IFERROR(VLOOKUP(B4431,'Plan de comptes'!A:B,2,FALSE),"")</f>
        <v/>
      </c>
      <c r="K4431" s="21">
        <f t="shared" si="207"/>
        <v>0</v>
      </c>
      <c r="L4431" t="str">
        <f t="shared" si="208"/>
        <v/>
      </c>
      <c r="M4431" t="str">
        <f t="shared" si="209"/>
        <v/>
      </c>
    </row>
    <row r="4432" spans="3:13" x14ac:dyDescent="0.2">
      <c r="C4432" s="8" t="str">
        <f>IFERROR(VLOOKUP(B4432,'Plan de comptes'!A:B,2,FALSE),"")</f>
        <v/>
      </c>
      <c r="K4432" s="21">
        <f t="shared" si="207"/>
        <v>0</v>
      </c>
      <c r="L4432" t="str">
        <f t="shared" si="208"/>
        <v/>
      </c>
      <c r="M4432" t="str">
        <f t="shared" si="209"/>
        <v/>
      </c>
    </row>
    <row r="4433" spans="3:13" x14ac:dyDescent="0.2">
      <c r="C4433" s="8" t="str">
        <f>IFERROR(VLOOKUP(B4433,'Plan de comptes'!A:B,2,FALSE),"")</f>
        <v/>
      </c>
      <c r="K4433" s="21">
        <f t="shared" si="207"/>
        <v>0</v>
      </c>
      <c r="L4433" t="str">
        <f t="shared" si="208"/>
        <v/>
      </c>
      <c r="M4433" t="str">
        <f t="shared" si="209"/>
        <v/>
      </c>
    </row>
    <row r="4434" spans="3:13" x14ac:dyDescent="0.2">
      <c r="C4434" s="8" t="str">
        <f>IFERROR(VLOOKUP(B4434,'Plan de comptes'!A:B,2,FALSE),"")</f>
        <v/>
      </c>
      <c r="K4434" s="21">
        <f t="shared" si="207"/>
        <v>0</v>
      </c>
      <c r="L4434" t="str">
        <f t="shared" si="208"/>
        <v/>
      </c>
      <c r="M4434" t="str">
        <f t="shared" si="209"/>
        <v/>
      </c>
    </row>
    <row r="4435" spans="3:13" x14ac:dyDescent="0.2">
      <c r="C4435" s="8" t="str">
        <f>IFERROR(VLOOKUP(B4435,'Plan de comptes'!A:B,2,FALSE),"")</f>
        <v/>
      </c>
      <c r="K4435" s="21">
        <f t="shared" si="207"/>
        <v>0</v>
      </c>
      <c r="L4435" t="str">
        <f t="shared" si="208"/>
        <v/>
      </c>
      <c r="M4435" t="str">
        <f t="shared" si="209"/>
        <v/>
      </c>
    </row>
    <row r="4436" spans="3:13" x14ac:dyDescent="0.2">
      <c r="C4436" s="8" t="str">
        <f>IFERROR(VLOOKUP(B4436,'Plan de comptes'!A:B,2,FALSE),"")</f>
        <v/>
      </c>
      <c r="K4436" s="21">
        <f t="shared" si="207"/>
        <v>0</v>
      </c>
      <c r="L4436" t="str">
        <f t="shared" si="208"/>
        <v/>
      </c>
      <c r="M4436" t="str">
        <f t="shared" si="209"/>
        <v/>
      </c>
    </row>
    <row r="4437" spans="3:13" x14ac:dyDescent="0.2">
      <c r="C4437" s="8" t="str">
        <f>IFERROR(VLOOKUP(B4437,'Plan de comptes'!A:B,2,FALSE),"")</f>
        <v/>
      </c>
      <c r="K4437" s="21">
        <f t="shared" si="207"/>
        <v>0</v>
      </c>
      <c r="L4437" t="str">
        <f t="shared" si="208"/>
        <v/>
      </c>
      <c r="M4437" t="str">
        <f t="shared" si="209"/>
        <v/>
      </c>
    </row>
    <row r="4438" spans="3:13" x14ac:dyDescent="0.2">
      <c r="C4438" s="8" t="str">
        <f>IFERROR(VLOOKUP(B4438,'Plan de comptes'!A:B,2,FALSE),"")</f>
        <v/>
      </c>
      <c r="K4438" s="21">
        <f t="shared" si="207"/>
        <v>0</v>
      </c>
      <c r="L4438" t="str">
        <f t="shared" si="208"/>
        <v/>
      </c>
      <c r="M4438" t="str">
        <f t="shared" si="209"/>
        <v/>
      </c>
    </row>
    <row r="4439" spans="3:13" x14ac:dyDescent="0.2">
      <c r="C4439" s="8" t="str">
        <f>IFERROR(VLOOKUP(B4439,'Plan de comptes'!A:B,2,FALSE),"")</f>
        <v/>
      </c>
      <c r="K4439" s="21">
        <f t="shared" si="207"/>
        <v>0</v>
      </c>
      <c r="L4439" t="str">
        <f t="shared" si="208"/>
        <v/>
      </c>
      <c r="M4439" t="str">
        <f t="shared" si="209"/>
        <v/>
      </c>
    </row>
    <row r="4440" spans="3:13" x14ac:dyDescent="0.2">
      <c r="C4440" s="8" t="str">
        <f>IFERROR(VLOOKUP(B4440,'Plan de comptes'!A:B,2,FALSE),"")</f>
        <v/>
      </c>
      <c r="K4440" s="21">
        <f t="shared" si="207"/>
        <v>0</v>
      </c>
      <c r="L4440" t="str">
        <f t="shared" si="208"/>
        <v/>
      </c>
      <c r="M4440" t="str">
        <f t="shared" si="209"/>
        <v/>
      </c>
    </row>
    <row r="4441" spans="3:13" x14ac:dyDescent="0.2">
      <c r="C4441" s="8" t="str">
        <f>IFERROR(VLOOKUP(B4441,'Plan de comptes'!A:B,2,FALSE),"")</f>
        <v/>
      </c>
      <c r="K4441" s="21">
        <f t="shared" si="207"/>
        <v>0</v>
      </c>
      <c r="L4441" t="str">
        <f t="shared" si="208"/>
        <v/>
      </c>
      <c r="M4441" t="str">
        <f t="shared" si="209"/>
        <v/>
      </c>
    </row>
    <row r="4442" spans="3:13" x14ac:dyDescent="0.2">
      <c r="C4442" s="8" t="str">
        <f>IFERROR(VLOOKUP(B4442,'Plan de comptes'!A:B,2,FALSE),"")</f>
        <v/>
      </c>
      <c r="K4442" s="21">
        <f t="shared" si="207"/>
        <v>0</v>
      </c>
      <c r="L4442" t="str">
        <f t="shared" si="208"/>
        <v/>
      </c>
      <c r="M4442" t="str">
        <f t="shared" si="209"/>
        <v/>
      </c>
    </row>
    <row r="4443" spans="3:13" x14ac:dyDescent="0.2">
      <c r="C4443" s="8" t="str">
        <f>IFERROR(VLOOKUP(B4443,'Plan de comptes'!A:B,2,FALSE),"")</f>
        <v/>
      </c>
      <c r="K4443" s="21">
        <f t="shared" si="207"/>
        <v>0</v>
      </c>
      <c r="L4443" t="str">
        <f t="shared" si="208"/>
        <v/>
      </c>
      <c r="M4443" t="str">
        <f t="shared" si="209"/>
        <v/>
      </c>
    </row>
    <row r="4444" spans="3:13" x14ac:dyDescent="0.2">
      <c r="C4444" s="8" t="str">
        <f>IFERROR(VLOOKUP(B4444,'Plan de comptes'!A:B,2,FALSE),"")</f>
        <v/>
      </c>
      <c r="K4444" s="21">
        <f t="shared" si="207"/>
        <v>0</v>
      </c>
      <c r="L4444" t="str">
        <f t="shared" si="208"/>
        <v/>
      </c>
      <c r="M4444" t="str">
        <f t="shared" si="209"/>
        <v/>
      </c>
    </row>
    <row r="4445" spans="3:13" x14ac:dyDescent="0.2">
      <c r="C4445" s="8" t="str">
        <f>IFERROR(VLOOKUP(B4445,'Plan de comptes'!A:B,2,FALSE),"")</f>
        <v/>
      </c>
      <c r="K4445" s="21">
        <f t="shared" si="207"/>
        <v>0</v>
      </c>
      <c r="L4445" t="str">
        <f t="shared" si="208"/>
        <v/>
      </c>
      <c r="M4445" t="str">
        <f t="shared" si="209"/>
        <v/>
      </c>
    </row>
    <row r="4446" spans="3:13" x14ac:dyDescent="0.2">
      <c r="C4446" s="8" t="str">
        <f>IFERROR(VLOOKUP(B4446,'Plan de comptes'!A:B,2,FALSE),"")</f>
        <v/>
      </c>
      <c r="K4446" s="21">
        <f t="shared" si="207"/>
        <v>0</v>
      </c>
      <c r="L4446" t="str">
        <f t="shared" si="208"/>
        <v/>
      </c>
      <c r="M4446" t="str">
        <f t="shared" si="209"/>
        <v/>
      </c>
    </row>
    <row r="4447" spans="3:13" x14ac:dyDescent="0.2">
      <c r="C4447" s="8" t="str">
        <f>IFERROR(VLOOKUP(B4447,'Plan de comptes'!A:B,2,FALSE),"")</f>
        <v/>
      </c>
      <c r="K4447" s="21">
        <f t="shared" si="207"/>
        <v>0</v>
      </c>
      <c r="L4447" t="str">
        <f t="shared" si="208"/>
        <v/>
      </c>
      <c r="M4447" t="str">
        <f t="shared" si="209"/>
        <v/>
      </c>
    </row>
    <row r="4448" spans="3:13" x14ac:dyDescent="0.2">
      <c r="C4448" s="8" t="str">
        <f>IFERROR(VLOOKUP(B4448,'Plan de comptes'!A:B,2,FALSE),"")</f>
        <v/>
      </c>
      <c r="K4448" s="21">
        <f t="shared" si="207"/>
        <v>0</v>
      </c>
      <c r="L4448" t="str">
        <f t="shared" si="208"/>
        <v/>
      </c>
      <c r="M4448" t="str">
        <f t="shared" si="209"/>
        <v/>
      </c>
    </row>
    <row r="4449" spans="3:13" x14ac:dyDescent="0.2">
      <c r="C4449" s="8" t="str">
        <f>IFERROR(VLOOKUP(B4449,'Plan de comptes'!A:B,2,FALSE),"")</f>
        <v/>
      </c>
      <c r="K4449" s="21">
        <f t="shared" si="207"/>
        <v>0</v>
      </c>
      <c r="L4449" t="str">
        <f t="shared" si="208"/>
        <v/>
      </c>
      <c r="M4449" t="str">
        <f t="shared" si="209"/>
        <v/>
      </c>
    </row>
    <row r="4450" spans="3:13" x14ac:dyDescent="0.2">
      <c r="C4450" s="8" t="str">
        <f>IFERROR(VLOOKUP(B4450,'Plan de comptes'!A:B,2,FALSE),"")</f>
        <v/>
      </c>
      <c r="K4450" s="21">
        <f t="shared" si="207"/>
        <v>0</v>
      </c>
      <c r="L4450" t="str">
        <f t="shared" si="208"/>
        <v/>
      </c>
      <c r="M4450" t="str">
        <f t="shared" si="209"/>
        <v/>
      </c>
    </row>
    <row r="4451" spans="3:13" x14ac:dyDescent="0.2">
      <c r="C4451" s="8" t="str">
        <f>IFERROR(VLOOKUP(B4451,'Plan de comptes'!A:B,2,FALSE),"")</f>
        <v/>
      </c>
      <c r="K4451" s="21">
        <f t="shared" si="207"/>
        <v>0</v>
      </c>
      <c r="L4451" t="str">
        <f t="shared" si="208"/>
        <v/>
      </c>
      <c r="M4451" t="str">
        <f t="shared" si="209"/>
        <v/>
      </c>
    </row>
    <row r="4452" spans="3:13" x14ac:dyDescent="0.2">
      <c r="C4452" s="8" t="str">
        <f>IFERROR(VLOOKUP(B4452,'Plan de comptes'!A:B,2,FALSE),"")</f>
        <v/>
      </c>
      <c r="K4452" s="21">
        <f t="shared" si="207"/>
        <v>0</v>
      </c>
      <c r="L4452" t="str">
        <f t="shared" si="208"/>
        <v/>
      </c>
      <c r="M4452" t="str">
        <f t="shared" si="209"/>
        <v/>
      </c>
    </row>
    <row r="4453" spans="3:13" x14ac:dyDescent="0.2">
      <c r="C4453" s="8" t="str">
        <f>IFERROR(VLOOKUP(B4453,'Plan de comptes'!A:B,2,FALSE),"")</f>
        <v/>
      </c>
      <c r="K4453" s="21">
        <f t="shared" si="207"/>
        <v>0</v>
      </c>
      <c r="L4453" t="str">
        <f t="shared" si="208"/>
        <v/>
      </c>
      <c r="M4453" t="str">
        <f t="shared" si="209"/>
        <v/>
      </c>
    </row>
    <row r="4454" spans="3:13" x14ac:dyDescent="0.2">
      <c r="C4454" s="8" t="str">
        <f>IFERROR(VLOOKUP(B4454,'Plan de comptes'!A:B,2,FALSE),"")</f>
        <v/>
      </c>
      <c r="K4454" s="21">
        <f t="shared" si="207"/>
        <v>0</v>
      </c>
      <c r="L4454" t="str">
        <f t="shared" si="208"/>
        <v/>
      </c>
      <c r="M4454" t="str">
        <f t="shared" si="209"/>
        <v/>
      </c>
    </row>
    <row r="4455" spans="3:13" x14ac:dyDescent="0.2">
      <c r="C4455" s="8" t="str">
        <f>IFERROR(VLOOKUP(B4455,'Plan de comptes'!A:B,2,FALSE),"")</f>
        <v/>
      </c>
      <c r="K4455" s="21">
        <f t="shared" si="207"/>
        <v>0</v>
      </c>
      <c r="L4455" t="str">
        <f t="shared" si="208"/>
        <v/>
      </c>
      <c r="M4455" t="str">
        <f t="shared" si="209"/>
        <v/>
      </c>
    </row>
    <row r="4456" spans="3:13" x14ac:dyDescent="0.2">
      <c r="C4456" s="8" t="str">
        <f>IFERROR(VLOOKUP(B4456,'Plan de comptes'!A:B,2,FALSE),"")</f>
        <v/>
      </c>
      <c r="K4456" s="21">
        <f t="shared" si="207"/>
        <v>0</v>
      </c>
      <c r="L4456" t="str">
        <f t="shared" si="208"/>
        <v/>
      </c>
      <c r="M4456" t="str">
        <f t="shared" si="209"/>
        <v/>
      </c>
    </row>
    <row r="4457" spans="3:13" x14ac:dyDescent="0.2">
      <c r="C4457" s="8" t="str">
        <f>IFERROR(VLOOKUP(B4457,'Plan de comptes'!A:B,2,FALSE),"")</f>
        <v/>
      </c>
      <c r="K4457" s="21">
        <f t="shared" si="207"/>
        <v>0</v>
      </c>
      <c r="L4457" t="str">
        <f t="shared" si="208"/>
        <v/>
      </c>
      <c r="M4457" t="str">
        <f t="shared" si="209"/>
        <v/>
      </c>
    </row>
    <row r="4458" spans="3:13" x14ac:dyDescent="0.2">
      <c r="C4458" s="8" t="str">
        <f>IFERROR(VLOOKUP(B4458,'Plan de comptes'!A:B,2,FALSE),"")</f>
        <v/>
      </c>
      <c r="K4458" s="21">
        <f t="shared" si="207"/>
        <v>0</v>
      </c>
      <c r="L4458" t="str">
        <f t="shared" si="208"/>
        <v/>
      </c>
      <c r="M4458" t="str">
        <f t="shared" si="209"/>
        <v/>
      </c>
    </row>
    <row r="4459" spans="3:13" x14ac:dyDescent="0.2">
      <c r="C4459" s="8" t="str">
        <f>IFERROR(VLOOKUP(B4459,'Plan de comptes'!A:B,2,FALSE),"")</f>
        <v/>
      </c>
      <c r="K4459" s="21">
        <f t="shared" si="207"/>
        <v>0</v>
      </c>
      <c r="L4459" t="str">
        <f t="shared" si="208"/>
        <v/>
      </c>
      <c r="M4459" t="str">
        <f t="shared" si="209"/>
        <v/>
      </c>
    </row>
    <row r="4460" spans="3:13" x14ac:dyDescent="0.2">
      <c r="C4460" s="8" t="str">
        <f>IFERROR(VLOOKUP(B4460,'Plan de comptes'!A:B,2,FALSE),"")</f>
        <v/>
      </c>
      <c r="K4460" s="21">
        <f t="shared" si="207"/>
        <v>0</v>
      </c>
      <c r="L4460" t="str">
        <f t="shared" si="208"/>
        <v/>
      </c>
      <c r="M4460" t="str">
        <f t="shared" si="209"/>
        <v/>
      </c>
    </row>
    <row r="4461" spans="3:13" x14ac:dyDescent="0.2">
      <c r="C4461" s="8" t="str">
        <f>IFERROR(VLOOKUP(B4461,'Plan de comptes'!A:B,2,FALSE),"")</f>
        <v/>
      </c>
      <c r="K4461" s="21">
        <f t="shared" si="207"/>
        <v>0</v>
      </c>
      <c r="L4461" t="str">
        <f t="shared" si="208"/>
        <v/>
      </c>
      <c r="M4461" t="str">
        <f t="shared" si="209"/>
        <v/>
      </c>
    </row>
    <row r="4462" spans="3:13" x14ac:dyDescent="0.2">
      <c r="C4462" s="8" t="str">
        <f>IFERROR(VLOOKUP(B4462,'Plan de comptes'!A:B,2,FALSE),"")</f>
        <v/>
      </c>
      <c r="K4462" s="21">
        <f t="shared" si="207"/>
        <v>0</v>
      </c>
      <c r="L4462" t="str">
        <f t="shared" si="208"/>
        <v/>
      </c>
      <c r="M4462" t="str">
        <f t="shared" si="209"/>
        <v/>
      </c>
    </row>
    <row r="4463" spans="3:13" x14ac:dyDescent="0.2">
      <c r="C4463" s="8" t="str">
        <f>IFERROR(VLOOKUP(B4463,'Plan de comptes'!A:B,2,FALSE),"")</f>
        <v/>
      </c>
      <c r="K4463" s="21">
        <f t="shared" si="207"/>
        <v>0</v>
      </c>
      <c r="L4463" t="str">
        <f t="shared" si="208"/>
        <v/>
      </c>
      <c r="M4463" t="str">
        <f t="shared" si="209"/>
        <v/>
      </c>
    </row>
    <row r="4464" spans="3:13" x14ac:dyDescent="0.2">
      <c r="C4464" s="8" t="str">
        <f>IFERROR(VLOOKUP(B4464,'Plan de comptes'!A:B,2,FALSE),"")</f>
        <v/>
      </c>
      <c r="K4464" s="21">
        <f t="shared" si="207"/>
        <v>0</v>
      </c>
      <c r="L4464" t="str">
        <f t="shared" si="208"/>
        <v/>
      </c>
      <c r="M4464" t="str">
        <f t="shared" si="209"/>
        <v/>
      </c>
    </row>
    <row r="4465" spans="3:13" x14ac:dyDescent="0.2">
      <c r="C4465" s="8" t="str">
        <f>IFERROR(VLOOKUP(B4465,'Plan de comptes'!A:B,2,FALSE),"")</f>
        <v/>
      </c>
      <c r="K4465" s="21">
        <f t="shared" si="207"/>
        <v>0</v>
      </c>
      <c r="L4465" t="str">
        <f t="shared" si="208"/>
        <v/>
      </c>
      <c r="M4465" t="str">
        <f t="shared" si="209"/>
        <v/>
      </c>
    </row>
    <row r="4466" spans="3:13" x14ac:dyDescent="0.2">
      <c r="C4466" s="8" t="str">
        <f>IFERROR(VLOOKUP(B4466,'Plan de comptes'!A:B,2,FALSE),"")</f>
        <v/>
      </c>
      <c r="K4466" s="21">
        <f t="shared" si="207"/>
        <v>0</v>
      </c>
      <c r="L4466" t="str">
        <f t="shared" si="208"/>
        <v/>
      </c>
      <c r="M4466" t="str">
        <f t="shared" si="209"/>
        <v/>
      </c>
    </row>
    <row r="4467" spans="3:13" x14ac:dyDescent="0.2">
      <c r="C4467" s="8" t="str">
        <f>IFERROR(VLOOKUP(B4467,'Plan de comptes'!A:B,2,FALSE),"")</f>
        <v/>
      </c>
      <c r="K4467" s="21">
        <f t="shared" si="207"/>
        <v>0</v>
      </c>
      <c r="L4467" t="str">
        <f t="shared" si="208"/>
        <v/>
      </c>
      <c r="M4467" t="str">
        <f t="shared" si="209"/>
        <v/>
      </c>
    </row>
    <row r="4468" spans="3:13" x14ac:dyDescent="0.2">
      <c r="C4468" s="8" t="str">
        <f>IFERROR(VLOOKUP(B4468,'Plan de comptes'!A:B,2,FALSE),"")</f>
        <v/>
      </c>
      <c r="K4468" s="21">
        <f t="shared" si="207"/>
        <v>0</v>
      </c>
      <c r="L4468" t="str">
        <f t="shared" si="208"/>
        <v/>
      </c>
      <c r="M4468" t="str">
        <f t="shared" si="209"/>
        <v/>
      </c>
    </row>
    <row r="4469" spans="3:13" x14ac:dyDescent="0.2">
      <c r="C4469" s="8" t="str">
        <f>IFERROR(VLOOKUP(B4469,'Plan de comptes'!A:B,2,FALSE),"")</f>
        <v/>
      </c>
      <c r="K4469" s="21">
        <f t="shared" si="207"/>
        <v>0</v>
      </c>
      <c r="L4469" t="str">
        <f t="shared" si="208"/>
        <v/>
      </c>
      <c r="M4469" t="str">
        <f t="shared" si="209"/>
        <v/>
      </c>
    </row>
    <row r="4470" spans="3:13" x14ac:dyDescent="0.2">
      <c r="C4470" s="8" t="str">
        <f>IFERROR(VLOOKUP(B4470,'Plan de comptes'!A:B,2,FALSE),"")</f>
        <v/>
      </c>
      <c r="K4470" s="21">
        <f t="shared" si="207"/>
        <v>0</v>
      </c>
      <c r="L4470" t="str">
        <f t="shared" si="208"/>
        <v/>
      </c>
      <c r="M4470" t="str">
        <f t="shared" si="209"/>
        <v/>
      </c>
    </row>
    <row r="4471" spans="3:13" x14ac:dyDescent="0.2">
      <c r="C4471" s="8" t="str">
        <f>IFERROR(VLOOKUP(B4471,'Plan de comptes'!A:B,2,FALSE),"")</f>
        <v/>
      </c>
      <c r="K4471" s="21">
        <f t="shared" si="207"/>
        <v>0</v>
      </c>
      <c r="L4471" t="str">
        <f t="shared" si="208"/>
        <v/>
      </c>
      <c r="M4471" t="str">
        <f t="shared" si="209"/>
        <v/>
      </c>
    </row>
    <row r="4472" spans="3:13" x14ac:dyDescent="0.2">
      <c r="C4472" s="8" t="str">
        <f>IFERROR(VLOOKUP(B4472,'Plan de comptes'!A:B,2,FALSE),"")</f>
        <v/>
      </c>
      <c r="K4472" s="21">
        <f t="shared" si="207"/>
        <v>0</v>
      </c>
      <c r="L4472" t="str">
        <f t="shared" si="208"/>
        <v/>
      </c>
      <c r="M4472" t="str">
        <f t="shared" si="209"/>
        <v/>
      </c>
    </row>
    <row r="4473" spans="3:13" x14ac:dyDescent="0.2">
      <c r="C4473" s="8" t="str">
        <f>IFERROR(VLOOKUP(B4473,'Plan de comptes'!A:B,2,FALSE),"")</f>
        <v/>
      </c>
      <c r="K4473" s="21">
        <f t="shared" si="207"/>
        <v>0</v>
      </c>
      <c r="L4473" t="str">
        <f t="shared" si="208"/>
        <v/>
      </c>
      <c r="M4473" t="str">
        <f t="shared" si="209"/>
        <v/>
      </c>
    </row>
    <row r="4474" spans="3:13" x14ac:dyDescent="0.2">
      <c r="C4474" s="8" t="str">
        <f>IFERROR(VLOOKUP(B4474,'Plan de comptes'!A:B,2,FALSE),"")</f>
        <v/>
      </c>
      <c r="K4474" s="21">
        <f t="shared" si="207"/>
        <v>0</v>
      </c>
      <c r="L4474" t="str">
        <f t="shared" si="208"/>
        <v/>
      </c>
      <c r="M4474" t="str">
        <f t="shared" si="209"/>
        <v/>
      </c>
    </row>
    <row r="4475" spans="3:13" x14ac:dyDescent="0.2">
      <c r="C4475" s="8" t="str">
        <f>IFERROR(VLOOKUP(B4475,'Plan de comptes'!A:B,2,FALSE),"")</f>
        <v/>
      </c>
      <c r="K4475" s="21">
        <f t="shared" si="207"/>
        <v>0</v>
      </c>
      <c r="L4475" t="str">
        <f t="shared" si="208"/>
        <v/>
      </c>
      <c r="M4475" t="str">
        <f t="shared" si="209"/>
        <v/>
      </c>
    </row>
    <row r="4476" spans="3:13" x14ac:dyDescent="0.2">
      <c r="C4476" s="8" t="str">
        <f>IFERROR(VLOOKUP(B4476,'Plan de comptes'!A:B,2,FALSE),"")</f>
        <v/>
      </c>
      <c r="K4476" s="21">
        <f t="shared" si="207"/>
        <v>0</v>
      </c>
      <c r="L4476" t="str">
        <f t="shared" si="208"/>
        <v/>
      </c>
      <c r="M4476" t="str">
        <f t="shared" si="209"/>
        <v/>
      </c>
    </row>
    <row r="4477" spans="3:13" x14ac:dyDescent="0.2">
      <c r="C4477" s="8" t="str">
        <f>IFERROR(VLOOKUP(B4477,'Plan de comptes'!A:B,2,FALSE),"")</f>
        <v/>
      </c>
      <c r="K4477" s="21">
        <f t="shared" si="207"/>
        <v>0</v>
      </c>
      <c r="L4477" t="str">
        <f t="shared" si="208"/>
        <v/>
      </c>
      <c r="M4477" t="str">
        <f t="shared" si="209"/>
        <v/>
      </c>
    </row>
    <row r="4478" spans="3:13" x14ac:dyDescent="0.2">
      <c r="C4478" s="8" t="str">
        <f>IFERROR(VLOOKUP(B4478,'Plan de comptes'!A:B,2,FALSE),"")</f>
        <v/>
      </c>
      <c r="K4478" s="21">
        <f t="shared" si="207"/>
        <v>0</v>
      </c>
      <c r="L4478" t="str">
        <f t="shared" si="208"/>
        <v/>
      </c>
      <c r="M4478" t="str">
        <f t="shared" si="209"/>
        <v/>
      </c>
    </row>
    <row r="4479" spans="3:13" x14ac:dyDescent="0.2">
      <c r="C4479" s="8" t="str">
        <f>IFERROR(VLOOKUP(B4479,'Plan de comptes'!A:B,2,FALSE),"")</f>
        <v/>
      </c>
      <c r="K4479" s="21">
        <f t="shared" si="207"/>
        <v>0</v>
      </c>
      <c r="L4479" t="str">
        <f t="shared" si="208"/>
        <v/>
      </c>
      <c r="M4479" t="str">
        <f t="shared" si="209"/>
        <v/>
      </c>
    </row>
    <row r="4480" spans="3:13" x14ac:dyDescent="0.2">
      <c r="C4480" s="8" t="str">
        <f>IFERROR(VLOOKUP(B4480,'Plan de comptes'!A:B,2,FALSE),"")</f>
        <v/>
      </c>
      <c r="K4480" s="21">
        <f t="shared" si="207"/>
        <v>0</v>
      </c>
      <c r="L4480" t="str">
        <f t="shared" si="208"/>
        <v/>
      </c>
      <c r="M4480" t="str">
        <f t="shared" si="209"/>
        <v/>
      </c>
    </row>
    <row r="4481" spans="3:13" x14ac:dyDescent="0.2">
      <c r="C4481" s="8" t="str">
        <f>IFERROR(VLOOKUP(B4481,'Plan de comptes'!A:B,2,FALSE),"")</f>
        <v/>
      </c>
      <c r="K4481" s="21">
        <f t="shared" si="207"/>
        <v>0</v>
      </c>
      <c r="L4481" t="str">
        <f t="shared" si="208"/>
        <v/>
      </c>
      <c r="M4481" t="str">
        <f t="shared" si="209"/>
        <v/>
      </c>
    </row>
    <row r="4482" spans="3:13" x14ac:dyDescent="0.2">
      <c r="C4482" s="8" t="str">
        <f>IFERROR(VLOOKUP(B4482,'Plan de comptes'!A:B,2,FALSE),"")</f>
        <v/>
      </c>
      <c r="K4482" s="21">
        <f t="shared" si="207"/>
        <v>0</v>
      </c>
      <c r="L4482" t="str">
        <f t="shared" si="208"/>
        <v/>
      </c>
      <c r="M4482" t="str">
        <f t="shared" si="209"/>
        <v/>
      </c>
    </row>
    <row r="4483" spans="3:13" x14ac:dyDescent="0.2">
      <c r="C4483" s="8" t="str">
        <f>IFERROR(VLOOKUP(B4483,'Plan de comptes'!A:B,2,FALSE),"")</f>
        <v/>
      </c>
      <c r="K4483" s="21">
        <f t="shared" ref="K4483:K4546" si="210">E4483-F4483</f>
        <v>0</v>
      </c>
      <c r="L4483" t="str">
        <f t="shared" ref="L4483:L4546" si="211">LEFT($B4483,2)</f>
        <v/>
      </c>
      <c r="M4483" t="str">
        <f t="shared" ref="M4483:M4546" si="212">LEFT($B4483,3)</f>
        <v/>
      </c>
    </row>
    <row r="4484" spans="3:13" x14ac:dyDescent="0.2">
      <c r="C4484" s="8" t="str">
        <f>IFERROR(VLOOKUP(B4484,'Plan de comptes'!A:B,2,FALSE),"")</f>
        <v/>
      </c>
      <c r="K4484" s="21">
        <f t="shared" si="210"/>
        <v>0</v>
      </c>
      <c r="L4484" t="str">
        <f t="shared" si="211"/>
        <v/>
      </c>
      <c r="M4484" t="str">
        <f t="shared" si="212"/>
        <v/>
      </c>
    </row>
    <row r="4485" spans="3:13" x14ac:dyDescent="0.2">
      <c r="C4485" s="8" t="str">
        <f>IFERROR(VLOOKUP(B4485,'Plan de comptes'!A:B,2,FALSE),"")</f>
        <v/>
      </c>
      <c r="K4485" s="21">
        <f t="shared" si="210"/>
        <v>0</v>
      </c>
      <c r="L4485" t="str">
        <f t="shared" si="211"/>
        <v/>
      </c>
      <c r="M4485" t="str">
        <f t="shared" si="212"/>
        <v/>
      </c>
    </row>
    <row r="4486" spans="3:13" x14ac:dyDescent="0.2">
      <c r="C4486" s="8" t="str">
        <f>IFERROR(VLOOKUP(B4486,'Plan de comptes'!A:B,2,FALSE),"")</f>
        <v/>
      </c>
      <c r="K4486" s="21">
        <f t="shared" si="210"/>
        <v>0</v>
      </c>
      <c r="L4486" t="str">
        <f t="shared" si="211"/>
        <v/>
      </c>
      <c r="M4486" t="str">
        <f t="shared" si="212"/>
        <v/>
      </c>
    </row>
    <row r="4487" spans="3:13" x14ac:dyDescent="0.2">
      <c r="C4487" s="8" t="str">
        <f>IFERROR(VLOOKUP(B4487,'Plan de comptes'!A:B,2,FALSE),"")</f>
        <v/>
      </c>
      <c r="K4487" s="21">
        <f t="shared" si="210"/>
        <v>0</v>
      </c>
      <c r="L4487" t="str">
        <f t="shared" si="211"/>
        <v/>
      </c>
      <c r="M4487" t="str">
        <f t="shared" si="212"/>
        <v/>
      </c>
    </row>
    <row r="4488" spans="3:13" x14ac:dyDescent="0.2">
      <c r="C4488" s="8" t="str">
        <f>IFERROR(VLOOKUP(B4488,'Plan de comptes'!A:B,2,FALSE),"")</f>
        <v/>
      </c>
      <c r="K4488" s="21">
        <f t="shared" si="210"/>
        <v>0</v>
      </c>
      <c r="L4488" t="str">
        <f t="shared" si="211"/>
        <v/>
      </c>
      <c r="M4488" t="str">
        <f t="shared" si="212"/>
        <v/>
      </c>
    </row>
    <row r="4489" spans="3:13" x14ac:dyDescent="0.2">
      <c r="C4489" s="8" t="str">
        <f>IFERROR(VLOOKUP(B4489,'Plan de comptes'!A:B,2,FALSE),"")</f>
        <v/>
      </c>
      <c r="K4489" s="21">
        <f t="shared" si="210"/>
        <v>0</v>
      </c>
      <c r="L4489" t="str">
        <f t="shared" si="211"/>
        <v/>
      </c>
      <c r="M4489" t="str">
        <f t="shared" si="212"/>
        <v/>
      </c>
    </row>
    <row r="4490" spans="3:13" x14ac:dyDescent="0.2">
      <c r="C4490" s="8" t="str">
        <f>IFERROR(VLOOKUP(B4490,'Plan de comptes'!A:B,2,FALSE),"")</f>
        <v/>
      </c>
      <c r="K4490" s="21">
        <f t="shared" si="210"/>
        <v>0</v>
      </c>
      <c r="L4490" t="str">
        <f t="shared" si="211"/>
        <v/>
      </c>
      <c r="M4490" t="str">
        <f t="shared" si="212"/>
        <v/>
      </c>
    </row>
    <row r="4491" spans="3:13" x14ac:dyDescent="0.2">
      <c r="C4491" s="8" t="str">
        <f>IFERROR(VLOOKUP(B4491,'Plan de comptes'!A:B,2,FALSE),"")</f>
        <v/>
      </c>
      <c r="K4491" s="21">
        <f t="shared" si="210"/>
        <v>0</v>
      </c>
      <c r="L4491" t="str">
        <f t="shared" si="211"/>
        <v/>
      </c>
      <c r="M4491" t="str">
        <f t="shared" si="212"/>
        <v/>
      </c>
    </row>
    <row r="4492" spans="3:13" x14ac:dyDescent="0.2">
      <c r="C4492" s="8" t="str">
        <f>IFERROR(VLOOKUP(B4492,'Plan de comptes'!A:B,2,FALSE),"")</f>
        <v/>
      </c>
      <c r="K4492" s="21">
        <f t="shared" si="210"/>
        <v>0</v>
      </c>
      <c r="L4492" t="str">
        <f t="shared" si="211"/>
        <v/>
      </c>
      <c r="M4492" t="str">
        <f t="shared" si="212"/>
        <v/>
      </c>
    </row>
    <row r="4493" spans="3:13" x14ac:dyDescent="0.2">
      <c r="C4493" s="8" t="str">
        <f>IFERROR(VLOOKUP(B4493,'Plan de comptes'!A:B,2,FALSE),"")</f>
        <v/>
      </c>
      <c r="K4493" s="21">
        <f t="shared" si="210"/>
        <v>0</v>
      </c>
      <c r="L4493" t="str">
        <f t="shared" si="211"/>
        <v/>
      </c>
      <c r="M4493" t="str">
        <f t="shared" si="212"/>
        <v/>
      </c>
    </row>
    <row r="4494" spans="3:13" x14ac:dyDescent="0.2">
      <c r="C4494" s="8" t="str">
        <f>IFERROR(VLOOKUP(B4494,'Plan de comptes'!A:B,2,FALSE),"")</f>
        <v/>
      </c>
      <c r="K4494" s="21">
        <f t="shared" si="210"/>
        <v>0</v>
      </c>
      <c r="L4494" t="str">
        <f t="shared" si="211"/>
        <v/>
      </c>
      <c r="M4494" t="str">
        <f t="shared" si="212"/>
        <v/>
      </c>
    </row>
    <row r="4495" spans="3:13" x14ac:dyDescent="0.2">
      <c r="C4495" s="8" t="str">
        <f>IFERROR(VLOOKUP(B4495,'Plan de comptes'!A:B,2,FALSE),"")</f>
        <v/>
      </c>
      <c r="K4495" s="21">
        <f t="shared" si="210"/>
        <v>0</v>
      </c>
      <c r="L4495" t="str">
        <f t="shared" si="211"/>
        <v/>
      </c>
      <c r="M4495" t="str">
        <f t="shared" si="212"/>
        <v/>
      </c>
    </row>
    <row r="4496" spans="3:13" x14ac:dyDescent="0.2">
      <c r="C4496" s="8" t="str">
        <f>IFERROR(VLOOKUP(B4496,'Plan de comptes'!A:B,2,FALSE),"")</f>
        <v/>
      </c>
      <c r="K4496" s="21">
        <f t="shared" si="210"/>
        <v>0</v>
      </c>
      <c r="L4496" t="str">
        <f t="shared" si="211"/>
        <v/>
      </c>
      <c r="M4496" t="str">
        <f t="shared" si="212"/>
        <v/>
      </c>
    </row>
    <row r="4497" spans="3:13" x14ac:dyDescent="0.2">
      <c r="C4497" s="8" t="str">
        <f>IFERROR(VLOOKUP(B4497,'Plan de comptes'!A:B,2,FALSE),"")</f>
        <v/>
      </c>
      <c r="K4497" s="21">
        <f t="shared" si="210"/>
        <v>0</v>
      </c>
      <c r="L4497" t="str">
        <f t="shared" si="211"/>
        <v/>
      </c>
      <c r="M4497" t="str">
        <f t="shared" si="212"/>
        <v/>
      </c>
    </row>
    <row r="4498" spans="3:13" x14ac:dyDescent="0.2">
      <c r="C4498" s="8" t="str">
        <f>IFERROR(VLOOKUP(B4498,'Plan de comptes'!A:B,2,FALSE),"")</f>
        <v/>
      </c>
      <c r="K4498" s="21">
        <f t="shared" si="210"/>
        <v>0</v>
      </c>
      <c r="L4498" t="str">
        <f t="shared" si="211"/>
        <v/>
      </c>
      <c r="M4498" t="str">
        <f t="shared" si="212"/>
        <v/>
      </c>
    </row>
    <row r="4499" spans="3:13" x14ac:dyDescent="0.2">
      <c r="C4499" s="8" t="str">
        <f>IFERROR(VLOOKUP(B4499,'Plan de comptes'!A:B,2,FALSE),"")</f>
        <v/>
      </c>
      <c r="K4499" s="21">
        <f t="shared" si="210"/>
        <v>0</v>
      </c>
      <c r="L4499" t="str">
        <f t="shared" si="211"/>
        <v/>
      </c>
      <c r="M4499" t="str">
        <f t="shared" si="212"/>
        <v/>
      </c>
    </row>
    <row r="4500" spans="3:13" x14ac:dyDescent="0.2">
      <c r="C4500" s="8" t="str">
        <f>IFERROR(VLOOKUP(B4500,'Plan de comptes'!A:B,2,FALSE),"")</f>
        <v/>
      </c>
      <c r="K4500" s="21">
        <f t="shared" si="210"/>
        <v>0</v>
      </c>
      <c r="L4500" t="str">
        <f t="shared" si="211"/>
        <v/>
      </c>
      <c r="M4500" t="str">
        <f t="shared" si="212"/>
        <v/>
      </c>
    </row>
    <row r="4501" spans="3:13" x14ac:dyDescent="0.2">
      <c r="C4501" s="8" t="str">
        <f>IFERROR(VLOOKUP(B4501,'Plan de comptes'!A:B,2,FALSE),"")</f>
        <v/>
      </c>
      <c r="K4501" s="21">
        <f t="shared" si="210"/>
        <v>0</v>
      </c>
      <c r="L4501" t="str">
        <f t="shared" si="211"/>
        <v/>
      </c>
      <c r="M4501" t="str">
        <f t="shared" si="212"/>
        <v/>
      </c>
    </row>
    <row r="4502" spans="3:13" x14ac:dyDescent="0.2">
      <c r="C4502" s="8" t="str">
        <f>IFERROR(VLOOKUP(B4502,'Plan de comptes'!A:B,2,FALSE),"")</f>
        <v/>
      </c>
      <c r="K4502" s="21">
        <f t="shared" si="210"/>
        <v>0</v>
      </c>
      <c r="L4502" t="str">
        <f t="shared" si="211"/>
        <v/>
      </c>
      <c r="M4502" t="str">
        <f t="shared" si="212"/>
        <v/>
      </c>
    </row>
    <row r="4503" spans="3:13" x14ac:dyDescent="0.2">
      <c r="C4503" s="8" t="str">
        <f>IFERROR(VLOOKUP(B4503,'Plan de comptes'!A:B,2,FALSE),"")</f>
        <v/>
      </c>
      <c r="K4503" s="21">
        <f t="shared" si="210"/>
        <v>0</v>
      </c>
      <c r="L4503" t="str">
        <f t="shared" si="211"/>
        <v/>
      </c>
      <c r="M4503" t="str">
        <f t="shared" si="212"/>
        <v/>
      </c>
    </row>
    <row r="4504" spans="3:13" x14ac:dyDescent="0.2">
      <c r="C4504" s="8" t="str">
        <f>IFERROR(VLOOKUP(B4504,'Plan de comptes'!A:B,2,FALSE),"")</f>
        <v/>
      </c>
      <c r="K4504" s="21">
        <f t="shared" si="210"/>
        <v>0</v>
      </c>
      <c r="L4504" t="str">
        <f t="shared" si="211"/>
        <v/>
      </c>
      <c r="M4504" t="str">
        <f t="shared" si="212"/>
        <v/>
      </c>
    </row>
    <row r="4505" spans="3:13" x14ac:dyDescent="0.2">
      <c r="C4505" s="8" t="str">
        <f>IFERROR(VLOOKUP(B4505,'Plan de comptes'!A:B,2,FALSE),"")</f>
        <v/>
      </c>
      <c r="K4505" s="21">
        <f t="shared" si="210"/>
        <v>0</v>
      </c>
      <c r="L4505" t="str">
        <f t="shared" si="211"/>
        <v/>
      </c>
      <c r="M4505" t="str">
        <f t="shared" si="212"/>
        <v/>
      </c>
    </row>
    <row r="4506" spans="3:13" x14ac:dyDescent="0.2">
      <c r="C4506" s="8" t="str">
        <f>IFERROR(VLOOKUP(B4506,'Plan de comptes'!A:B,2,FALSE),"")</f>
        <v/>
      </c>
      <c r="K4506" s="21">
        <f t="shared" si="210"/>
        <v>0</v>
      </c>
      <c r="L4506" t="str">
        <f t="shared" si="211"/>
        <v/>
      </c>
      <c r="M4506" t="str">
        <f t="shared" si="212"/>
        <v/>
      </c>
    </row>
    <row r="4507" spans="3:13" x14ac:dyDescent="0.2">
      <c r="C4507" s="8" t="str">
        <f>IFERROR(VLOOKUP(B4507,'Plan de comptes'!A:B,2,FALSE),"")</f>
        <v/>
      </c>
      <c r="K4507" s="21">
        <f t="shared" si="210"/>
        <v>0</v>
      </c>
      <c r="L4507" t="str">
        <f t="shared" si="211"/>
        <v/>
      </c>
      <c r="M4507" t="str">
        <f t="shared" si="212"/>
        <v/>
      </c>
    </row>
    <row r="4508" spans="3:13" x14ac:dyDescent="0.2">
      <c r="C4508" s="8" t="str">
        <f>IFERROR(VLOOKUP(B4508,'Plan de comptes'!A:B,2,FALSE),"")</f>
        <v/>
      </c>
      <c r="K4508" s="21">
        <f t="shared" si="210"/>
        <v>0</v>
      </c>
      <c r="L4508" t="str">
        <f t="shared" si="211"/>
        <v/>
      </c>
      <c r="M4508" t="str">
        <f t="shared" si="212"/>
        <v/>
      </c>
    </row>
    <row r="4509" spans="3:13" x14ac:dyDescent="0.2">
      <c r="C4509" s="8" t="str">
        <f>IFERROR(VLOOKUP(B4509,'Plan de comptes'!A:B,2,FALSE),"")</f>
        <v/>
      </c>
      <c r="K4509" s="21">
        <f t="shared" si="210"/>
        <v>0</v>
      </c>
      <c r="L4509" t="str">
        <f t="shared" si="211"/>
        <v/>
      </c>
      <c r="M4509" t="str">
        <f t="shared" si="212"/>
        <v/>
      </c>
    </row>
    <row r="4510" spans="3:13" x14ac:dyDescent="0.2">
      <c r="C4510" s="8" t="str">
        <f>IFERROR(VLOOKUP(B4510,'Plan de comptes'!A:B,2,FALSE),"")</f>
        <v/>
      </c>
      <c r="K4510" s="21">
        <f t="shared" si="210"/>
        <v>0</v>
      </c>
      <c r="L4510" t="str">
        <f t="shared" si="211"/>
        <v/>
      </c>
      <c r="M4510" t="str">
        <f t="shared" si="212"/>
        <v/>
      </c>
    </row>
    <row r="4511" spans="3:13" x14ac:dyDescent="0.2">
      <c r="C4511" s="8" t="str">
        <f>IFERROR(VLOOKUP(B4511,'Plan de comptes'!A:B,2,FALSE),"")</f>
        <v/>
      </c>
      <c r="K4511" s="21">
        <f t="shared" si="210"/>
        <v>0</v>
      </c>
      <c r="L4511" t="str">
        <f t="shared" si="211"/>
        <v/>
      </c>
      <c r="M4511" t="str">
        <f t="shared" si="212"/>
        <v/>
      </c>
    </row>
    <row r="4512" spans="3:13" x14ac:dyDescent="0.2">
      <c r="C4512" s="8" t="str">
        <f>IFERROR(VLOOKUP(B4512,'Plan de comptes'!A:B,2,FALSE),"")</f>
        <v/>
      </c>
      <c r="K4512" s="21">
        <f t="shared" si="210"/>
        <v>0</v>
      </c>
      <c r="L4512" t="str">
        <f t="shared" si="211"/>
        <v/>
      </c>
      <c r="M4512" t="str">
        <f t="shared" si="212"/>
        <v/>
      </c>
    </row>
    <row r="4513" spans="3:13" x14ac:dyDescent="0.2">
      <c r="C4513" s="8" t="str">
        <f>IFERROR(VLOOKUP(B4513,'Plan de comptes'!A:B,2,FALSE),"")</f>
        <v/>
      </c>
      <c r="K4513" s="21">
        <f t="shared" si="210"/>
        <v>0</v>
      </c>
      <c r="L4513" t="str">
        <f t="shared" si="211"/>
        <v/>
      </c>
      <c r="M4513" t="str">
        <f t="shared" si="212"/>
        <v/>
      </c>
    </row>
    <row r="4514" spans="3:13" x14ac:dyDescent="0.2">
      <c r="C4514" s="8" t="str">
        <f>IFERROR(VLOOKUP(B4514,'Plan de comptes'!A:B,2,FALSE),"")</f>
        <v/>
      </c>
      <c r="K4514" s="21">
        <f t="shared" si="210"/>
        <v>0</v>
      </c>
      <c r="L4514" t="str">
        <f t="shared" si="211"/>
        <v/>
      </c>
      <c r="M4514" t="str">
        <f t="shared" si="212"/>
        <v/>
      </c>
    </row>
    <row r="4515" spans="3:13" x14ac:dyDescent="0.2">
      <c r="C4515" s="8" t="str">
        <f>IFERROR(VLOOKUP(B4515,'Plan de comptes'!A:B,2,FALSE),"")</f>
        <v/>
      </c>
      <c r="K4515" s="21">
        <f t="shared" si="210"/>
        <v>0</v>
      </c>
      <c r="L4515" t="str">
        <f t="shared" si="211"/>
        <v/>
      </c>
      <c r="M4515" t="str">
        <f t="shared" si="212"/>
        <v/>
      </c>
    </row>
    <row r="4516" spans="3:13" x14ac:dyDescent="0.2">
      <c r="C4516" s="8" t="str">
        <f>IFERROR(VLOOKUP(B4516,'Plan de comptes'!A:B,2,FALSE),"")</f>
        <v/>
      </c>
      <c r="K4516" s="21">
        <f t="shared" si="210"/>
        <v>0</v>
      </c>
      <c r="L4516" t="str">
        <f t="shared" si="211"/>
        <v/>
      </c>
      <c r="M4516" t="str">
        <f t="shared" si="212"/>
        <v/>
      </c>
    </row>
    <row r="4517" spans="3:13" x14ac:dyDescent="0.2">
      <c r="C4517" s="8" t="str">
        <f>IFERROR(VLOOKUP(B4517,'Plan de comptes'!A:B,2,FALSE),"")</f>
        <v/>
      </c>
      <c r="K4517" s="21">
        <f t="shared" si="210"/>
        <v>0</v>
      </c>
      <c r="L4517" t="str">
        <f t="shared" si="211"/>
        <v/>
      </c>
      <c r="M4517" t="str">
        <f t="shared" si="212"/>
        <v/>
      </c>
    </row>
    <row r="4518" spans="3:13" x14ac:dyDescent="0.2">
      <c r="C4518" s="8" t="str">
        <f>IFERROR(VLOOKUP(B4518,'Plan de comptes'!A:B,2,FALSE),"")</f>
        <v/>
      </c>
      <c r="K4518" s="21">
        <f t="shared" si="210"/>
        <v>0</v>
      </c>
      <c r="L4518" t="str">
        <f t="shared" si="211"/>
        <v/>
      </c>
      <c r="M4518" t="str">
        <f t="shared" si="212"/>
        <v/>
      </c>
    </row>
    <row r="4519" spans="3:13" x14ac:dyDescent="0.2">
      <c r="C4519" s="8" t="str">
        <f>IFERROR(VLOOKUP(B4519,'Plan de comptes'!A:B,2,FALSE),"")</f>
        <v/>
      </c>
      <c r="K4519" s="21">
        <f t="shared" si="210"/>
        <v>0</v>
      </c>
      <c r="L4519" t="str">
        <f t="shared" si="211"/>
        <v/>
      </c>
      <c r="M4519" t="str">
        <f t="shared" si="212"/>
        <v/>
      </c>
    </row>
    <row r="4520" spans="3:13" x14ac:dyDescent="0.2">
      <c r="C4520" s="8" t="str">
        <f>IFERROR(VLOOKUP(B4520,'Plan de comptes'!A:B,2,FALSE),"")</f>
        <v/>
      </c>
      <c r="K4520" s="21">
        <f t="shared" si="210"/>
        <v>0</v>
      </c>
      <c r="L4520" t="str">
        <f t="shared" si="211"/>
        <v/>
      </c>
      <c r="M4520" t="str">
        <f t="shared" si="212"/>
        <v/>
      </c>
    </row>
    <row r="4521" spans="3:13" x14ac:dyDescent="0.2">
      <c r="C4521" s="8" t="str">
        <f>IFERROR(VLOOKUP(B4521,'Plan de comptes'!A:B,2,FALSE),"")</f>
        <v/>
      </c>
      <c r="K4521" s="21">
        <f t="shared" si="210"/>
        <v>0</v>
      </c>
      <c r="L4521" t="str">
        <f t="shared" si="211"/>
        <v/>
      </c>
      <c r="M4521" t="str">
        <f t="shared" si="212"/>
        <v/>
      </c>
    </row>
    <row r="4522" spans="3:13" x14ac:dyDescent="0.2">
      <c r="C4522" s="8" t="str">
        <f>IFERROR(VLOOKUP(B4522,'Plan de comptes'!A:B,2,FALSE),"")</f>
        <v/>
      </c>
      <c r="K4522" s="21">
        <f t="shared" si="210"/>
        <v>0</v>
      </c>
      <c r="L4522" t="str">
        <f t="shared" si="211"/>
        <v/>
      </c>
      <c r="M4522" t="str">
        <f t="shared" si="212"/>
        <v/>
      </c>
    </row>
    <row r="4523" spans="3:13" x14ac:dyDescent="0.2">
      <c r="C4523" s="8" t="str">
        <f>IFERROR(VLOOKUP(B4523,'Plan de comptes'!A:B,2,FALSE),"")</f>
        <v/>
      </c>
      <c r="K4523" s="21">
        <f t="shared" si="210"/>
        <v>0</v>
      </c>
      <c r="L4523" t="str">
        <f t="shared" si="211"/>
        <v/>
      </c>
      <c r="M4523" t="str">
        <f t="shared" si="212"/>
        <v/>
      </c>
    </row>
    <row r="4524" spans="3:13" x14ac:dyDescent="0.2">
      <c r="C4524" s="8" t="str">
        <f>IFERROR(VLOOKUP(B4524,'Plan de comptes'!A:B,2,FALSE),"")</f>
        <v/>
      </c>
      <c r="K4524" s="21">
        <f t="shared" si="210"/>
        <v>0</v>
      </c>
      <c r="L4524" t="str">
        <f t="shared" si="211"/>
        <v/>
      </c>
      <c r="M4524" t="str">
        <f t="shared" si="212"/>
        <v/>
      </c>
    </row>
    <row r="4525" spans="3:13" x14ac:dyDescent="0.2">
      <c r="C4525" s="8" t="str">
        <f>IFERROR(VLOOKUP(B4525,'Plan de comptes'!A:B,2,FALSE),"")</f>
        <v/>
      </c>
      <c r="K4525" s="21">
        <f t="shared" si="210"/>
        <v>0</v>
      </c>
      <c r="L4525" t="str">
        <f t="shared" si="211"/>
        <v/>
      </c>
      <c r="M4525" t="str">
        <f t="shared" si="212"/>
        <v/>
      </c>
    </row>
    <row r="4526" spans="3:13" x14ac:dyDescent="0.2">
      <c r="C4526" s="8" t="str">
        <f>IFERROR(VLOOKUP(B4526,'Plan de comptes'!A:B,2,FALSE),"")</f>
        <v/>
      </c>
      <c r="K4526" s="21">
        <f t="shared" si="210"/>
        <v>0</v>
      </c>
      <c r="L4526" t="str">
        <f t="shared" si="211"/>
        <v/>
      </c>
      <c r="M4526" t="str">
        <f t="shared" si="212"/>
        <v/>
      </c>
    </row>
    <row r="4527" spans="3:13" x14ac:dyDescent="0.2">
      <c r="C4527" s="8" t="str">
        <f>IFERROR(VLOOKUP(B4527,'Plan de comptes'!A:B,2,FALSE),"")</f>
        <v/>
      </c>
      <c r="K4527" s="21">
        <f t="shared" si="210"/>
        <v>0</v>
      </c>
      <c r="L4527" t="str">
        <f t="shared" si="211"/>
        <v/>
      </c>
      <c r="M4527" t="str">
        <f t="shared" si="212"/>
        <v/>
      </c>
    </row>
    <row r="4528" spans="3:13" x14ac:dyDescent="0.2">
      <c r="C4528" s="8" t="str">
        <f>IFERROR(VLOOKUP(B4528,'Plan de comptes'!A:B,2,FALSE),"")</f>
        <v/>
      </c>
      <c r="K4528" s="21">
        <f t="shared" si="210"/>
        <v>0</v>
      </c>
      <c r="L4528" t="str">
        <f t="shared" si="211"/>
        <v/>
      </c>
      <c r="M4528" t="str">
        <f t="shared" si="212"/>
        <v/>
      </c>
    </row>
    <row r="4529" spans="3:13" x14ac:dyDescent="0.2">
      <c r="C4529" s="8" t="str">
        <f>IFERROR(VLOOKUP(B4529,'Plan de comptes'!A:B,2,FALSE),"")</f>
        <v/>
      </c>
      <c r="K4529" s="21">
        <f t="shared" si="210"/>
        <v>0</v>
      </c>
      <c r="L4529" t="str">
        <f t="shared" si="211"/>
        <v/>
      </c>
      <c r="M4529" t="str">
        <f t="shared" si="212"/>
        <v/>
      </c>
    </row>
    <row r="4530" spans="3:13" x14ac:dyDescent="0.2">
      <c r="C4530" s="8" t="str">
        <f>IFERROR(VLOOKUP(B4530,'Plan de comptes'!A:B,2,FALSE),"")</f>
        <v/>
      </c>
      <c r="K4530" s="21">
        <f t="shared" si="210"/>
        <v>0</v>
      </c>
      <c r="L4530" t="str">
        <f t="shared" si="211"/>
        <v/>
      </c>
      <c r="M4530" t="str">
        <f t="shared" si="212"/>
        <v/>
      </c>
    </row>
    <row r="4531" spans="3:13" x14ac:dyDescent="0.2">
      <c r="C4531" s="8" t="str">
        <f>IFERROR(VLOOKUP(B4531,'Plan de comptes'!A:B,2,FALSE),"")</f>
        <v/>
      </c>
      <c r="K4531" s="21">
        <f t="shared" si="210"/>
        <v>0</v>
      </c>
      <c r="L4531" t="str">
        <f t="shared" si="211"/>
        <v/>
      </c>
      <c r="M4531" t="str">
        <f t="shared" si="212"/>
        <v/>
      </c>
    </row>
    <row r="4532" spans="3:13" x14ac:dyDescent="0.2">
      <c r="C4532" s="8" t="str">
        <f>IFERROR(VLOOKUP(B4532,'Plan de comptes'!A:B,2,FALSE),"")</f>
        <v/>
      </c>
      <c r="K4532" s="21">
        <f t="shared" si="210"/>
        <v>0</v>
      </c>
      <c r="L4532" t="str">
        <f t="shared" si="211"/>
        <v/>
      </c>
      <c r="M4532" t="str">
        <f t="shared" si="212"/>
        <v/>
      </c>
    </row>
    <row r="4533" spans="3:13" x14ac:dyDescent="0.2">
      <c r="C4533" s="8" t="str">
        <f>IFERROR(VLOOKUP(B4533,'Plan de comptes'!A:B,2,FALSE),"")</f>
        <v/>
      </c>
      <c r="K4533" s="21">
        <f t="shared" si="210"/>
        <v>0</v>
      </c>
      <c r="L4533" t="str">
        <f t="shared" si="211"/>
        <v/>
      </c>
      <c r="M4533" t="str">
        <f t="shared" si="212"/>
        <v/>
      </c>
    </row>
    <row r="4534" spans="3:13" x14ac:dyDescent="0.2">
      <c r="C4534" s="8" t="str">
        <f>IFERROR(VLOOKUP(B4534,'Plan de comptes'!A:B,2,FALSE),"")</f>
        <v/>
      </c>
      <c r="K4534" s="21">
        <f t="shared" si="210"/>
        <v>0</v>
      </c>
      <c r="L4534" t="str">
        <f t="shared" si="211"/>
        <v/>
      </c>
      <c r="M4534" t="str">
        <f t="shared" si="212"/>
        <v/>
      </c>
    </row>
    <row r="4535" spans="3:13" x14ac:dyDescent="0.2">
      <c r="C4535" s="8" t="str">
        <f>IFERROR(VLOOKUP(B4535,'Plan de comptes'!A:B,2,FALSE),"")</f>
        <v/>
      </c>
      <c r="K4535" s="21">
        <f t="shared" si="210"/>
        <v>0</v>
      </c>
      <c r="L4535" t="str">
        <f t="shared" si="211"/>
        <v/>
      </c>
      <c r="M4535" t="str">
        <f t="shared" si="212"/>
        <v/>
      </c>
    </row>
    <row r="4536" spans="3:13" x14ac:dyDescent="0.2">
      <c r="C4536" s="8" t="str">
        <f>IFERROR(VLOOKUP(B4536,'Plan de comptes'!A:B,2,FALSE),"")</f>
        <v/>
      </c>
      <c r="K4536" s="21">
        <f t="shared" si="210"/>
        <v>0</v>
      </c>
      <c r="L4536" t="str">
        <f t="shared" si="211"/>
        <v/>
      </c>
      <c r="M4536" t="str">
        <f t="shared" si="212"/>
        <v/>
      </c>
    </row>
    <row r="4537" spans="3:13" x14ac:dyDescent="0.2">
      <c r="C4537" s="8" t="str">
        <f>IFERROR(VLOOKUP(B4537,'Plan de comptes'!A:B,2,FALSE),"")</f>
        <v/>
      </c>
      <c r="K4537" s="21">
        <f t="shared" si="210"/>
        <v>0</v>
      </c>
      <c r="L4537" t="str">
        <f t="shared" si="211"/>
        <v/>
      </c>
      <c r="M4537" t="str">
        <f t="shared" si="212"/>
        <v/>
      </c>
    </row>
    <row r="4538" spans="3:13" x14ac:dyDescent="0.2">
      <c r="C4538" s="8" t="str">
        <f>IFERROR(VLOOKUP(B4538,'Plan de comptes'!A:B,2,FALSE),"")</f>
        <v/>
      </c>
      <c r="K4538" s="21">
        <f t="shared" si="210"/>
        <v>0</v>
      </c>
      <c r="L4538" t="str">
        <f t="shared" si="211"/>
        <v/>
      </c>
      <c r="M4538" t="str">
        <f t="shared" si="212"/>
        <v/>
      </c>
    </row>
    <row r="4539" spans="3:13" x14ac:dyDescent="0.2">
      <c r="C4539" s="8" t="str">
        <f>IFERROR(VLOOKUP(B4539,'Plan de comptes'!A:B,2,FALSE),"")</f>
        <v/>
      </c>
      <c r="K4539" s="21">
        <f t="shared" si="210"/>
        <v>0</v>
      </c>
      <c r="L4539" t="str">
        <f t="shared" si="211"/>
        <v/>
      </c>
      <c r="M4539" t="str">
        <f t="shared" si="212"/>
        <v/>
      </c>
    </row>
    <row r="4540" spans="3:13" x14ac:dyDescent="0.2">
      <c r="C4540" s="8" t="str">
        <f>IFERROR(VLOOKUP(B4540,'Plan de comptes'!A:B,2,FALSE),"")</f>
        <v/>
      </c>
      <c r="K4540" s="21">
        <f t="shared" si="210"/>
        <v>0</v>
      </c>
      <c r="L4540" t="str">
        <f t="shared" si="211"/>
        <v/>
      </c>
      <c r="M4540" t="str">
        <f t="shared" si="212"/>
        <v/>
      </c>
    </row>
    <row r="4541" spans="3:13" x14ac:dyDescent="0.2">
      <c r="C4541" s="8" t="str">
        <f>IFERROR(VLOOKUP(B4541,'Plan de comptes'!A:B,2,FALSE),"")</f>
        <v/>
      </c>
      <c r="K4541" s="21">
        <f t="shared" si="210"/>
        <v>0</v>
      </c>
      <c r="L4541" t="str">
        <f t="shared" si="211"/>
        <v/>
      </c>
      <c r="M4541" t="str">
        <f t="shared" si="212"/>
        <v/>
      </c>
    </row>
    <row r="4542" spans="3:13" x14ac:dyDescent="0.2">
      <c r="C4542" s="8" t="str">
        <f>IFERROR(VLOOKUP(B4542,'Plan de comptes'!A:B,2,FALSE),"")</f>
        <v/>
      </c>
      <c r="K4542" s="21">
        <f t="shared" si="210"/>
        <v>0</v>
      </c>
      <c r="L4542" t="str">
        <f t="shared" si="211"/>
        <v/>
      </c>
      <c r="M4542" t="str">
        <f t="shared" si="212"/>
        <v/>
      </c>
    </row>
    <row r="4543" spans="3:13" x14ac:dyDescent="0.2">
      <c r="C4543" s="8" t="str">
        <f>IFERROR(VLOOKUP(B4543,'Plan de comptes'!A:B,2,FALSE),"")</f>
        <v/>
      </c>
      <c r="K4543" s="21">
        <f t="shared" si="210"/>
        <v>0</v>
      </c>
      <c r="L4543" t="str">
        <f t="shared" si="211"/>
        <v/>
      </c>
      <c r="M4543" t="str">
        <f t="shared" si="212"/>
        <v/>
      </c>
    </row>
    <row r="4544" spans="3:13" x14ac:dyDescent="0.2">
      <c r="C4544" s="8" t="str">
        <f>IFERROR(VLOOKUP(B4544,'Plan de comptes'!A:B,2,FALSE),"")</f>
        <v/>
      </c>
      <c r="K4544" s="21">
        <f t="shared" si="210"/>
        <v>0</v>
      </c>
      <c r="L4544" t="str">
        <f t="shared" si="211"/>
        <v/>
      </c>
      <c r="M4544" t="str">
        <f t="shared" si="212"/>
        <v/>
      </c>
    </row>
    <row r="4545" spans="3:13" x14ac:dyDescent="0.2">
      <c r="C4545" s="8" t="str">
        <f>IFERROR(VLOOKUP(B4545,'Plan de comptes'!A:B,2,FALSE),"")</f>
        <v/>
      </c>
      <c r="K4545" s="21">
        <f t="shared" si="210"/>
        <v>0</v>
      </c>
      <c r="L4545" t="str">
        <f t="shared" si="211"/>
        <v/>
      </c>
      <c r="M4545" t="str">
        <f t="shared" si="212"/>
        <v/>
      </c>
    </row>
    <row r="4546" spans="3:13" x14ac:dyDescent="0.2">
      <c r="C4546" s="8" t="str">
        <f>IFERROR(VLOOKUP(B4546,'Plan de comptes'!A:B,2,FALSE),"")</f>
        <v/>
      </c>
      <c r="K4546" s="21">
        <f t="shared" si="210"/>
        <v>0</v>
      </c>
      <c r="L4546" t="str">
        <f t="shared" si="211"/>
        <v/>
      </c>
      <c r="M4546" t="str">
        <f t="shared" si="212"/>
        <v/>
      </c>
    </row>
    <row r="4547" spans="3:13" x14ac:dyDescent="0.2">
      <c r="C4547" s="8" t="str">
        <f>IFERROR(VLOOKUP(B4547,'Plan de comptes'!A:B,2,FALSE),"")</f>
        <v/>
      </c>
      <c r="K4547" s="21">
        <f t="shared" ref="K4547:K4610" si="213">E4547-F4547</f>
        <v>0</v>
      </c>
      <c r="L4547" t="str">
        <f t="shared" ref="L4547:L4610" si="214">LEFT($B4547,2)</f>
        <v/>
      </c>
      <c r="M4547" t="str">
        <f t="shared" ref="M4547:M4610" si="215">LEFT($B4547,3)</f>
        <v/>
      </c>
    </row>
    <row r="4548" spans="3:13" x14ac:dyDescent="0.2">
      <c r="C4548" s="8" t="str">
        <f>IFERROR(VLOOKUP(B4548,'Plan de comptes'!A:B,2,FALSE),"")</f>
        <v/>
      </c>
      <c r="K4548" s="21">
        <f t="shared" si="213"/>
        <v>0</v>
      </c>
      <c r="L4548" t="str">
        <f t="shared" si="214"/>
        <v/>
      </c>
      <c r="M4548" t="str">
        <f t="shared" si="215"/>
        <v/>
      </c>
    </row>
    <row r="4549" spans="3:13" x14ac:dyDescent="0.2">
      <c r="C4549" s="8" t="str">
        <f>IFERROR(VLOOKUP(B4549,'Plan de comptes'!A:B,2,FALSE),"")</f>
        <v/>
      </c>
      <c r="K4549" s="21">
        <f t="shared" si="213"/>
        <v>0</v>
      </c>
      <c r="L4549" t="str">
        <f t="shared" si="214"/>
        <v/>
      </c>
      <c r="M4549" t="str">
        <f t="shared" si="215"/>
        <v/>
      </c>
    </row>
    <row r="4550" spans="3:13" x14ac:dyDescent="0.2">
      <c r="C4550" s="8" t="str">
        <f>IFERROR(VLOOKUP(B4550,'Plan de comptes'!A:B,2,FALSE),"")</f>
        <v/>
      </c>
      <c r="K4550" s="21">
        <f t="shared" si="213"/>
        <v>0</v>
      </c>
      <c r="L4550" t="str">
        <f t="shared" si="214"/>
        <v/>
      </c>
      <c r="M4550" t="str">
        <f t="shared" si="215"/>
        <v/>
      </c>
    </row>
    <row r="4551" spans="3:13" x14ac:dyDescent="0.2">
      <c r="C4551" s="8" t="str">
        <f>IFERROR(VLOOKUP(B4551,'Plan de comptes'!A:B,2,FALSE),"")</f>
        <v/>
      </c>
      <c r="K4551" s="21">
        <f t="shared" si="213"/>
        <v>0</v>
      </c>
      <c r="L4551" t="str">
        <f t="shared" si="214"/>
        <v/>
      </c>
      <c r="M4551" t="str">
        <f t="shared" si="215"/>
        <v/>
      </c>
    </row>
    <row r="4552" spans="3:13" x14ac:dyDescent="0.2">
      <c r="C4552" s="8" t="str">
        <f>IFERROR(VLOOKUP(B4552,'Plan de comptes'!A:B,2,FALSE),"")</f>
        <v/>
      </c>
      <c r="K4552" s="21">
        <f t="shared" si="213"/>
        <v>0</v>
      </c>
      <c r="L4552" t="str">
        <f t="shared" si="214"/>
        <v/>
      </c>
      <c r="M4552" t="str">
        <f t="shared" si="215"/>
        <v/>
      </c>
    </row>
    <row r="4553" spans="3:13" x14ac:dyDescent="0.2">
      <c r="C4553" s="8" t="str">
        <f>IFERROR(VLOOKUP(B4553,'Plan de comptes'!A:B,2,FALSE),"")</f>
        <v/>
      </c>
      <c r="K4553" s="21">
        <f t="shared" si="213"/>
        <v>0</v>
      </c>
      <c r="L4553" t="str">
        <f t="shared" si="214"/>
        <v/>
      </c>
      <c r="M4553" t="str">
        <f t="shared" si="215"/>
        <v/>
      </c>
    </row>
    <row r="4554" spans="3:13" x14ac:dyDescent="0.2">
      <c r="C4554" s="8" t="str">
        <f>IFERROR(VLOOKUP(B4554,'Plan de comptes'!A:B,2,FALSE),"")</f>
        <v/>
      </c>
      <c r="K4554" s="21">
        <f t="shared" si="213"/>
        <v>0</v>
      </c>
      <c r="L4554" t="str">
        <f t="shared" si="214"/>
        <v/>
      </c>
      <c r="M4554" t="str">
        <f t="shared" si="215"/>
        <v/>
      </c>
    </row>
    <row r="4555" spans="3:13" x14ac:dyDescent="0.2">
      <c r="C4555" s="8" t="str">
        <f>IFERROR(VLOOKUP(B4555,'Plan de comptes'!A:B,2,FALSE),"")</f>
        <v/>
      </c>
      <c r="K4555" s="21">
        <f t="shared" si="213"/>
        <v>0</v>
      </c>
      <c r="L4555" t="str">
        <f t="shared" si="214"/>
        <v/>
      </c>
      <c r="M4555" t="str">
        <f t="shared" si="215"/>
        <v/>
      </c>
    </row>
    <row r="4556" spans="3:13" x14ac:dyDescent="0.2">
      <c r="C4556" s="8" t="str">
        <f>IFERROR(VLOOKUP(B4556,'Plan de comptes'!A:B,2,FALSE),"")</f>
        <v/>
      </c>
      <c r="K4556" s="21">
        <f t="shared" si="213"/>
        <v>0</v>
      </c>
      <c r="L4556" t="str">
        <f t="shared" si="214"/>
        <v/>
      </c>
      <c r="M4556" t="str">
        <f t="shared" si="215"/>
        <v/>
      </c>
    </row>
    <row r="4557" spans="3:13" x14ac:dyDescent="0.2">
      <c r="C4557" s="8" t="str">
        <f>IFERROR(VLOOKUP(B4557,'Plan de comptes'!A:B,2,FALSE),"")</f>
        <v/>
      </c>
      <c r="K4557" s="21">
        <f t="shared" si="213"/>
        <v>0</v>
      </c>
      <c r="L4557" t="str">
        <f t="shared" si="214"/>
        <v/>
      </c>
      <c r="M4557" t="str">
        <f t="shared" si="215"/>
        <v/>
      </c>
    </row>
    <row r="4558" spans="3:13" x14ac:dyDescent="0.2">
      <c r="C4558" s="8" t="str">
        <f>IFERROR(VLOOKUP(B4558,'Plan de comptes'!A:B,2,FALSE),"")</f>
        <v/>
      </c>
      <c r="K4558" s="21">
        <f t="shared" si="213"/>
        <v>0</v>
      </c>
      <c r="L4558" t="str">
        <f t="shared" si="214"/>
        <v/>
      </c>
      <c r="M4558" t="str">
        <f t="shared" si="215"/>
        <v/>
      </c>
    </row>
    <row r="4559" spans="3:13" x14ac:dyDescent="0.2">
      <c r="C4559" s="8" t="str">
        <f>IFERROR(VLOOKUP(B4559,'Plan de comptes'!A:B,2,FALSE),"")</f>
        <v/>
      </c>
      <c r="K4559" s="21">
        <f t="shared" si="213"/>
        <v>0</v>
      </c>
      <c r="L4559" t="str">
        <f t="shared" si="214"/>
        <v/>
      </c>
      <c r="M4559" t="str">
        <f t="shared" si="215"/>
        <v/>
      </c>
    </row>
    <row r="4560" spans="3:13" x14ac:dyDescent="0.2">
      <c r="C4560" s="8" t="str">
        <f>IFERROR(VLOOKUP(B4560,'Plan de comptes'!A:B,2,FALSE),"")</f>
        <v/>
      </c>
      <c r="K4560" s="21">
        <f t="shared" si="213"/>
        <v>0</v>
      </c>
      <c r="L4560" t="str">
        <f t="shared" si="214"/>
        <v/>
      </c>
      <c r="M4560" t="str">
        <f t="shared" si="215"/>
        <v/>
      </c>
    </row>
    <row r="4561" spans="3:13" x14ac:dyDescent="0.2">
      <c r="C4561" s="8" t="str">
        <f>IFERROR(VLOOKUP(B4561,'Plan de comptes'!A:B,2,FALSE),"")</f>
        <v/>
      </c>
      <c r="K4561" s="21">
        <f t="shared" si="213"/>
        <v>0</v>
      </c>
      <c r="L4561" t="str">
        <f t="shared" si="214"/>
        <v/>
      </c>
      <c r="M4561" t="str">
        <f t="shared" si="215"/>
        <v/>
      </c>
    </row>
    <row r="4562" spans="3:13" x14ac:dyDescent="0.2">
      <c r="C4562" s="8" t="str">
        <f>IFERROR(VLOOKUP(B4562,'Plan de comptes'!A:B,2,FALSE),"")</f>
        <v/>
      </c>
      <c r="K4562" s="21">
        <f t="shared" si="213"/>
        <v>0</v>
      </c>
      <c r="L4562" t="str">
        <f t="shared" si="214"/>
        <v/>
      </c>
      <c r="M4562" t="str">
        <f t="shared" si="215"/>
        <v/>
      </c>
    </row>
    <row r="4563" spans="3:13" x14ac:dyDescent="0.2">
      <c r="C4563" s="8" t="str">
        <f>IFERROR(VLOOKUP(B4563,'Plan de comptes'!A:B,2,FALSE),"")</f>
        <v/>
      </c>
      <c r="K4563" s="21">
        <f t="shared" si="213"/>
        <v>0</v>
      </c>
      <c r="L4563" t="str">
        <f t="shared" si="214"/>
        <v/>
      </c>
      <c r="M4563" t="str">
        <f t="shared" si="215"/>
        <v/>
      </c>
    </row>
    <row r="4564" spans="3:13" x14ac:dyDescent="0.2">
      <c r="C4564" s="8" t="str">
        <f>IFERROR(VLOOKUP(B4564,'Plan de comptes'!A:B,2,FALSE),"")</f>
        <v/>
      </c>
      <c r="K4564" s="21">
        <f t="shared" si="213"/>
        <v>0</v>
      </c>
      <c r="L4564" t="str">
        <f t="shared" si="214"/>
        <v/>
      </c>
      <c r="M4564" t="str">
        <f t="shared" si="215"/>
        <v/>
      </c>
    </row>
    <row r="4565" spans="3:13" x14ac:dyDescent="0.2">
      <c r="C4565" s="8" t="str">
        <f>IFERROR(VLOOKUP(B4565,'Plan de comptes'!A:B,2,FALSE),"")</f>
        <v/>
      </c>
      <c r="K4565" s="21">
        <f t="shared" si="213"/>
        <v>0</v>
      </c>
      <c r="L4565" t="str">
        <f t="shared" si="214"/>
        <v/>
      </c>
      <c r="M4565" t="str">
        <f t="shared" si="215"/>
        <v/>
      </c>
    </row>
    <row r="4566" spans="3:13" x14ac:dyDescent="0.2">
      <c r="C4566" s="8" t="str">
        <f>IFERROR(VLOOKUP(B4566,'Plan de comptes'!A:B,2,FALSE),"")</f>
        <v/>
      </c>
      <c r="K4566" s="21">
        <f t="shared" si="213"/>
        <v>0</v>
      </c>
      <c r="L4566" t="str">
        <f t="shared" si="214"/>
        <v/>
      </c>
      <c r="M4566" t="str">
        <f t="shared" si="215"/>
        <v/>
      </c>
    </row>
    <row r="4567" spans="3:13" x14ac:dyDescent="0.2">
      <c r="C4567" s="8" t="str">
        <f>IFERROR(VLOOKUP(B4567,'Plan de comptes'!A:B,2,FALSE),"")</f>
        <v/>
      </c>
      <c r="K4567" s="21">
        <f t="shared" si="213"/>
        <v>0</v>
      </c>
      <c r="L4567" t="str">
        <f t="shared" si="214"/>
        <v/>
      </c>
      <c r="M4567" t="str">
        <f t="shared" si="215"/>
        <v/>
      </c>
    </row>
    <row r="4568" spans="3:13" x14ac:dyDescent="0.2">
      <c r="C4568" s="8" t="str">
        <f>IFERROR(VLOOKUP(B4568,'Plan de comptes'!A:B,2,FALSE),"")</f>
        <v/>
      </c>
      <c r="K4568" s="21">
        <f t="shared" si="213"/>
        <v>0</v>
      </c>
      <c r="L4568" t="str">
        <f t="shared" si="214"/>
        <v/>
      </c>
      <c r="M4568" t="str">
        <f t="shared" si="215"/>
        <v/>
      </c>
    </row>
    <row r="4569" spans="3:13" x14ac:dyDescent="0.2">
      <c r="C4569" s="8" t="str">
        <f>IFERROR(VLOOKUP(B4569,'Plan de comptes'!A:B,2,FALSE),"")</f>
        <v/>
      </c>
      <c r="K4569" s="21">
        <f t="shared" si="213"/>
        <v>0</v>
      </c>
      <c r="L4569" t="str">
        <f t="shared" si="214"/>
        <v/>
      </c>
      <c r="M4569" t="str">
        <f t="shared" si="215"/>
        <v/>
      </c>
    </row>
    <row r="4570" spans="3:13" x14ac:dyDescent="0.2">
      <c r="C4570" s="8" t="str">
        <f>IFERROR(VLOOKUP(B4570,'Plan de comptes'!A:B,2,FALSE),"")</f>
        <v/>
      </c>
      <c r="K4570" s="21">
        <f t="shared" si="213"/>
        <v>0</v>
      </c>
      <c r="L4570" t="str">
        <f t="shared" si="214"/>
        <v/>
      </c>
      <c r="M4570" t="str">
        <f t="shared" si="215"/>
        <v/>
      </c>
    </row>
    <row r="4571" spans="3:13" x14ac:dyDescent="0.2">
      <c r="C4571" s="8" t="str">
        <f>IFERROR(VLOOKUP(B4571,'Plan de comptes'!A:B,2,FALSE),"")</f>
        <v/>
      </c>
      <c r="K4571" s="21">
        <f t="shared" si="213"/>
        <v>0</v>
      </c>
      <c r="L4571" t="str">
        <f t="shared" si="214"/>
        <v/>
      </c>
      <c r="M4571" t="str">
        <f t="shared" si="215"/>
        <v/>
      </c>
    </row>
    <row r="4572" spans="3:13" x14ac:dyDescent="0.2">
      <c r="C4572" s="8" t="str">
        <f>IFERROR(VLOOKUP(B4572,'Plan de comptes'!A:B,2,FALSE),"")</f>
        <v/>
      </c>
      <c r="K4572" s="21">
        <f t="shared" si="213"/>
        <v>0</v>
      </c>
      <c r="L4572" t="str">
        <f t="shared" si="214"/>
        <v/>
      </c>
      <c r="M4572" t="str">
        <f t="shared" si="215"/>
        <v/>
      </c>
    </row>
    <row r="4573" spans="3:13" x14ac:dyDescent="0.2">
      <c r="C4573" s="8" t="str">
        <f>IFERROR(VLOOKUP(B4573,'Plan de comptes'!A:B,2,FALSE),"")</f>
        <v/>
      </c>
      <c r="K4573" s="21">
        <f t="shared" si="213"/>
        <v>0</v>
      </c>
      <c r="L4573" t="str">
        <f t="shared" si="214"/>
        <v/>
      </c>
      <c r="M4573" t="str">
        <f t="shared" si="215"/>
        <v/>
      </c>
    </row>
    <row r="4574" spans="3:13" x14ac:dyDescent="0.2">
      <c r="C4574" s="8" t="str">
        <f>IFERROR(VLOOKUP(B4574,'Plan de comptes'!A:B,2,FALSE),"")</f>
        <v/>
      </c>
      <c r="K4574" s="21">
        <f t="shared" si="213"/>
        <v>0</v>
      </c>
      <c r="L4574" t="str">
        <f t="shared" si="214"/>
        <v/>
      </c>
      <c r="M4574" t="str">
        <f t="shared" si="215"/>
        <v/>
      </c>
    </row>
    <row r="4575" spans="3:13" x14ac:dyDescent="0.2">
      <c r="C4575" s="8" t="str">
        <f>IFERROR(VLOOKUP(B4575,'Plan de comptes'!A:B,2,FALSE),"")</f>
        <v/>
      </c>
      <c r="K4575" s="21">
        <f t="shared" si="213"/>
        <v>0</v>
      </c>
      <c r="L4575" t="str">
        <f t="shared" si="214"/>
        <v/>
      </c>
      <c r="M4575" t="str">
        <f t="shared" si="215"/>
        <v/>
      </c>
    </row>
    <row r="4576" spans="3:13" x14ac:dyDescent="0.2">
      <c r="C4576" s="8" t="str">
        <f>IFERROR(VLOOKUP(B4576,'Plan de comptes'!A:B,2,FALSE),"")</f>
        <v/>
      </c>
      <c r="K4576" s="21">
        <f t="shared" si="213"/>
        <v>0</v>
      </c>
      <c r="L4576" t="str">
        <f t="shared" si="214"/>
        <v/>
      </c>
      <c r="M4576" t="str">
        <f t="shared" si="215"/>
        <v/>
      </c>
    </row>
    <row r="4577" spans="3:13" x14ac:dyDescent="0.2">
      <c r="C4577" s="8" t="str">
        <f>IFERROR(VLOOKUP(B4577,'Plan de comptes'!A:B,2,FALSE),"")</f>
        <v/>
      </c>
      <c r="K4577" s="21">
        <f t="shared" si="213"/>
        <v>0</v>
      </c>
      <c r="L4577" t="str">
        <f t="shared" si="214"/>
        <v/>
      </c>
      <c r="M4577" t="str">
        <f t="shared" si="215"/>
        <v/>
      </c>
    </row>
    <row r="4578" spans="3:13" x14ac:dyDescent="0.2">
      <c r="C4578" s="8" t="str">
        <f>IFERROR(VLOOKUP(B4578,'Plan de comptes'!A:B,2,FALSE),"")</f>
        <v/>
      </c>
      <c r="K4578" s="21">
        <f t="shared" si="213"/>
        <v>0</v>
      </c>
      <c r="L4578" t="str">
        <f t="shared" si="214"/>
        <v/>
      </c>
      <c r="M4578" t="str">
        <f t="shared" si="215"/>
        <v/>
      </c>
    </row>
    <row r="4579" spans="3:13" x14ac:dyDescent="0.2">
      <c r="C4579" s="8" t="str">
        <f>IFERROR(VLOOKUP(B4579,'Plan de comptes'!A:B,2,FALSE),"")</f>
        <v/>
      </c>
      <c r="K4579" s="21">
        <f t="shared" si="213"/>
        <v>0</v>
      </c>
      <c r="L4579" t="str">
        <f t="shared" si="214"/>
        <v/>
      </c>
      <c r="M4579" t="str">
        <f t="shared" si="215"/>
        <v/>
      </c>
    </row>
    <row r="4580" spans="3:13" x14ac:dyDescent="0.2">
      <c r="C4580" s="8" t="str">
        <f>IFERROR(VLOOKUP(B4580,'Plan de comptes'!A:B,2,FALSE),"")</f>
        <v/>
      </c>
      <c r="K4580" s="21">
        <f t="shared" si="213"/>
        <v>0</v>
      </c>
      <c r="L4580" t="str">
        <f t="shared" si="214"/>
        <v/>
      </c>
      <c r="M4580" t="str">
        <f t="shared" si="215"/>
        <v/>
      </c>
    </row>
    <row r="4581" spans="3:13" x14ac:dyDescent="0.2">
      <c r="C4581" s="8" t="str">
        <f>IFERROR(VLOOKUP(B4581,'Plan de comptes'!A:B,2,FALSE),"")</f>
        <v/>
      </c>
      <c r="K4581" s="21">
        <f t="shared" si="213"/>
        <v>0</v>
      </c>
      <c r="L4581" t="str">
        <f t="shared" si="214"/>
        <v/>
      </c>
      <c r="M4581" t="str">
        <f t="shared" si="215"/>
        <v/>
      </c>
    </row>
    <row r="4582" spans="3:13" x14ac:dyDescent="0.2">
      <c r="C4582" s="8" t="str">
        <f>IFERROR(VLOOKUP(B4582,'Plan de comptes'!A:B,2,FALSE),"")</f>
        <v/>
      </c>
      <c r="K4582" s="21">
        <f t="shared" si="213"/>
        <v>0</v>
      </c>
      <c r="L4582" t="str">
        <f t="shared" si="214"/>
        <v/>
      </c>
      <c r="M4582" t="str">
        <f t="shared" si="215"/>
        <v/>
      </c>
    </row>
    <row r="4583" spans="3:13" x14ac:dyDescent="0.2">
      <c r="C4583" s="8" t="str">
        <f>IFERROR(VLOOKUP(B4583,'Plan de comptes'!A:B,2,FALSE),"")</f>
        <v/>
      </c>
      <c r="K4583" s="21">
        <f t="shared" si="213"/>
        <v>0</v>
      </c>
      <c r="L4583" t="str">
        <f t="shared" si="214"/>
        <v/>
      </c>
      <c r="M4583" t="str">
        <f t="shared" si="215"/>
        <v/>
      </c>
    </row>
    <row r="4584" spans="3:13" x14ac:dyDescent="0.2">
      <c r="C4584" s="8" t="str">
        <f>IFERROR(VLOOKUP(B4584,'Plan de comptes'!A:B,2,FALSE),"")</f>
        <v/>
      </c>
      <c r="K4584" s="21">
        <f t="shared" si="213"/>
        <v>0</v>
      </c>
      <c r="L4584" t="str">
        <f t="shared" si="214"/>
        <v/>
      </c>
      <c r="M4584" t="str">
        <f t="shared" si="215"/>
        <v/>
      </c>
    </row>
    <row r="4585" spans="3:13" x14ac:dyDescent="0.2">
      <c r="C4585" s="8" t="str">
        <f>IFERROR(VLOOKUP(B4585,'Plan de comptes'!A:B,2,FALSE),"")</f>
        <v/>
      </c>
      <c r="K4585" s="21">
        <f t="shared" si="213"/>
        <v>0</v>
      </c>
      <c r="L4585" t="str">
        <f t="shared" si="214"/>
        <v/>
      </c>
      <c r="M4585" t="str">
        <f t="shared" si="215"/>
        <v/>
      </c>
    </row>
    <row r="4586" spans="3:13" x14ac:dyDescent="0.2">
      <c r="C4586" s="8" t="str">
        <f>IFERROR(VLOOKUP(B4586,'Plan de comptes'!A:B,2,FALSE),"")</f>
        <v/>
      </c>
      <c r="K4586" s="21">
        <f t="shared" si="213"/>
        <v>0</v>
      </c>
      <c r="L4586" t="str">
        <f t="shared" si="214"/>
        <v/>
      </c>
      <c r="M4586" t="str">
        <f t="shared" si="215"/>
        <v/>
      </c>
    </row>
    <row r="4587" spans="3:13" x14ac:dyDescent="0.2">
      <c r="C4587" s="8" t="str">
        <f>IFERROR(VLOOKUP(B4587,'Plan de comptes'!A:B,2,FALSE),"")</f>
        <v/>
      </c>
      <c r="K4587" s="21">
        <f t="shared" si="213"/>
        <v>0</v>
      </c>
      <c r="L4587" t="str">
        <f t="shared" si="214"/>
        <v/>
      </c>
      <c r="M4587" t="str">
        <f t="shared" si="215"/>
        <v/>
      </c>
    </row>
    <row r="4588" spans="3:13" x14ac:dyDescent="0.2">
      <c r="C4588" s="8" t="str">
        <f>IFERROR(VLOOKUP(B4588,'Plan de comptes'!A:B,2,FALSE),"")</f>
        <v/>
      </c>
      <c r="K4588" s="21">
        <f t="shared" si="213"/>
        <v>0</v>
      </c>
      <c r="L4588" t="str">
        <f t="shared" si="214"/>
        <v/>
      </c>
      <c r="M4588" t="str">
        <f t="shared" si="215"/>
        <v/>
      </c>
    </row>
    <row r="4589" spans="3:13" x14ac:dyDescent="0.2">
      <c r="C4589" s="8" t="str">
        <f>IFERROR(VLOOKUP(B4589,'Plan de comptes'!A:B,2,FALSE),"")</f>
        <v/>
      </c>
      <c r="K4589" s="21">
        <f t="shared" si="213"/>
        <v>0</v>
      </c>
      <c r="L4589" t="str">
        <f t="shared" si="214"/>
        <v/>
      </c>
      <c r="M4589" t="str">
        <f t="shared" si="215"/>
        <v/>
      </c>
    </row>
    <row r="4590" spans="3:13" x14ac:dyDescent="0.2">
      <c r="C4590" s="8" t="str">
        <f>IFERROR(VLOOKUP(B4590,'Plan de comptes'!A:B,2,FALSE),"")</f>
        <v/>
      </c>
      <c r="K4590" s="21">
        <f t="shared" si="213"/>
        <v>0</v>
      </c>
      <c r="L4590" t="str">
        <f t="shared" si="214"/>
        <v/>
      </c>
      <c r="M4590" t="str">
        <f t="shared" si="215"/>
        <v/>
      </c>
    </row>
    <row r="4591" spans="3:13" x14ac:dyDescent="0.2">
      <c r="C4591" s="8" t="str">
        <f>IFERROR(VLOOKUP(B4591,'Plan de comptes'!A:B,2,FALSE),"")</f>
        <v/>
      </c>
      <c r="K4591" s="21">
        <f t="shared" si="213"/>
        <v>0</v>
      </c>
      <c r="L4591" t="str">
        <f t="shared" si="214"/>
        <v/>
      </c>
      <c r="M4591" t="str">
        <f t="shared" si="215"/>
        <v/>
      </c>
    </row>
    <row r="4592" spans="3:13" x14ac:dyDescent="0.2">
      <c r="C4592" s="8" t="str">
        <f>IFERROR(VLOOKUP(B4592,'Plan de comptes'!A:B,2,FALSE),"")</f>
        <v/>
      </c>
      <c r="K4592" s="21">
        <f t="shared" si="213"/>
        <v>0</v>
      </c>
      <c r="L4592" t="str">
        <f t="shared" si="214"/>
        <v/>
      </c>
      <c r="M4592" t="str">
        <f t="shared" si="215"/>
        <v/>
      </c>
    </row>
    <row r="4593" spans="3:13" x14ac:dyDescent="0.2">
      <c r="C4593" s="8" t="str">
        <f>IFERROR(VLOOKUP(B4593,'Plan de comptes'!A:B,2,FALSE),"")</f>
        <v/>
      </c>
      <c r="K4593" s="21">
        <f t="shared" si="213"/>
        <v>0</v>
      </c>
      <c r="L4593" t="str">
        <f t="shared" si="214"/>
        <v/>
      </c>
      <c r="M4593" t="str">
        <f t="shared" si="215"/>
        <v/>
      </c>
    </row>
    <row r="4594" spans="3:13" x14ac:dyDescent="0.2">
      <c r="C4594" s="8" t="str">
        <f>IFERROR(VLOOKUP(B4594,'Plan de comptes'!A:B,2,FALSE),"")</f>
        <v/>
      </c>
      <c r="K4594" s="21">
        <f t="shared" si="213"/>
        <v>0</v>
      </c>
      <c r="L4594" t="str">
        <f t="shared" si="214"/>
        <v/>
      </c>
      <c r="M4594" t="str">
        <f t="shared" si="215"/>
        <v/>
      </c>
    </row>
    <row r="4595" spans="3:13" x14ac:dyDescent="0.2">
      <c r="C4595" s="8" t="str">
        <f>IFERROR(VLOOKUP(B4595,'Plan de comptes'!A:B,2,FALSE),"")</f>
        <v/>
      </c>
      <c r="K4595" s="21">
        <f t="shared" si="213"/>
        <v>0</v>
      </c>
      <c r="L4595" t="str">
        <f t="shared" si="214"/>
        <v/>
      </c>
      <c r="M4595" t="str">
        <f t="shared" si="215"/>
        <v/>
      </c>
    </row>
    <row r="4596" spans="3:13" x14ac:dyDescent="0.2">
      <c r="C4596" s="8" t="str">
        <f>IFERROR(VLOOKUP(B4596,'Plan de comptes'!A:B,2,FALSE),"")</f>
        <v/>
      </c>
      <c r="K4596" s="21">
        <f t="shared" si="213"/>
        <v>0</v>
      </c>
      <c r="L4596" t="str">
        <f t="shared" si="214"/>
        <v/>
      </c>
      <c r="M4596" t="str">
        <f t="shared" si="215"/>
        <v/>
      </c>
    </row>
    <row r="4597" spans="3:13" x14ac:dyDescent="0.2">
      <c r="C4597" s="8" t="str">
        <f>IFERROR(VLOOKUP(B4597,'Plan de comptes'!A:B,2,FALSE),"")</f>
        <v/>
      </c>
      <c r="K4597" s="21">
        <f t="shared" si="213"/>
        <v>0</v>
      </c>
      <c r="L4597" t="str">
        <f t="shared" si="214"/>
        <v/>
      </c>
      <c r="M4597" t="str">
        <f t="shared" si="215"/>
        <v/>
      </c>
    </row>
    <row r="4598" spans="3:13" x14ac:dyDescent="0.2">
      <c r="C4598" s="8" t="str">
        <f>IFERROR(VLOOKUP(B4598,'Plan de comptes'!A:B,2,FALSE),"")</f>
        <v/>
      </c>
      <c r="K4598" s="21">
        <f t="shared" si="213"/>
        <v>0</v>
      </c>
      <c r="L4598" t="str">
        <f t="shared" si="214"/>
        <v/>
      </c>
      <c r="M4598" t="str">
        <f t="shared" si="215"/>
        <v/>
      </c>
    </row>
    <row r="4599" spans="3:13" x14ac:dyDescent="0.2">
      <c r="C4599" s="8" t="str">
        <f>IFERROR(VLOOKUP(B4599,'Plan de comptes'!A:B,2,FALSE),"")</f>
        <v/>
      </c>
      <c r="K4599" s="21">
        <f t="shared" si="213"/>
        <v>0</v>
      </c>
      <c r="L4599" t="str">
        <f t="shared" si="214"/>
        <v/>
      </c>
      <c r="M4599" t="str">
        <f t="shared" si="215"/>
        <v/>
      </c>
    </row>
    <row r="4600" spans="3:13" x14ac:dyDescent="0.2">
      <c r="C4600" s="8" t="str">
        <f>IFERROR(VLOOKUP(B4600,'Plan de comptes'!A:B,2,FALSE),"")</f>
        <v/>
      </c>
      <c r="K4600" s="21">
        <f t="shared" si="213"/>
        <v>0</v>
      </c>
      <c r="L4600" t="str">
        <f t="shared" si="214"/>
        <v/>
      </c>
      <c r="M4600" t="str">
        <f t="shared" si="215"/>
        <v/>
      </c>
    </row>
    <row r="4601" spans="3:13" x14ac:dyDescent="0.2">
      <c r="C4601" s="8" t="str">
        <f>IFERROR(VLOOKUP(B4601,'Plan de comptes'!A:B,2,FALSE),"")</f>
        <v/>
      </c>
      <c r="K4601" s="21">
        <f t="shared" si="213"/>
        <v>0</v>
      </c>
      <c r="L4601" t="str">
        <f t="shared" si="214"/>
        <v/>
      </c>
      <c r="M4601" t="str">
        <f t="shared" si="215"/>
        <v/>
      </c>
    </row>
    <row r="4602" spans="3:13" x14ac:dyDescent="0.2">
      <c r="C4602" s="8" t="str">
        <f>IFERROR(VLOOKUP(B4602,'Plan de comptes'!A:B,2,FALSE),"")</f>
        <v/>
      </c>
      <c r="K4602" s="21">
        <f t="shared" si="213"/>
        <v>0</v>
      </c>
      <c r="L4602" t="str">
        <f t="shared" si="214"/>
        <v/>
      </c>
      <c r="M4602" t="str">
        <f t="shared" si="215"/>
        <v/>
      </c>
    </row>
    <row r="4603" spans="3:13" x14ac:dyDescent="0.2">
      <c r="C4603" s="8" t="str">
        <f>IFERROR(VLOOKUP(B4603,'Plan de comptes'!A:B,2,FALSE),"")</f>
        <v/>
      </c>
      <c r="K4603" s="21">
        <f t="shared" si="213"/>
        <v>0</v>
      </c>
      <c r="L4603" t="str">
        <f t="shared" si="214"/>
        <v/>
      </c>
      <c r="M4603" t="str">
        <f t="shared" si="215"/>
        <v/>
      </c>
    </row>
    <row r="4604" spans="3:13" x14ac:dyDescent="0.2">
      <c r="C4604" s="8" t="str">
        <f>IFERROR(VLOOKUP(B4604,'Plan de comptes'!A:B,2,FALSE),"")</f>
        <v/>
      </c>
      <c r="K4604" s="21">
        <f t="shared" si="213"/>
        <v>0</v>
      </c>
      <c r="L4604" t="str">
        <f t="shared" si="214"/>
        <v/>
      </c>
      <c r="M4604" t="str">
        <f t="shared" si="215"/>
        <v/>
      </c>
    </row>
    <row r="4605" spans="3:13" x14ac:dyDescent="0.2">
      <c r="C4605" s="8" t="str">
        <f>IFERROR(VLOOKUP(B4605,'Plan de comptes'!A:B,2,FALSE),"")</f>
        <v/>
      </c>
      <c r="K4605" s="21">
        <f t="shared" si="213"/>
        <v>0</v>
      </c>
      <c r="L4605" t="str">
        <f t="shared" si="214"/>
        <v/>
      </c>
      <c r="M4605" t="str">
        <f t="shared" si="215"/>
        <v/>
      </c>
    </row>
    <row r="4606" spans="3:13" x14ac:dyDescent="0.2">
      <c r="C4606" s="8" t="str">
        <f>IFERROR(VLOOKUP(B4606,'Plan de comptes'!A:B,2,FALSE),"")</f>
        <v/>
      </c>
      <c r="K4606" s="21">
        <f t="shared" si="213"/>
        <v>0</v>
      </c>
      <c r="L4606" t="str">
        <f t="shared" si="214"/>
        <v/>
      </c>
      <c r="M4606" t="str">
        <f t="shared" si="215"/>
        <v/>
      </c>
    </row>
    <row r="4607" spans="3:13" x14ac:dyDescent="0.2">
      <c r="C4607" s="8" t="str">
        <f>IFERROR(VLOOKUP(B4607,'Plan de comptes'!A:B,2,FALSE),"")</f>
        <v/>
      </c>
      <c r="K4607" s="21">
        <f t="shared" si="213"/>
        <v>0</v>
      </c>
      <c r="L4607" t="str">
        <f t="shared" si="214"/>
        <v/>
      </c>
      <c r="M4607" t="str">
        <f t="shared" si="215"/>
        <v/>
      </c>
    </row>
    <row r="4608" spans="3:13" x14ac:dyDescent="0.2">
      <c r="C4608" s="8" t="str">
        <f>IFERROR(VLOOKUP(B4608,'Plan de comptes'!A:B,2,FALSE),"")</f>
        <v/>
      </c>
      <c r="K4608" s="21">
        <f t="shared" si="213"/>
        <v>0</v>
      </c>
      <c r="L4608" t="str">
        <f t="shared" si="214"/>
        <v/>
      </c>
      <c r="M4608" t="str">
        <f t="shared" si="215"/>
        <v/>
      </c>
    </row>
    <row r="4609" spans="3:13" x14ac:dyDescent="0.2">
      <c r="C4609" s="8" t="str">
        <f>IFERROR(VLOOKUP(B4609,'Plan de comptes'!A:B,2,FALSE),"")</f>
        <v/>
      </c>
      <c r="K4609" s="21">
        <f t="shared" si="213"/>
        <v>0</v>
      </c>
      <c r="L4609" t="str">
        <f t="shared" si="214"/>
        <v/>
      </c>
      <c r="M4609" t="str">
        <f t="shared" si="215"/>
        <v/>
      </c>
    </row>
    <row r="4610" spans="3:13" x14ac:dyDescent="0.2">
      <c r="C4610" s="8" t="str">
        <f>IFERROR(VLOOKUP(B4610,'Plan de comptes'!A:B,2,FALSE),"")</f>
        <v/>
      </c>
      <c r="K4610" s="21">
        <f t="shared" si="213"/>
        <v>0</v>
      </c>
      <c r="L4610" t="str">
        <f t="shared" si="214"/>
        <v/>
      </c>
      <c r="M4610" t="str">
        <f t="shared" si="215"/>
        <v/>
      </c>
    </row>
    <row r="4611" spans="3:13" x14ac:dyDescent="0.2">
      <c r="C4611" s="8" t="str">
        <f>IFERROR(VLOOKUP(B4611,'Plan de comptes'!A:B,2,FALSE),"")</f>
        <v/>
      </c>
      <c r="K4611" s="21">
        <f t="shared" ref="K4611:K4674" si="216">E4611-F4611</f>
        <v>0</v>
      </c>
      <c r="L4611" t="str">
        <f t="shared" ref="L4611:L4674" si="217">LEFT($B4611,2)</f>
        <v/>
      </c>
      <c r="M4611" t="str">
        <f t="shared" ref="M4611:M4674" si="218">LEFT($B4611,3)</f>
        <v/>
      </c>
    </row>
    <row r="4612" spans="3:13" x14ac:dyDescent="0.2">
      <c r="C4612" s="8" t="str">
        <f>IFERROR(VLOOKUP(B4612,'Plan de comptes'!A:B,2,FALSE),"")</f>
        <v/>
      </c>
      <c r="K4612" s="21">
        <f t="shared" si="216"/>
        <v>0</v>
      </c>
      <c r="L4612" t="str">
        <f t="shared" si="217"/>
        <v/>
      </c>
      <c r="M4612" t="str">
        <f t="shared" si="218"/>
        <v/>
      </c>
    </row>
    <row r="4613" spans="3:13" x14ac:dyDescent="0.2">
      <c r="C4613" s="8" t="str">
        <f>IFERROR(VLOOKUP(B4613,'Plan de comptes'!A:B,2,FALSE),"")</f>
        <v/>
      </c>
      <c r="K4613" s="21">
        <f t="shared" si="216"/>
        <v>0</v>
      </c>
      <c r="L4613" t="str">
        <f t="shared" si="217"/>
        <v/>
      </c>
      <c r="M4613" t="str">
        <f t="shared" si="218"/>
        <v/>
      </c>
    </row>
    <row r="4614" spans="3:13" x14ac:dyDescent="0.2">
      <c r="C4614" s="8" t="str">
        <f>IFERROR(VLOOKUP(B4614,'Plan de comptes'!A:B,2,FALSE),"")</f>
        <v/>
      </c>
      <c r="K4614" s="21">
        <f t="shared" si="216"/>
        <v>0</v>
      </c>
      <c r="L4614" t="str">
        <f t="shared" si="217"/>
        <v/>
      </c>
      <c r="M4614" t="str">
        <f t="shared" si="218"/>
        <v/>
      </c>
    </row>
    <row r="4615" spans="3:13" x14ac:dyDescent="0.2">
      <c r="C4615" s="8" t="str">
        <f>IFERROR(VLOOKUP(B4615,'Plan de comptes'!A:B,2,FALSE),"")</f>
        <v/>
      </c>
      <c r="K4615" s="21">
        <f t="shared" si="216"/>
        <v>0</v>
      </c>
      <c r="L4615" t="str">
        <f t="shared" si="217"/>
        <v/>
      </c>
      <c r="M4615" t="str">
        <f t="shared" si="218"/>
        <v/>
      </c>
    </row>
    <row r="4616" spans="3:13" x14ac:dyDescent="0.2">
      <c r="C4616" s="8" t="str">
        <f>IFERROR(VLOOKUP(B4616,'Plan de comptes'!A:B,2,FALSE),"")</f>
        <v/>
      </c>
      <c r="K4616" s="21">
        <f t="shared" si="216"/>
        <v>0</v>
      </c>
      <c r="L4616" t="str">
        <f t="shared" si="217"/>
        <v/>
      </c>
      <c r="M4616" t="str">
        <f t="shared" si="218"/>
        <v/>
      </c>
    </row>
    <row r="4617" spans="3:13" x14ac:dyDescent="0.2">
      <c r="C4617" s="8" t="str">
        <f>IFERROR(VLOOKUP(B4617,'Plan de comptes'!A:B,2,FALSE),"")</f>
        <v/>
      </c>
      <c r="K4617" s="21">
        <f t="shared" si="216"/>
        <v>0</v>
      </c>
      <c r="L4617" t="str">
        <f t="shared" si="217"/>
        <v/>
      </c>
      <c r="M4617" t="str">
        <f t="shared" si="218"/>
        <v/>
      </c>
    </row>
    <row r="4618" spans="3:13" x14ac:dyDescent="0.2">
      <c r="C4618" s="8" t="str">
        <f>IFERROR(VLOOKUP(B4618,'Plan de comptes'!A:B,2,FALSE),"")</f>
        <v/>
      </c>
      <c r="K4618" s="21">
        <f t="shared" si="216"/>
        <v>0</v>
      </c>
      <c r="L4618" t="str">
        <f t="shared" si="217"/>
        <v/>
      </c>
      <c r="M4618" t="str">
        <f t="shared" si="218"/>
        <v/>
      </c>
    </row>
    <row r="4619" spans="3:13" x14ac:dyDescent="0.2">
      <c r="C4619" s="8" t="str">
        <f>IFERROR(VLOOKUP(B4619,'Plan de comptes'!A:B,2,FALSE),"")</f>
        <v/>
      </c>
      <c r="K4619" s="21">
        <f t="shared" si="216"/>
        <v>0</v>
      </c>
      <c r="L4619" t="str">
        <f t="shared" si="217"/>
        <v/>
      </c>
      <c r="M4619" t="str">
        <f t="shared" si="218"/>
        <v/>
      </c>
    </row>
    <row r="4620" spans="3:13" x14ac:dyDescent="0.2">
      <c r="C4620" s="8" t="str">
        <f>IFERROR(VLOOKUP(B4620,'Plan de comptes'!A:B,2,FALSE),"")</f>
        <v/>
      </c>
      <c r="K4620" s="21">
        <f t="shared" si="216"/>
        <v>0</v>
      </c>
      <c r="L4620" t="str">
        <f t="shared" si="217"/>
        <v/>
      </c>
      <c r="M4620" t="str">
        <f t="shared" si="218"/>
        <v/>
      </c>
    </row>
    <row r="4621" spans="3:13" x14ac:dyDescent="0.2">
      <c r="C4621" s="8" t="str">
        <f>IFERROR(VLOOKUP(B4621,'Plan de comptes'!A:B,2,FALSE),"")</f>
        <v/>
      </c>
      <c r="K4621" s="21">
        <f t="shared" si="216"/>
        <v>0</v>
      </c>
      <c r="L4621" t="str">
        <f t="shared" si="217"/>
        <v/>
      </c>
      <c r="M4621" t="str">
        <f t="shared" si="218"/>
        <v/>
      </c>
    </row>
    <row r="4622" spans="3:13" x14ac:dyDescent="0.2">
      <c r="C4622" s="8" t="str">
        <f>IFERROR(VLOOKUP(B4622,'Plan de comptes'!A:B,2,FALSE),"")</f>
        <v/>
      </c>
      <c r="K4622" s="21">
        <f t="shared" si="216"/>
        <v>0</v>
      </c>
      <c r="L4622" t="str">
        <f t="shared" si="217"/>
        <v/>
      </c>
      <c r="M4622" t="str">
        <f t="shared" si="218"/>
        <v/>
      </c>
    </row>
    <row r="4623" spans="3:13" x14ac:dyDescent="0.2">
      <c r="C4623" s="8" t="str">
        <f>IFERROR(VLOOKUP(B4623,'Plan de comptes'!A:B,2,FALSE),"")</f>
        <v/>
      </c>
      <c r="K4623" s="21">
        <f t="shared" si="216"/>
        <v>0</v>
      </c>
      <c r="L4623" t="str">
        <f t="shared" si="217"/>
        <v/>
      </c>
      <c r="M4623" t="str">
        <f t="shared" si="218"/>
        <v/>
      </c>
    </row>
    <row r="4624" spans="3:13" x14ac:dyDescent="0.2">
      <c r="C4624" s="8" t="str">
        <f>IFERROR(VLOOKUP(B4624,'Plan de comptes'!A:B,2,FALSE),"")</f>
        <v/>
      </c>
      <c r="K4624" s="21">
        <f t="shared" si="216"/>
        <v>0</v>
      </c>
      <c r="L4624" t="str">
        <f t="shared" si="217"/>
        <v/>
      </c>
      <c r="M4624" t="str">
        <f t="shared" si="218"/>
        <v/>
      </c>
    </row>
    <row r="4625" spans="3:13" x14ac:dyDescent="0.2">
      <c r="C4625" s="8" t="str">
        <f>IFERROR(VLOOKUP(B4625,'Plan de comptes'!A:B,2,FALSE),"")</f>
        <v/>
      </c>
      <c r="K4625" s="21">
        <f t="shared" si="216"/>
        <v>0</v>
      </c>
      <c r="L4625" t="str">
        <f t="shared" si="217"/>
        <v/>
      </c>
      <c r="M4625" t="str">
        <f t="shared" si="218"/>
        <v/>
      </c>
    </row>
    <row r="4626" spans="3:13" x14ac:dyDescent="0.2">
      <c r="C4626" s="8" t="str">
        <f>IFERROR(VLOOKUP(B4626,'Plan de comptes'!A:B,2,FALSE),"")</f>
        <v/>
      </c>
      <c r="K4626" s="21">
        <f t="shared" si="216"/>
        <v>0</v>
      </c>
      <c r="L4626" t="str">
        <f t="shared" si="217"/>
        <v/>
      </c>
      <c r="M4626" t="str">
        <f t="shared" si="218"/>
        <v/>
      </c>
    </row>
    <row r="4627" spans="3:13" x14ac:dyDescent="0.2">
      <c r="C4627" s="8" t="str">
        <f>IFERROR(VLOOKUP(B4627,'Plan de comptes'!A:B,2,FALSE),"")</f>
        <v/>
      </c>
      <c r="K4627" s="21">
        <f t="shared" si="216"/>
        <v>0</v>
      </c>
      <c r="L4627" t="str">
        <f t="shared" si="217"/>
        <v/>
      </c>
      <c r="M4627" t="str">
        <f t="shared" si="218"/>
        <v/>
      </c>
    </row>
    <row r="4628" spans="3:13" x14ac:dyDescent="0.2">
      <c r="C4628" s="8" t="str">
        <f>IFERROR(VLOOKUP(B4628,'Plan de comptes'!A:B,2,FALSE),"")</f>
        <v/>
      </c>
      <c r="K4628" s="21">
        <f t="shared" si="216"/>
        <v>0</v>
      </c>
      <c r="L4628" t="str">
        <f t="shared" si="217"/>
        <v/>
      </c>
      <c r="M4628" t="str">
        <f t="shared" si="218"/>
        <v/>
      </c>
    </row>
    <row r="4629" spans="3:13" x14ac:dyDescent="0.2">
      <c r="C4629" s="8" t="str">
        <f>IFERROR(VLOOKUP(B4629,'Plan de comptes'!A:B,2,FALSE),"")</f>
        <v/>
      </c>
      <c r="K4629" s="21">
        <f t="shared" si="216"/>
        <v>0</v>
      </c>
      <c r="L4629" t="str">
        <f t="shared" si="217"/>
        <v/>
      </c>
      <c r="M4629" t="str">
        <f t="shared" si="218"/>
        <v/>
      </c>
    </row>
    <row r="4630" spans="3:13" x14ac:dyDescent="0.2">
      <c r="C4630" s="8" t="str">
        <f>IFERROR(VLOOKUP(B4630,'Plan de comptes'!A:B,2,FALSE),"")</f>
        <v/>
      </c>
      <c r="K4630" s="21">
        <f t="shared" si="216"/>
        <v>0</v>
      </c>
      <c r="L4630" t="str">
        <f t="shared" si="217"/>
        <v/>
      </c>
      <c r="M4630" t="str">
        <f t="shared" si="218"/>
        <v/>
      </c>
    </row>
    <row r="4631" spans="3:13" x14ac:dyDescent="0.2">
      <c r="C4631" s="8" t="str">
        <f>IFERROR(VLOOKUP(B4631,'Plan de comptes'!A:B,2,FALSE),"")</f>
        <v/>
      </c>
      <c r="K4631" s="21">
        <f t="shared" si="216"/>
        <v>0</v>
      </c>
      <c r="L4631" t="str">
        <f t="shared" si="217"/>
        <v/>
      </c>
      <c r="M4631" t="str">
        <f t="shared" si="218"/>
        <v/>
      </c>
    </row>
    <row r="4632" spans="3:13" x14ac:dyDescent="0.2">
      <c r="C4632" s="8" t="str">
        <f>IFERROR(VLOOKUP(B4632,'Plan de comptes'!A:B,2,FALSE),"")</f>
        <v/>
      </c>
      <c r="K4632" s="21">
        <f t="shared" si="216"/>
        <v>0</v>
      </c>
      <c r="L4632" t="str">
        <f t="shared" si="217"/>
        <v/>
      </c>
      <c r="M4632" t="str">
        <f t="shared" si="218"/>
        <v/>
      </c>
    </row>
    <row r="4633" spans="3:13" x14ac:dyDescent="0.2">
      <c r="C4633" s="8" t="str">
        <f>IFERROR(VLOOKUP(B4633,'Plan de comptes'!A:B,2,FALSE),"")</f>
        <v/>
      </c>
      <c r="K4633" s="21">
        <f t="shared" si="216"/>
        <v>0</v>
      </c>
      <c r="L4633" t="str">
        <f t="shared" si="217"/>
        <v/>
      </c>
      <c r="M4633" t="str">
        <f t="shared" si="218"/>
        <v/>
      </c>
    </row>
    <row r="4634" spans="3:13" x14ac:dyDescent="0.2">
      <c r="C4634" s="8" t="str">
        <f>IFERROR(VLOOKUP(B4634,'Plan de comptes'!A:B,2,FALSE),"")</f>
        <v/>
      </c>
      <c r="K4634" s="21">
        <f t="shared" si="216"/>
        <v>0</v>
      </c>
      <c r="L4634" t="str">
        <f t="shared" si="217"/>
        <v/>
      </c>
      <c r="M4634" t="str">
        <f t="shared" si="218"/>
        <v/>
      </c>
    </row>
    <row r="4635" spans="3:13" x14ac:dyDescent="0.2">
      <c r="C4635" s="8" t="str">
        <f>IFERROR(VLOOKUP(B4635,'Plan de comptes'!A:B,2,FALSE),"")</f>
        <v/>
      </c>
      <c r="K4635" s="21">
        <f t="shared" si="216"/>
        <v>0</v>
      </c>
      <c r="L4635" t="str">
        <f t="shared" si="217"/>
        <v/>
      </c>
      <c r="M4635" t="str">
        <f t="shared" si="218"/>
        <v/>
      </c>
    </row>
    <row r="4636" spans="3:13" x14ac:dyDescent="0.2">
      <c r="C4636" s="8" t="str">
        <f>IFERROR(VLOOKUP(B4636,'Plan de comptes'!A:B,2,FALSE),"")</f>
        <v/>
      </c>
      <c r="K4636" s="21">
        <f t="shared" si="216"/>
        <v>0</v>
      </c>
      <c r="L4636" t="str">
        <f t="shared" si="217"/>
        <v/>
      </c>
      <c r="M4636" t="str">
        <f t="shared" si="218"/>
        <v/>
      </c>
    </row>
    <row r="4637" spans="3:13" x14ac:dyDescent="0.2">
      <c r="C4637" s="8" t="str">
        <f>IFERROR(VLOOKUP(B4637,'Plan de comptes'!A:B,2,FALSE),"")</f>
        <v/>
      </c>
      <c r="K4637" s="21">
        <f t="shared" si="216"/>
        <v>0</v>
      </c>
      <c r="L4637" t="str">
        <f t="shared" si="217"/>
        <v/>
      </c>
      <c r="M4637" t="str">
        <f t="shared" si="218"/>
        <v/>
      </c>
    </row>
    <row r="4638" spans="3:13" x14ac:dyDescent="0.2">
      <c r="C4638" s="8" t="str">
        <f>IFERROR(VLOOKUP(B4638,'Plan de comptes'!A:B,2,FALSE),"")</f>
        <v/>
      </c>
      <c r="K4638" s="21">
        <f t="shared" si="216"/>
        <v>0</v>
      </c>
      <c r="L4638" t="str">
        <f t="shared" si="217"/>
        <v/>
      </c>
      <c r="M4638" t="str">
        <f t="shared" si="218"/>
        <v/>
      </c>
    </row>
    <row r="4639" spans="3:13" x14ac:dyDescent="0.2">
      <c r="C4639" s="8" t="str">
        <f>IFERROR(VLOOKUP(B4639,'Plan de comptes'!A:B,2,FALSE),"")</f>
        <v/>
      </c>
      <c r="K4639" s="21">
        <f t="shared" si="216"/>
        <v>0</v>
      </c>
      <c r="L4639" t="str">
        <f t="shared" si="217"/>
        <v/>
      </c>
      <c r="M4639" t="str">
        <f t="shared" si="218"/>
        <v/>
      </c>
    </row>
    <row r="4640" spans="3:13" x14ac:dyDescent="0.2">
      <c r="C4640" s="8" t="str">
        <f>IFERROR(VLOOKUP(B4640,'Plan de comptes'!A:B,2,FALSE),"")</f>
        <v/>
      </c>
      <c r="K4640" s="21">
        <f t="shared" si="216"/>
        <v>0</v>
      </c>
      <c r="L4640" t="str">
        <f t="shared" si="217"/>
        <v/>
      </c>
      <c r="M4640" t="str">
        <f t="shared" si="218"/>
        <v/>
      </c>
    </row>
    <row r="4641" spans="3:13" x14ac:dyDescent="0.2">
      <c r="C4641" s="8" t="str">
        <f>IFERROR(VLOOKUP(B4641,'Plan de comptes'!A:B,2,FALSE),"")</f>
        <v/>
      </c>
      <c r="K4641" s="21">
        <f t="shared" si="216"/>
        <v>0</v>
      </c>
      <c r="L4641" t="str">
        <f t="shared" si="217"/>
        <v/>
      </c>
      <c r="M4641" t="str">
        <f t="shared" si="218"/>
        <v/>
      </c>
    </row>
    <row r="4642" spans="3:13" x14ac:dyDescent="0.2">
      <c r="C4642" s="8" t="str">
        <f>IFERROR(VLOOKUP(B4642,'Plan de comptes'!A:B,2,FALSE),"")</f>
        <v/>
      </c>
      <c r="K4642" s="21">
        <f t="shared" si="216"/>
        <v>0</v>
      </c>
      <c r="L4642" t="str">
        <f t="shared" si="217"/>
        <v/>
      </c>
      <c r="M4642" t="str">
        <f t="shared" si="218"/>
        <v/>
      </c>
    </row>
    <row r="4643" spans="3:13" x14ac:dyDescent="0.2">
      <c r="C4643" s="8" t="str">
        <f>IFERROR(VLOOKUP(B4643,'Plan de comptes'!A:B,2,FALSE),"")</f>
        <v/>
      </c>
      <c r="K4643" s="21">
        <f t="shared" si="216"/>
        <v>0</v>
      </c>
      <c r="L4643" t="str">
        <f t="shared" si="217"/>
        <v/>
      </c>
      <c r="M4643" t="str">
        <f t="shared" si="218"/>
        <v/>
      </c>
    </row>
    <row r="4644" spans="3:13" x14ac:dyDescent="0.2">
      <c r="C4644" s="8" t="str">
        <f>IFERROR(VLOOKUP(B4644,'Plan de comptes'!A:B,2,FALSE),"")</f>
        <v/>
      </c>
      <c r="K4644" s="21">
        <f t="shared" si="216"/>
        <v>0</v>
      </c>
      <c r="L4644" t="str">
        <f t="shared" si="217"/>
        <v/>
      </c>
      <c r="M4644" t="str">
        <f t="shared" si="218"/>
        <v/>
      </c>
    </row>
    <row r="4645" spans="3:13" x14ac:dyDescent="0.2">
      <c r="C4645" s="8" t="str">
        <f>IFERROR(VLOOKUP(B4645,'Plan de comptes'!A:B,2,FALSE),"")</f>
        <v/>
      </c>
      <c r="K4645" s="21">
        <f t="shared" si="216"/>
        <v>0</v>
      </c>
      <c r="L4645" t="str">
        <f t="shared" si="217"/>
        <v/>
      </c>
      <c r="M4645" t="str">
        <f t="shared" si="218"/>
        <v/>
      </c>
    </row>
    <row r="4646" spans="3:13" x14ac:dyDescent="0.2">
      <c r="C4646" s="8" t="str">
        <f>IFERROR(VLOOKUP(B4646,'Plan de comptes'!A:B,2,FALSE),"")</f>
        <v/>
      </c>
      <c r="K4646" s="21">
        <f t="shared" si="216"/>
        <v>0</v>
      </c>
      <c r="L4646" t="str">
        <f t="shared" si="217"/>
        <v/>
      </c>
      <c r="M4646" t="str">
        <f t="shared" si="218"/>
        <v/>
      </c>
    </row>
    <row r="4647" spans="3:13" x14ac:dyDescent="0.2">
      <c r="C4647" s="8" t="str">
        <f>IFERROR(VLOOKUP(B4647,'Plan de comptes'!A:B,2,FALSE),"")</f>
        <v/>
      </c>
      <c r="K4647" s="21">
        <f t="shared" si="216"/>
        <v>0</v>
      </c>
      <c r="L4647" t="str">
        <f t="shared" si="217"/>
        <v/>
      </c>
      <c r="M4647" t="str">
        <f t="shared" si="218"/>
        <v/>
      </c>
    </row>
    <row r="4648" spans="3:13" x14ac:dyDescent="0.2">
      <c r="C4648" s="8" t="str">
        <f>IFERROR(VLOOKUP(B4648,'Plan de comptes'!A:B,2,FALSE),"")</f>
        <v/>
      </c>
      <c r="K4648" s="21">
        <f t="shared" si="216"/>
        <v>0</v>
      </c>
      <c r="L4648" t="str">
        <f t="shared" si="217"/>
        <v/>
      </c>
      <c r="M4648" t="str">
        <f t="shared" si="218"/>
        <v/>
      </c>
    </row>
    <row r="4649" spans="3:13" x14ac:dyDescent="0.2">
      <c r="C4649" s="8" t="str">
        <f>IFERROR(VLOOKUP(B4649,'Plan de comptes'!A:B,2,FALSE),"")</f>
        <v/>
      </c>
      <c r="K4649" s="21">
        <f t="shared" si="216"/>
        <v>0</v>
      </c>
      <c r="L4649" t="str">
        <f t="shared" si="217"/>
        <v/>
      </c>
      <c r="M4649" t="str">
        <f t="shared" si="218"/>
        <v/>
      </c>
    </row>
    <row r="4650" spans="3:13" x14ac:dyDescent="0.2">
      <c r="C4650" s="8" t="str">
        <f>IFERROR(VLOOKUP(B4650,'Plan de comptes'!A:B,2,FALSE),"")</f>
        <v/>
      </c>
      <c r="K4650" s="21">
        <f t="shared" si="216"/>
        <v>0</v>
      </c>
      <c r="L4650" t="str">
        <f t="shared" si="217"/>
        <v/>
      </c>
      <c r="M4650" t="str">
        <f t="shared" si="218"/>
        <v/>
      </c>
    </row>
    <row r="4651" spans="3:13" x14ac:dyDescent="0.2">
      <c r="C4651" s="8" t="str">
        <f>IFERROR(VLOOKUP(B4651,'Plan de comptes'!A:B,2,FALSE),"")</f>
        <v/>
      </c>
      <c r="K4651" s="21">
        <f t="shared" si="216"/>
        <v>0</v>
      </c>
      <c r="L4651" t="str">
        <f t="shared" si="217"/>
        <v/>
      </c>
      <c r="M4651" t="str">
        <f t="shared" si="218"/>
        <v/>
      </c>
    </row>
    <row r="4652" spans="3:13" x14ac:dyDescent="0.2">
      <c r="C4652" s="8" t="str">
        <f>IFERROR(VLOOKUP(B4652,'Plan de comptes'!A:B,2,FALSE),"")</f>
        <v/>
      </c>
      <c r="K4652" s="21">
        <f t="shared" si="216"/>
        <v>0</v>
      </c>
      <c r="L4652" t="str">
        <f t="shared" si="217"/>
        <v/>
      </c>
      <c r="M4652" t="str">
        <f t="shared" si="218"/>
        <v/>
      </c>
    </row>
    <row r="4653" spans="3:13" x14ac:dyDescent="0.2">
      <c r="C4653" s="8" t="str">
        <f>IFERROR(VLOOKUP(B4653,'Plan de comptes'!A:B,2,FALSE),"")</f>
        <v/>
      </c>
      <c r="K4653" s="21">
        <f t="shared" si="216"/>
        <v>0</v>
      </c>
      <c r="L4653" t="str">
        <f t="shared" si="217"/>
        <v/>
      </c>
      <c r="M4653" t="str">
        <f t="shared" si="218"/>
        <v/>
      </c>
    </row>
    <row r="4654" spans="3:13" x14ac:dyDescent="0.2">
      <c r="C4654" s="8" t="str">
        <f>IFERROR(VLOOKUP(B4654,'Plan de comptes'!A:B,2,FALSE),"")</f>
        <v/>
      </c>
      <c r="K4654" s="21">
        <f t="shared" si="216"/>
        <v>0</v>
      </c>
      <c r="L4654" t="str">
        <f t="shared" si="217"/>
        <v/>
      </c>
      <c r="M4654" t="str">
        <f t="shared" si="218"/>
        <v/>
      </c>
    </row>
    <row r="4655" spans="3:13" x14ac:dyDescent="0.2">
      <c r="C4655" s="8" t="str">
        <f>IFERROR(VLOOKUP(B4655,'Plan de comptes'!A:B,2,FALSE),"")</f>
        <v/>
      </c>
      <c r="K4655" s="21">
        <f t="shared" si="216"/>
        <v>0</v>
      </c>
      <c r="L4655" t="str">
        <f t="shared" si="217"/>
        <v/>
      </c>
      <c r="M4655" t="str">
        <f t="shared" si="218"/>
        <v/>
      </c>
    </row>
    <row r="4656" spans="3:13" x14ac:dyDescent="0.2">
      <c r="C4656" s="8" t="str">
        <f>IFERROR(VLOOKUP(B4656,'Plan de comptes'!A:B,2,FALSE),"")</f>
        <v/>
      </c>
      <c r="K4656" s="21">
        <f t="shared" si="216"/>
        <v>0</v>
      </c>
      <c r="L4656" t="str">
        <f t="shared" si="217"/>
        <v/>
      </c>
      <c r="M4656" t="str">
        <f t="shared" si="218"/>
        <v/>
      </c>
    </row>
    <row r="4657" spans="3:13" x14ac:dyDescent="0.2">
      <c r="C4657" s="8" t="str">
        <f>IFERROR(VLOOKUP(B4657,'Plan de comptes'!A:B,2,FALSE),"")</f>
        <v/>
      </c>
      <c r="K4657" s="21">
        <f t="shared" si="216"/>
        <v>0</v>
      </c>
      <c r="L4657" t="str">
        <f t="shared" si="217"/>
        <v/>
      </c>
      <c r="M4657" t="str">
        <f t="shared" si="218"/>
        <v/>
      </c>
    </row>
    <row r="4658" spans="3:13" x14ac:dyDescent="0.2">
      <c r="C4658" s="8" t="str">
        <f>IFERROR(VLOOKUP(B4658,'Plan de comptes'!A:B,2,FALSE),"")</f>
        <v/>
      </c>
      <c r="K4658" s="21">
        <f t="shared" si="216"/>
        <v>0</v>
      </c>
      <c r="L4658" t="str">
        <f t="shared" si="217"/>
        <v/>
      </c>
      <c r="M4658" t="str">
        <f t="shared" si="218"/>
        <v/>
      </c>
    </row>
    <row r="4659" spans="3:13" x14ac:dyDescent="0.2">
      <c r="C4659" s="8" t="str">
        <f>IFERROR(VLOOKUP(B4659,'Plan de comptes'!A:B,2,FALSE),"")</f>
        <v/>
      </c>
      <c r="K4659" s="21">
        <f t="shared" si="216"/>
        <v>0</v>
      </c>
      <c r="L4659" t="str">
        <f t="shared" si="217"/>
        <v/>
      </c>
      <c r="M4659" t="str">
        <f t="shared" si="218"/>
        <v/>
      </c>
    </row>
    <row r="4660" spans="3:13" x14ac:dyDescent="0.2">
      <c r="C4660" s="8" t="str">
        <f>IFERROR(VLOOKUP(B4660,'Plan de comptes'!A:B,2,FALSE),"")</f>
        <v/>
      </c>
      <c r="K4660" s="21">
        <f t="shared" si="216"/>
        <v>0</v>
      </c>
      <c r="L4660" t="str">
        <f t="shared" si="217"/>
        <v/>
      </c>
      <c r="M4660" t="str">
        <f t="shared" si="218"/>
        <v/>
      </c>
    </row>
    <row r="4661" spans="3:13" x14ac:dyDescent="0.2">
      <c r="C4661" s="8" t="str">
        <f>IFERROR(VLOOKUP(B4661,'Plan de comptes'!A:B,2,FALSE),"")</f>
        <v/>
      </c>
      <c r="K4661" s="21">
        <f t="shared" si="216"/>
        <v>0</v>
      </c>
      <c r="L4661" t="str">
        <f t="shared" si="217"/>
        <v/>
      </c>
      <c r="M4661" t="str">
        <f t="shared" si="218"/>
        <v/>
      </c>
    </row>
    <row r="4662" spans="3:13" x14ac:dyDescent="0.2">
      <c r="C4662" s="8" t="str">
        <f>IFERROR(VLOOKUP(B4662,'Plan de comptes'!A:B,2,FALSE),"")</f>
        <v/>
      </c>
      <c r="K4662" s="21">
        <f t="shared" si="216"/>
        <v>0</v>
      </c>
      <c r="L4662" t="str">
        <f t="shared" si="217"/>
        <v/>
      </c>
      <c r="M4662" t="str">
        <f t="shared" si="218"/>
        <v/>
      </c>
    </row>
    <row r="4663" spans="3:13" x14ac:dyDescent="0.2">
      <c r="C4663" s="8" t="str">
        <f>IFERROR(VLOOKUP(B4663,'Plan de comptes'!A:B,2,FALSE),"")</f>
        <v/>
      </c>
      <c r="K4663" s="21">
        <f t="shared" si="216"/>
        <v>0</v>
      </c>
      <c r="L4663" t="str">
        <f t="shared" si="217"/>
        <v/>
      </c>
      <c r="M4663" t="str">
        <f t="shared" si="218"/>
        <v/>
      </c>
    </row>
    <row r="4664" spans="3:13" x14ac:dyDescent="0.2">
      <c r="C4664" s="8" t="str">
        <f>IFERROR(VLOOKUP(B4664,'Plan de comptes'!A:B,2,FALSE),"")</f>
        <v/>
      </c>
      <c r="K4664" s="21">
        <f t="shared" si="216"/>
        <v>0</v>
      </c>
      <c r="L4664" t="str">
        <f t="shared" si="217"/>
        <v/>
      </c>
      <c r="M4664" t="str">
        <f t="shared" si="218"/>
        <v/>
      </c>
    </row>
    <row r="4665" spans="3:13" x14ac:dyDescent="0.2">
      <c r="C4665" s="8" t="str">
        <f>IFERROR(VLOOKUP(B4665,'Plan de comptes'!A:B,2,FALSE),"")</f>
        <v/>
      </c>
      <c r="K4665" s="21">
        <f t="shared" si="216"/>
        <v>0</v>
      </c>
      <c r="L4665" t="str">
        <f t="shared" si="217"/>
        <v/>
      </c>
      <c r="M4665" t="str">
        <f t="shared" si="218"/>
        <v/>
      </c>
    </row>
    <row r="4666" spans="3:13" x14ac:dyDescent="0.2">
      <c r="C4666" s="8" t="str">
        <f>IFERROR(VLOOKUP(B4666,'Plan de comptes'!A:B,2,FALSE),"")</f>
        <v/>
      </c>
      <c r="K4666" s="21">
        <f t="shared" si="216"/>
        <v>0</v>
      </c>
      <c r="L4666" t="str">
        <f t="shared" si="217"/>
        <v/>
      </c>
      <c r="M4666" t="str">
        <f t="shared" si="218"/>
        <v/>
      </c>
    </row>
    <row r="4667" spans="3:13" x14ac:dyDescent="0.2">
      <c r="C4667" s="8" t="str">
        <f>IFERROR(VLOOKUP(B4667,'Plan de comptes'!A:B,2,FALSE),"")</f>
        <v/>
      </c>
      <c r="K4667" s="21">
        <f t="shared" si="216"/>
        <v>0</v>
      </c>
      <c r="L4667" t="str">
        <f t="shared" si="217"/>
        <v/>
      </c>
      <c r="M4667" t="str">
        <f t="shared" si="218"/>
        <v/>
      </c>
    </row>
    <row r="4668" spans="3:13" x14ac:dyDescent="0.2">
      <c r="C4668" s="8" t="str">
        <f>IFERROR(VLOOKUP(B4668,'Plan de comptes'!A:B,2,FALSE),"")</f>
        <v/>
      </c>
      <c r="K4668" s="21">
        <f t="shared" si="216"/>
        <v>0</v>
      </c>
      <c r="L4668" t="str">
        <f t="shared" si="217"/>
        <v/>
      </c>
      <c r="M4668" t="str">
        <f t="shared" si="218"/>
        <v/>
      </c>
    </row>
    <row r="4669" spans="3:13" x14ac:dyDescent="0.2">
      <c r="C4669" s="8" t="str">
        <f>IFERROR(VLOOKUP(B4669,'Plan de comptes'!A:B,2,FALSE),"")</f>
        <v/>
      </c>
      <c r="K4669" s="21">
        <f t="shared" si="216"/>
        <v>0</v>
      </c>
      <c r="L4669" t="str">
        <f t="shared" si="217"/>
        <v/>
      </c>
      <c r="M4669" t="str">
        <f t="shared" si="218"/>
        <v/>
      </c>
    </row>
    <row r="4670" spans="3:13" x14ac:dyDescent="0.2">
      <c r="C4670" s="8" t="str">
        <f>IFERROR(VLOOKUP(B4670,'Plan de comptes'!A:B,2,FALSE),"")</f>
        <v/>
      </c>
      <c r="K4670" s="21">
        <f t="shared" si="216"/>
        <v>0</v>
      </c>
      <c r="L4670" t="str">
        <f t="shared" si="217"/>
        <v/>
      </c>
      <c r="M4670" t="str">
        <f t="shared" si="218"/>
        <v/>
      </c>
    </row>
    <row r="4671" spans="3:13" x14ac:dyDescent="0.2">
      <c r="C4671" s="8" t="str">
        <f>IFERROR(VLOOKUP(B4671,'Plan de comptes'!A:B,2,FALSE),"")</f>
        <v/>
      </c>
      <c r="K4671" s="21">
        <f t="shared" si="216"/>
        <v>0</v>
      </c>
      <c r="L4671" t="str">
        <f t="shared" si="217"/>
        <v/>
      </c>
      <c r="M4671" t="str">
        <f t="shared" si="218"/>
        <v/>
      </c>
    </row>
    <row r="4672" spans="3:13" x14ac:dyDescent="0.2">
      <c r="C4672" s="8" t="str">
        <f>IFERROR(VLOOKUP(B4672,'Plan de comptes'!A:B,2,FALSE),"")</f>
        <v/>
      </c>
      <c r="K4672" s="21">
        <f t="shared" si="216"/>
        <v>0</v>
      </c>
      <c r="L4672" t="str">
        <f t="shared" si="217"/>
        <v/>
      </c>
      <c r="M4672" t="str">
        <f t="shared" si="218"/>
        <v/>
      </c>
    </row>
    <row r="4673" spans="3:13" x14ac:dyDescent="0.2">
      <c r="C4673" s="8" t="str">
        <f>IFERROR(VLOOKUP(B4673,'Plan de comptes'!A:B,2,FALSE),"")</f>
        <v/>
      </c>
      <c r="K4673" s="21">
        <f t="shared" si="216"/>
        <v>0</v>
      </c>
      <c r="L4673" t="str">
        <f t="shared" si="217"/>
        <v/>
      </c>
      <c r="M4673" t="str">
        <f t="shared" si="218"/>
        <v/>
      </c>
    </row>
    <row r="4674" spans="3:13" x14ac:dyDescent="0.2">
      <c r="C4674" s="8" t="str">
        <f>IFERROR(VLOOKUP(B4674,'Plan de comptes'!A:B,2,FALSE),"")</f>
        <v/>
      </c>
      <c r="K4674" s="21">
        <f t="shared" si="216"/>
        <v>0</v>
      </c>
      <c r="L4674" t="str">
        <f t="shared" si="217"/>
        <v/>
      </c>
      <c r="M4674" t="str">
        <f t="shared" si="218"/>
        <v/>
      </c>
    </row>
    <row r="4675" spans="3:13" x14ac:dyDescent="0.2">
      <c r="C4675" s="8" t="str">
        <f>IFERROR(VLOOKUP(B4675,'Plan de comptes'!A:B,2,FALSE),"")</f>
        <v/>
      </c>
      <c r="K4675" s="21">
        <f t="shared" ref="K4675:K4738" si="219">E4675-F4675</f>
        <v>0</v>
      </c>
      <c r="L4675" t="str">
        <f t="shared" ref="L4675:L4738" si="220">LEFT($B4675,2)</f>
        <v/>
      </c>
      <c r="M4675" t="str">
        <f t="shared" ref="M4675:M4738" si="221">LEFT($B4675,3)</f>
        <v/>
      </c>
    </row>
    <row r="4676" spans="3:13" x14ac:dyDescent="0.2">
      <c r="C4676" s="8" t="str">
        <f>IFERROR(VLOOKUP(B4676,'Plan de comptes'!A:B,2,FALSE),"")</f>
        <v/>
      </c>
      <c r="K4676" s="21">
        <f t="shared" si="219"/>
        <v>0</v>
      </c>
      <c r="L4676" t="str">
        <f t="shared" si="220"/>
        <v/>
      </c>
      <c r="M4676" t="str">
        <f t="shared" si="221"/>
        <v/>
      </c>
    </row>
    <row r="4677" spans="3:13" x14ac:dyDescent="0.2">
      <c r="C4677" s="8" t="str">
        <f>IFERROR(VLOOKUP(B4677,'Plan de comptes'!A:B,2,FALSE),"")</f>
        <v/>
      </c>
      <c r="K4677" s="21">
        <f t="shared" si="219"/>
        <v>0</v>
      </c>
      <c r="L4677" t="str">
        <f t="shared" si="220"/>
        <v/>
      </c>
      <c r="M4677" t="str">
        <f t="shared" si="221"/>
        <v/>
      </c>
    </row>
    <row r="4678" spans="3:13" x14ac:dyDescent="0.2">
      <c r="C4678" s="8" t="str">
        <f>IFERROR(VLOOKUP(B4678,'Plan de comptes'!A:B,2,FALSE),"")</f>
        <v/>
      </c>
      <c r="K4678" s="21">
        <f t="shared" si="219"/>
        <v>0</v>
      </c>
      <c r="L4678" t="str">
        <f t="shared" si="220"/>
        <v/>
      </c>
      <c r="M4678" t="str">
        <f t="shared" si="221"/>
        <v/>
      </c>
    </row>
    <row r="4679" spans="3:13" x14ac:dyDescent="0.2">
      <c r="C4679" s="8" t="str">
        <f>IFERROR(VLOOKUP(B4679,'Plan de comptes'!A:B,2,FALSE),"")</f>
        <v/>
      </c>
      <c r="K4679" s="21">
        <f t="shared" si="219"/>
        <v>0</v>
      </c>
      <c r="L4679" t="str">
        <f t="shared" si="220"/>
        <v/>
      </c>
      <c r="M4679" t="str">
        <f t="shared" si="221"/>
        <v/>
      </c>
    </row>
    <row r="4680" spans="3:13" x14ac:dyDescent="0.2">
      <c r="C4680" s="8" t="str">
        <f>IFERROR(VLOOKUP(B4680,'Plan de comptes'!A:B,2,FALSE),"")</f>
        <v/>
      </c>
      <c r="K4680" s="21">
        <f t="shared" si="219"/>
        <v>0</v>
      </c>
      <c r="L4680" t="str">
        <f t="shared" si="220"/>
        <v/>
      </c>
      <c r="M4680" t="str">
        <f t="shared" si="221"/>
        <v/>
      </c>
    </row>
    <row r="4681" spans="3:13" x14ac:dyDescent="0.2">
      <c r="C4681" s="8" t="str">
        <f>IFERROR(VLOOKUP(B4681,'Plan de comptes'!A:B,2,FALSE),"")</f>
        <v/>
      </c>
      <c r="K4681" s="21">
        <f t="shared" si="219"/>
        <v>0</v>
      </c>
      <c r="L4681" t="str">
        <f t="shared" si="220"/>
        <v/>
      </c>
      <c r="M4681" t="str">
        <f t="shared" si="221"/>
        <v/>
      </c>
    </row>
    <row r="4682" spans="3:13" x14ac:dyDescent="0.2">
      <c r="C4682" s="8" t="str">
        <f>IFERROR(VLOOKUP(B4682,'Plan de comptes'!A:B,2,FALSE),"")</f>
        <v/>
      </c>
      <c r="K4682" s="21">
        <f t="shared" si="219"/>
        <v>0</v>
      </c>
      <c r="L4682" t="str">
        <f t="shared" si="220"/>
        <v/>
      </c>
      <c r="M4682" t="str">
        <f t="shared" si="221"/>
        <v/>
      </c>
    </row>
    <row r="4683" spans="3:13" x14ac:dyDescent="0.2">
      <c r="C4683" s="8" t="str">
        <f>IFERROR(VLOOKUP(B4683,'Plan de comptes'!A:B,2,FALSE),"")</f>
        <v/>
      </c>
      <c r="K4683" s="21">
        <f t="shared" si="219"/>
        <v>0</v>
      </c>
      <c r="L4683" t="str">
        <f t="shared" si="220"/>
        <v/>
      </c>
      <c r="M4683" t="str">
        <f t="shared" si="221"/>
        <v/>
      </c>
    </row>
    <row r="4684" spans="3:13" x14ac:dyDescent="0.2">
      <c r="C4684" s="8" t="str">
        <f>IFERROR(VLOOKUP(B4684,'Plan de comptes'!A:B,2,FALSE),"")</f>
        <v/>
      </c>
      <c r="K4684" s="21">
        <f t="shared" si="219"/>
        <v>0</v>
      </c>
      <c r="L4684" t="str">
        <f t="shared" si="220"/>
        <v/>
      </c>
      <c r="M4684" t="str">
        <f t="shared" si="221"/>
        <v/>
      </c>
    </row>
    <row r="4685" spans="3:13" x14ac:dyDescent="0.2">
      <c r="C4685" s="8" t="str">
        <f>IFERROR(VLOOKUP(B4685,'Plan de comptes'!A:B,2,FALSE),"")</f>
        <v/>
      </c>
      <c r="K4685" s="21">
        <f t="shared" si="219"/>
        <v>0</v>
      </c>
      <c r="L4685" t="str">
        <f t="shared" si="220"/>
        <v/>
      </c>
      <c r="M4685" t="str">
        <f t="shared" si="221"/>
        <v/>
      </c>
    </row>
    <row r="4686" spans="3:13" x14ac:dyDescent="0.2">
      <c r="C4686" s="8" t="str">
        <f>IFERROR(VLOOKUP(B4686,'Plan de comptes'!A:B,2,FALSE),"")</f>
        <v/>
      </c>
      <c r="K4686" s="21">
        <f t="shared" si="219"/>
        <v>0</v>
      </c>
      <c r="L4686" t="str">
        <f t="shared" si="220"/>
        <v/>
      </c>
      <c r="M4686" t="str">
        <f t="shared" si="221"/>
        <v/>
      </c>
    </row>
    <row r="4687" spans="3:13" x14ac:dyDescent="0.2">
      <c r="C4687" s="8" t="str">
        <f>IFERROR(VLOOKUP(B4687,'Plan de comptes'!A:B,2,FALSE),"")</f>
        <v/>
      </c>
      <c r="K4687" s="21">
        <f t="shared" si="219"/>
        <v>0</v>
      </c>
      <c r="L4687" t="str">
        <f t="shared" si="220"/>
        <v/>
      </c>
      <c r="M4687" t="str">
        <f t="shared" si="221"/>
        <v/>
      </c>
    </row>
    <row r="4688" spans="3:13" x14ac:dyDescent="0.2">
      <c r="C4688" s="8" t="str">
        <f>IFERROR(VLOOKUP(B4688,'Plan de comptes'!A:B,2,FALSE),"")</f>
        <v/>
      </c>
      <c r="K4688" s="21">
        <f t="shared" si="219"/>
        <v>0</v>
      </c>
      <c r="L4688" t="str">
        <f t="shared" si="220"/>
        <v/>
      </c>
      <c r="M4688" t="str">
        <f t="shared" si="221"/>
        <v/>
      </c>
    </row>
    <row r="4689" spans="3:13" x14ac:dyDescent="0.2">
      <c r="C4689" s="8" t="str">
        <f>IFERROR(VLOOKUP(B4689,'Plan de comptes'!A:B,2,FALSE),"")</f>
        <v/>
      </c>
      <c r="K4689" s="21">
        <f t="shared" si="219"/>
        <v>0</v>
      </c>
      <c r="L4689" t="str">
        <f t="shared" si="220"/>
        <v/>
      </c>
      <c r="M4689" t="str">
        <f t="shared" si="221"/>
        <v/>
      </c>
    </row>
    <row r="4690" spans="3:13" x14ac:dyDescent="0.2">
      <c r="C4690" s="8" t="str">
        <f>IFERROR(VLOOKUP(B4690,'Plan de comptes'!A:B,2,FALSE),"")</f>
        <v/>
      </c>
      <c r="K4690" s="21">
        <f t="shared" si="219"/>
        <v>0</v>
      </c>
      <c r="L4690" t="str">
        <f t="shared" si="220"/>
        <v/>
      </c>
      <c r="M4690" t="str">
        <f t="shared" si="221"/>
        <v/>
      </c>
    </row>
    <row r="4691" spans="3:13" x14ac:dyDescent="0.2">
      <c r="C4691" s="8" t="str">
        <f>IFERROR(VLOOKUP(B4691,'Plan de comptes'!A:B,2,FALSE),"")</f>
        <v/>
      </c>
      <c r="K4691" s="21">
        <f t="shared" si="219"/>
        <v>0</v>
      </c>
      <c r="L4691" t="str">
        <f t="shared" si="220"/>
        <v/>
      </c>
      <c r="M4691" t="str">
        <f t="shared" si="221"/>
        <v/>
      </c>
    </row>
    <row r="4692" spans="3:13" x14ac:dyDescent="0.2">
      <c r="C4692" s="8" t="str">
        <f>IFERROR(VLOOKUP(B4692,'Plan de comptes'!A:B,2,FALSE),"")</f>
        <v/>
      </c>
      <c r="K4692" s="21">
        <f t="shared" si="219"/>
        <v>0</v>
      </c>
      <c r="L4692" t="str">
        <f t="shared" si="220"/>
        <v/>
      </c>
      <c r="M4692" t="str">
        <f t="shared" si="221"/>
        <v/>
      </c>
    </row>
    <row r="4693" spans="3:13" x14ac:dyDescent="0.2">
      <c r="C4693" s="8" t="str">
        <f>IFERROR(VLOOKUP(B4693,'Plan de comptes'!A:B,2,FALSE),"")</f>
        <v/>
      </c>
      <c r="K4693" s="21">
        <f t="shared" si="219"/>
        <v>0</v>
      </c>
      <c r="L4693" t="str">
        <f t="shared" si="220"/>
        <v/>
      </c>
      <c r="M4693" t="str">
        <f t="shared" si="221"/>
        <v/>
      </c>
    </row>
    <row r="4694" spans="3:13" x14ac:dyDescent="0.2">
      <c r="C4694" s="8" t="str">
        <f>IFERROR(VLOOKUP(B4694,'Plan de comptes'!A:B,2,FALSE),"")</f>
        <v/>
      </c>
      <c r="K4694" s="21">
        <f t="shared" si="219"/>
        <v>0</v>
      </c>
      <c r="L4694" t="str">
        <f t="shared" si="220"/>
        <v/>
      </c>
      <c r="M4694" t="str">
        <f t="shared" si="221"/>
        <v/>
      </c>
    </row>
    <row r="4695" spans="3:13" x14ac:dyDescent="0.2">
      <c r="C4695" s="8" t="str">
        <f>IFERROR(VLOOKUP(B4695,'Plan de comptes'!A:B,2,FALSE),"")</f>
        <v/>
      </c>
      <c r="K4695" s="21">
        <f t="shared" si="219"/>
        <v>0</v>
      </c>
      <c r="L4695" t="str">
        <f t="shared" si="220"/>
        <v/>
      </c>
      <c r="M4695" t="str">
        <f t="shared" si="221"/>
        <v/>
      </c>
    </row>
    <row r="4696" spans="3:13" x14ac:dyDescent="0.2">
      <c r="C4696" s="8" t="str">
        <f>IFERROR(VLOOKUP(B4696,'Plan de comptes'!A:B,2,FALSE),"")</f>
        <v/>
      </c>
      <c r="K4696" s="21">
        <f t="shared" si="219"/>
        <v>0</v>
      </c>
      <c r="L4696" t="str">
        <f t="shared" si="220"/>
        <v/>
      </c>
      <c r="M4696" t="str">
        <f t="shared" si="221"/>
        <v/>
      </c>
    </row>
    <row r="4697" spans="3:13" x14ac:dyDescent="0.2">
      <c r="C4697" s="8" t="str">
        <f>IFERROR(VLOOKUP(B4697,'Plan de comptes'!A:B,2,FALSE),"")</f>
        <v/>
      </c>
      <c r="K4697" s="21">
        <f t="shared" si="219"/>
        <v>0</v>
      </c>
      <c r="L4697" t="str">
        <f t="shared" si="220"/>
        <v/>
      </c>
      <c r="M4697" t="str">
        <f t="shared" si="221"/>
        <v/>
      </c>
    </row>
    <row r="4698" spans="3:13" x14ac:dyDescent="0.2">
      <c r="C4698" s="8" t="str">
        <f>IFERROR(VLOOKUP(B4698,'Plan de comptes'!A:B,2,FALSE),"")</f>
        <v/>
      </c>
      <c r="K4698" s="21">
        <f t="shared" si="219"/>
        <v>0</v>
      </c>
      <c r="L4698" t="str">
        <f t="shared" si="220"/>
        <v/>
      </c>
      <c r="M4698" t="str">
        <f t="shared" si="221"/>
        <v/>
      </c>
    </row>
    <row r="4699" spans="3:13" x14ac:dyDescent="0.2">
      <c r="C4699" s="8" t="str">
        <f>IFERROR(VLOOKUP(B4699,'Plan de comptes'!A:B,2,FALSE),"")</f>
        <v/>
      </c>
      <c r="K4699" s="21">
        <f t="shared" si="219"/>
        <v>0</v>
      </c>
      <c r="L4699" t="str">
        <f t="shared" si="220"/>
        <v/>
      </c>
      <c r="M4699" t="str">
        <f t="shared" si="221"/>
        <v/>
      </c>
    </row>
    <row r="4700" spans="3:13" x14ac:dyDescent="0.2">
      <c r="C4700" s="8" t="str">
        <f>IFERROR(VLOOKUP(B4700,'Plan de comptes'!A:B,2,FALSE),"")</f>
        <v/>
      </c>
      <c r="K4700" s="21">
        <f t="shared" si="219"/>
        <v>0</v>
      </c>
      <c r="L4700" t="str">
        <f t="shared" si="220"/>
        <v/>
      </c>
      <c r="M4700" t="str">
        <f t="shared" si="221"/>
        <v/>
      </c>
    </row>
    <row r="4701" spans="3:13" x14ac:dyDescent="0.2">
      <c r="C4701" s="8" t="str">
        <f>IFERROR(VLOOKUP(B4701,'Plan de comptes'!A:B,2,FALSE),"")</f>
        <v/>
      </c>
      <c r="K4701" s="21">
        <f t="shared" si="219"/>
        <v>0</v>
      </c>
      <c r="L4701" t="str">
        <f t="shared" si="220"/>
        <v/>
      </c>
      <c r="M4701" t="str">
        <f t="shared" si="221"/>
        <v/>
      </c>
    </row>
    <row r="4702" spans="3:13" x14ac:dyDescent="0.2">
      <c r="C4702" s="8" t="str">
        <f>IFERROR(VLOOKUP(B4702,'Plan de comptes'!A:B,2,FALSE),"")</f>
        <v/>
      </c>
      <c r="K4702" s="21">
        <f t="shared" si="219"/>
        <v>0</v>
      </c>
      <c r="L4702" t="str">
        <f t="shared" si="220"/>
        <v/>
      </c>
      <c r="M4702" t="str">
        <f t="shared" si="221"/>
        <v/>
      </c>
    </row>
    <row r="4703" spans="3:13" x14ac:dyDescent="0.2">
      <c r="C4703" s="8" t="str">
        <f>IFERROR(VLOOKUP(B4703,'Plan de comptes'!A:B,2,FALSE),"")</f>
        <v/>
      </c>
      <c r="K4703" s="21">
        <f t="shared" si="219"/>
        <v>0</v>
      </c>
      <c r="L4703" t="str">
        <f t="shared" si="220"/>
        <v/>
      </c>
      <c r="M4703" t="str">
        <f t="shared" si="221"/>
        <v/>
      </c>
    </row>
    <row r="4704" spans="3:13" x14ac:dyDescent="0.2">
      <c r="C4704" s="8" t="str">
        <f>IFERROR(VLOOKUP(B4704,'Plan de comptes'!A:B,2,FALSE),"")</f>
        <v/>
      </c>
      <c r="K4704" s="21">
        <f t="shared" si="219"/>
        <v>0</v>
      </c>
      <c r="L4704" t="str">
        <f t="shared" si="220"/>
        <v/>
      </c>
      <c r="M4704" t="str">
        <f t="shared" si="221"/>
        <v/>
      </c>
    </row>
    <row r="4705" spans="3:13" x14ac:dyDescent="0.2">
      <c r="C4705" s="8" t="str">
        <f>IFERROR(VLOOKUP(B4705,'Plan de comptes'!A:B,2,FALSE),"")</f>
        <v/>
      </c>
      <c r="K4705" s="21">
        <f t="shared" si="219"/>
        <v>0</v>
      </c>
      <c r="L4705" t="str">
        <f t="shared" si="220"/>
        <v/>
      </c>
      <c r="M4705" t="str">
        <f t="shared" si="221"/>
        <v/>
      </c>
    </row>
    <row r="4706" spans="3:13" x14ac:dyDescent="0.2">
      <c r="C4706" s="8" t="str">
        <f>IFERROR(VLOOKUP(B4706,'Plan de comptes'!A:B,2,FALSE),"")</f>
        <v/>
      </c>
      <c r="K4706" s="21">
        <f t="shared" si="219"/>
        <v>0</v>
      </c>
      <c r="L4706" t="str">
        <f t="shared" si="220"/>
        <v/>
      </c>
      <c r="M4706" t="str">
        <f t="shared" si="221"/>
        <v/>
      </c>
    </row>
    <row r="4707" spans="3:13" x14ac:dyDescent="0.2">
      <c r="C4707" s="8" t="str">
        <f>IFERROR(VLOOKUP(B4707,'Plan de comptes'!A:B,2,FALSE),"")</f>
        <v/>
      </c>
      <c r="K4707" s="21">
        <f t="shared" si="219"/>
        <v>0</v>
      </c>
      <c r="L4707" t="str">
        <f t="shared" si="220"/>
        <v/>
      </c>
      <c r="M4707" t="str">
        <f t="shared" si="221"/>
        <v/>
      </c>
    </row>
    <row r="4708" spans="3:13" x14ac:dyDescent="0.2">
      <c r="C4708" s="8" t="str">
        <f>IFERROR(VLOOKUP(B4708,'Plan de comptes'!A:B,2,FALSE),"")</f>
        <v/>
      </c>
      <c r="K4708" s="21">
        <f t="shared" si="219"/>
        <v>0</v>
      </c>
      <c r="L4708" t="str">
        <f t="shared" si="220"/>
        <v/>
      </c>
      <c r="M4708" t="str">
        <f t="shared" si="221"/>
        <v/>
      </c>
    </row>
    <row r="4709" spans="3:13" x14ac:dyDescent="0.2">
      <c r="C4709" s="8" t="str">
        <f>IFERROR(VLOOKUP(B4709,'Plan de comptes'!A:B,2,FALSE),"")</f>
        <v/>
      </c>
      <c r="K4709" s="21">
        <f t="shared" si="219"/>
        <v>0</v>
      </c>
      <c r="L4709" t="str">
        <f t="shared" si="220"/>
        <v/>
      </c>
      <c r="M4709" t="str">
        <f t="shared" si="221"/>
        <v/>
      </c>
    </row>
    <row r="4710" spans="3:13" x14ac:dyDescent="0.2">
      <c r="C4710" s="8" t="str">
        <f>IFERROR(VLOOKUP(B4710,'Plan de comptes'!A:B,2,FALSE),"")</f>
        <v/>
      </c>
      <c r="K4710" s="21">
        <f t="shared" si="219"/>
        <v>0</v>
      </c>
      <c r="L4710" t="str">
        <f t="shared" si="220"/>
        <v/>
      </c>
      <c r="M4710" t="str">
        <f t="shared" si="221"/>
        <v/>
      </c>
    </row>
    <row r="4711" spans="3:13" x14ac:dyDescent="0.2">
      <c r="C4711" s="8" t="str">
        <f>IFERROR(VLOOKUP(B4711,'Plan de comptes'!A:B,2,FALSE),"")</f>
        <v/>
      </c>
      <c r="K4711" s="21">
        <f t="shared" si="219"/>
        <v>0</v>
      </c>
      <c r="L4711" t="str">
        <f t="shared" si="220"/>
        <v/>
      </c>
      <c r="M4711" t="str">
        <f t="shared" si="221"/>
        <v/>
      </c>
    </row>
    <row r="4712" spans="3:13" x14ac:dyDescent="0.2">
      <c r="C4712" s="8" t="str">
        <f>IFERROR(VLOOKUP(B4712,'Plan de comptes'!A:B,2,FALSE),"")</f>
        <v/>
      </c>
      <c r="K4712" s="21">
        <f t="shared" si="219"/>
        <v>0</v>
      </c>
      <c r="L4712" t="str">
        <f t="shared" si="220"/>
        <v/>
      </c>
      <c r="M4712" t="str">
        <f t="shared" si="221"/>
        <v/>
      </c>
    </row>
    <row r="4713" spans="3:13" x14ac:dyDescent="0.2">
      <c r="C4713" s="8" t="str">
        <f>IFERROR(VLOOKUP(B4713,'Plan de comptes'!A:B,2,FALSE),"")</f>
        <v/>
      </c>
      <c r="K4713" s="21">
        <f t="shared" si="219"/>
        <v>0</v>
      </c>
      <c r="L4713" t="str">
        <f t="shared" si="220"/>
        <v/>
      </c>
      <c r="M4713" t="str">
        <f t="shared" si="221"/>
        <v/>
      </c>
    </row>
    <row r="4714" spans="3:13" x14ac:dyDescent="0.2">
      <c r="C4714" s="8" t="str">
        <f>IFERROR(VLOOKUP(B4714,'Plan de comptes'!A:B,2,FALSE),"")</f>
        <v/>
      </c>
      <c r="K4714" s="21">
        <f t="shared" si="219"/>
        <v>0</v>
      </c>
      <c r="L4714" t="str">
        <f t="shared" si="220"/>
        <v/>
      </c>
      <c r="M4714" t="str">
        <f t="shared" si="221"/>
        <v/>
      </c>
    </row>
    <row r="4715" spans="3:13" x14ac:dyDescent="0.2">
      <c r="C4715" s="8" t="str">
        <f>IFERROR(VLOOKUP(B4715,'Plan de comptes'!A:B,2,FALSE),"")</f>
        <v/>
      </c>
      <c r="K4715" s="21">
        <f t="shared" si="219"/>
        <v>0</v>
      </c>
      <c r="L4715" t="str">
        <f t="shared" si="220"/>
        <v/>
      </c>
      <c r="M4715" t="str">
        <f t="shared" si="221"/>
        <v/>
      </c>
    </row>
    <row r="4716" spans="3:13" x14ac:dyDescent="0.2">
      <c r="C4716" s="8" t="str">
        <f>IFERROR(VLOOKUP(B4716,'Plan de comptes'!A:B,2,FALSE),"")</f>
        <v/>
      </c>
      <c r="K4716" s="21">
        <f t="shared" si="219"/>
        <v>0</v>
      </c>
      <c r="L4716" t="str">
        <f t="shared" si="220"/>
        <v/>
      </c>
      <c r="M4716" t="str">
        <f t="shared" si="221"/>
        <v/>
      </c>
    </row>
    <row r="4717" spans="3:13" x14ac:dyDescent="0.2">
      <c r="C4717" s="8" t="str">
        <f>IFERROR(VLOOKUP(B4717,'Plan de comptes'!A:B,2,FALSE),"")</f>
        <v/>
      </c>
      <c r="K4717" s="21">
        <f t="shared" si="219"/>
        <v>0</v>
      </c>
      <c r="L4717" t="str">
        <f t="shared" si="220"/>
        <v/>
      </c>
      <c r="M4717" t="str">
        <f t="shared" si="221"/>
        <v/>
      </c>
    </row>
    <row r="4718" spans="3:13" x14ac:dyDescent="0.2">
      <c r="C4718" s="8" t="str">
        <f>IFERROR(VLOOKUP(B4718,'Plan de comptes'!A:B,2,FALSE),"")</f>
        <v/>
      </c>
      <c r="K4718" s="21">
        <f t="shared" si="219"/>
        <v>0</v>
      </c>
      <c r="L4718" t="str">
        <f t="shared" si="220"/>
        <v/>
      </c>
      <c r="M4718" t="str">
        <f t="shared" si="221"/>
        <v/>
      </c>
    </row>
    <row r="4719" spans="3:13" x14ac:dyDescent="0.2">
      <c r="C4719" s="8" t="str">
        <f>IFERROR(VLOOKUP(B4719,'Plan de comptes'!A:B,2,FALSE),"")</f>
        <v/>
      </c>
      <c r="K4719" s="21">
        <f t="shared" si="219"/>
        <v>0</v>
      </c>
      <c r="L4719" t="str">
        <f t="shared" si="220"/>
        <v/>
      </c>
      <c r="M4719" t="str">
        <f t="shared" si="221"/>
        <v/>
      </c>
    </row>
    <row r="4720" spans="3:13" x14ac:dyDescent="0.2">
      <c r="C4720" s="8" t="str">
        <f>IFERROR(VLOOKUP(B4720,'Plan de comptes'!A:B,2,FALSE),"")</f>
        <v/>
      </c>
      <c r="K4720" s="21">
        <f t="shared" si="219"/>
        <v>0</v>
      </c>
      <c r="L4720" t="str">
        <f t="shared" si="220"/>
        <v/>
      </c>
      <c r="M4720" t="str">
        <f t="shared" si="221"/>
        <v/>
      </c>
    </row>
    <row r="4721" spans="3:13" x14ac:dyDescent="0.2">
      <c r="C4721" s="8" t="str">
        <f>IFERROR(VLOOKUP(B4721,'Plan de comptes'!A:B,2,FALSE),"")</f>
        <v/>
      </c>
      <c r="K4721" s="21">
        <f t="shared" si="219"/>
        <v>0</v>
      </c>
      <c r="L4721" t="str">
        <f t="shared" si="220"/>
        <v/>
      </c>
      <c r="M4721" t="str">
        <f t="shared" si="221"/>
        <v/>
      </c>
    </row>
    <row r="4722" spans="3:13" x14ac:dyDescent="0.2">
      <c r="C4722" s="8" t="str">
        <f>IFERROR(VLOOKUP(B4722,'Plan de comptes'!A:B,2,FALSE),"")</f>
        <v/>
      </c>
      <c r="K4722" s="21">
        <f t="shared" si="219"/>
        <v>0</v>
      </c>
      <c r="L4722" t="str">
        <f t="shared" si="220"/>
        <v/>
      </c>
      <c r="M4722" t="str">
        <f t="shared" si="221"/>
        <v/>
      </c>
    </row>
    <row r="4723" spans="3:13" x14ac:dyDescent="0.2">
      <c r="C4723" s="8" t="str">
        <f>IFERROR(VLOOKUP(B4723,'Plan de comptes'!A:B,2,FALSE),"")</f>
        <v/>
      </c>
      <c r="K4723" s="21">
        <f t="shared" si="219"/>
        <v>0</v>
      </c>
      <c r="L4723" t="str">
        <f t="shared" si="220"/>
        <v/>
      </c>
      <c r="M4723" t="str">
        <f t="shared" si="221"/>
        <v/>
      </c>
    </row>
    <row r="4724" spans="3:13" x14ac:dyDescent="0.2">
      <c r="C4724" s="8" t="str">
        <f>IFERROR(VLOOKUP(B4724,'Plan de comptes'!A:B,2,FALSE),"")</f>
        <v/>
      </c>
      <c r="K4724" s="21">
        <f t="shared" si="219"/>
        <v>0</v>
      </c>
      <c r="L4724" t="str">
        <f t="shared" si="220"/>
        <v/>
      </c>
      <c r="M4724" t="str">
        <f t="shared" si="221"/>
        <v/>
      </c>
    </row>
    <row r="4725" spans="3:13" x14ac:dyDescent="0.2">
      <c r="C4725" s="8" t="str">
        <f>IFERROR(VLOOKUP(B4725,'Plan de comptes'!A:B,2,FALSE),"")</f>
        <v/>
      </c>
      <c r="K4725" s="21">
        <f t="shared" si="219"/>
        <v>0</v>
      </c>
      <c r="L4725" t="str">
        <f t="shared" si="220"/>
        <v/>
      </c>
      <c r="M4725" t="str">
        <f t="shared" si="221"/>
        <v/>
      </c>
    </row>
    <row r="4726" spans="3:13" x14ac:dyDescent="0.2">
      <c r="C4726" s="8" t="str">
        <f>IFERROR(VLOOKUP(B4726,'Plan de comptes'!A:B,2,FALSE),"")</f>
        <v/>
      </c>
      <c r="K4726" s="21">
        <f t="shared" si="219"/>
        <v>0</v>
      </c>
      <c r="L4726" t="str">
        <f t="shared" si="220"/>
        <v/>
      </c>
      <c r="M4726" t="str">
        <f t="shared" si="221"/>
        <v/>
      </c>
    </row>
    <row r="4727" spans="3:13" x14ac:dyDescent="0.2">
      <c r="C4727" s="8" t="str">
        <f>IFERROR(VLOOKUP(B4727,'Plan de comptes'!A:B,2,FALSE),"")</f>
        <v/>
      </c>
      <c r="K4727" s="21">
        <f t="shared" si="219"/>
        <v>0</v>
      </c>
      <c r="L4727" t="str">
        <f t="shared" si="220"/>
        <v/>
      </c>
      <c r="M4727" t="str">
        <f t="shared" si="221"/>
        <v/>
      </c>
    </row>
    <row r="4728" spans="3:13" x14ac:dyDescent="0.2">
      <c r="C4728" s="8" t="str">
        <f>IFERROR(VLOOKUP(B4728,'Plan de comptes'!A:B,2,FALSE),"")</f>
        <v/>
      </c>
      <c r="K4728" s="21">
        <f t="shared" si="219"/>
        <v>0</v>
      </c>
      <c r="L4728" t="str">
        <f t="shared" si="220"/>
        <v/>
      </c>
      <c r="M4728" t="str">
        <f t="shared" si="221"/>
        <v/>
      </c>
    </row>
    <row r="4729" spans="3:13" x14ac:dyDescent="0.2">
      <c r="C4729" s="8" t="str">
        <f>IFERROR(VLOOKUP(B4729,'Plan de comptes'!A:B,2,FALSE),"")</f>
        <v/>
      </c>
      <c r="K4729" s="21">
        <f t="shared" si="219"/>
        <v>0</v>
      </c>
      <c r="L4729" t="str">
        <f t="shared" si="220"/>
        <v/>
      </c>
      <c r="M4729" t="str">
        <f t="shared" si="221"/>
        <v/>
      </c>
    </row>
    <row r="4730" spans="3:13" x14ac:dyDescent="0.2">
      <c r="C4730" s="8" t="str">
        <f>IFERROR(VLOOKUP(B4730,'Plan de comptes'!A:B,2,FALSE),"")</f>
        <v/>
      </c>
      <c r="K4730" s="21">
        <f t="shared" si="219"/>
        <v>0</v>
      </c>
      <c r="L4730" t="str">
        <f t="shared" si="220"/>
        <v/>
      </c>
      <c r="M4730" t="str">
        <f t="shared" si="221"/>
        <v/>
      </c>
    </row>
    <row r="4731" spans="3:13" x14ac:dyDescent="0.2">
      <c r="C4731" s="8" t="str">
        <f>IFERROR(VLOOKUP(B4731,'Plan de comptes'!A:B,2,FALSE),"")</f>
        <v/>
      </c>
      <c r="K4731" s="21">
        <f t="shared" si="219"/>
        <v>0</v>
      </c>
      <c r="L4731" t="str">
        <f t="shared" si="220"/>
        <v/>
      </c>
      <c r="M4731" t="str">
        <f t="shared" si="221"/>
        <v/>
      </c>
    </row>
    <row r="4732" spans="3:13" x14ac:dyDescent="0.2">
      <c r="C4732" s="8" t="str">
        <f>IFERROR(VLOOKUP(B4732,'Plan de comptes'!A:B,2,FALSE),"")</f>
        <v/>
      </c>
      <c r="K4732" s="21">
        <f t="shared" si="219"/>
        <v>0</v>
      </c>
      <c r="L4732" t="str">
        <f t="shared" si="220"/>
        <v/>
      </c>
      <c r="M4732" t="str">
        <f t="shared" si="221"/>
        <v/>
      </c>
    </row>
    <row r="4733" spans="3:13" x14ac:dyDescent="0.2">
      <c r="C4733" s="8" t="str">
        <f>IFERROR(VLOOKUP(B4733,'Plan de comptes'!A:B,2,FALSE),"")</f>
        <v/>
      </c>
      <c r="K4733" s="21">
        <f t="shared" si="219"/>
        <v>0</v>
      </c>
      <c r="L4733" t="str">
        <f t="shared" si="220"/>
        <v/>
      </c>
      <c r="M4733" t="str">
        <f t="shared" si="221"/>
        <v/>
      </c>
    </row>
    <row r="4734" spans="3:13" x14ac:dyDescent="0.2">
      <c r="C4734" s="8" t="str">
        <f>IFERROR(VLOOKUP(B4734,'Plan de comptes'!A:B,2,FALSE),"")</f>
        <v/>
      </c>
      <c r="K4734" s="21">
        <f t="shared" si="219"/>
        <v>0</v>
      </c>
      <c r="L4734" t="str">
        <f t="shared" si="220"/>
        <v/>
      </c>
      <c r="M4734" t="str">
        <f t="shared" si="221"/>
        <v/>
      </c>
    </row>
    <row r="4735" spans="3:13" x14ac:dyDescent="0.2">
      <c r="C4735" s="8" t="str">
        <f>IFERROR(VLOOKUP(B4735,'Plan de comptes'!A:B,2,FALSE),"")</f>
        <v/>
      </c>
      <c r="K4735" s="21">
        <f t="shared" si="219"/>
        <v>0</v>
      </c>
      <c r="L4735" t="str">
        <f t="shared" si="220"/>
        <v/>
      </c>
      <c r="M4735" t="str">
        <f t="shared" si="221"/>
        <v/>
      </c>
    </row>
    <row r="4736" spans="3:13" x14ac:dyDescent="0.2">
      <c r="C4736" s="8" t="str">
        <f>IFERROR(VLOOKUP(B4736,'Plan de comptes'!A:B,2,FALSE),"")</f>
        <v/>
      </c>
      <c r="K4736" s="21">
        <f t="shared" si="219"/>
        <v>0</v>
      </c>
      <c r="L4736" t="str">
        <f t="shared" si="220"/>
        <v/>
      </c>
      <c r="M4736" t="str">
        <f t="shared" si="221"/>
        <v/>
      </c>
    </row>
    <row r="4737" spans="3:13" x14ac:dyDescent="0.2">
      <c r="C4737" s="8" t="str">
        <f>IFERROR(VLOOKUP(B4737,'Plan de comptes'!A:B,2,FALSE),"")</f>
        <v/>
      </c>
      <c r="K4737" s="21">
        <f t="shared" si="219"/>
        <v>0</v>
      </c>
      <c r="L4737" t="str">
        <f t="shared" si="220"/>
        <v/>
      </c>
      <c r="M4737" t="str">
        <f t="shared" si="221"/>
        <v/>
      </c>
    </row>
    <row r="4738" spans="3:13" x14ac:dyDescent="0.2">
      <c r="C4738" s="8" t="str">
        <f>IFERROR(VLOOKUP(B4738,'Plan de comptes'!A:B,2,FALSE),"")</f>
        <v/>
      </c>
      <c r="K4738" s="21">
        <f t="shared" si="219"/>
        <v>0</v>
      </c>
      <c r="L4738" t="str">
        <f t="shared" si="220"/>
        <v/>
      </c>
      <c r="M4738" t="str">
        <f t="shared" si="221"/>
        <v/>
      </c>
    </row>
    <row r="4739" spans="3:13" x14ac:dyDescent="0.2">
      <c r="C4739" s="8" t="str">
        <f>IFERROR(VLOOKUP(B4739,'Plan de comptes'!A:B,2,FALSE),"")</f>
        <v/>
      </c>
      <c r="K4739" s="21">
        <f t="shared" ref="K4739:K4802" si="222">E4739-F4739</f>
        <v>0</v>
      </c>
      <c r="L4739" t="str">
        <f t="shared" ref="L4739:L4802" si="223">LEFT($B4739,2)</f>
        <v/>
      </c>
      <c r="M4739" t="str">
        <f t="shared" ref="M4739:M4802" si="224">LEFT($B4739,3)</f>
        <v/>
      </c>
    </row>
    <row r="4740" spans="3:13" x14ac:dyDescent="0.2">
      <c r="C4740" s="8" t="str">
        <f>IFERROR(VLOOKUP(B4740,'Plan de comptes'!A:B,2,FALSE),"")</f>
        <v/>
      </c>
      <c r="K4740" s="21">
        <f t="shared" si="222"/>
        <v>0</v>
      </c>
      <c r="L4740" t="str">
        <f t="shared" si="223"/>
        <v/>
      </c>
      <c r="M4740" t="str">
        <f t="shared" si="224"/>
        <v/>
      </c>
    </row>
    <row r="4741" spans="3:13" x14ac:dyDescent="0.2">
      <c r="C4741" s="8" t="str">
        <f>IFERROR(VLOOKUP(B4741,'Plan de comptes'!A:B,2,FALSE),"")</f>
        <v/>
      </c>
      <c r="K4741" s="21">
        <f t="shared" si="222"/>
        <v>0</v>
      </c>
      <c r="L4741" t="str">
        <f t="shared" si="223"/>
        <v/>
      </c>
      <c r="M4741" t="str">
        <f t="shared" si="224"/>
        <v/>
      </c>
    </row>
    <row r="4742" spans="3:13" x14ac:dyDescent="0.2">
      <c r="C4742" s="8" t="str">
        <f>IFERROR(VLOOKUP(B4742,'Plan de comptes'!A:B,2,FALSE),"")</f>
        <v/>
      </c>
      <c r="K4742" s="21">
        <f t="shared" si="222"/>
        <v>0</v>
      </c>
      <c r="L4742" t="str">
        <f t="shared" si="223"/>
        <v/>
      </c>
      <c r="M4742" t="str">
        <f t="shared" si="224"/>
        <v/>
      </c>
    </row>
    <row r="4743" spans="3:13" x14ac:dyDescent="0.2">
      <c r="C4743" s="8" t="str">
        <f>IFERROR(VLOOKUP(B4743,'Plan de comptes'!A:B,2,FALSE),"")</f>
        <v/>
      </c>
      <c r="K4743" s="21">
        <f t="shared" si="222"/>
        <v>0</v>
      </c>
      <c r="L4743" t="str">
        <f t="shared" si="223"/>
        <v/>
      </c>
      <c r="M4743" t="str">
        <f t="shared" si="224"/>
        <v/>
      </c>
    </row>
    <row r="4744" spans="3:13" x14ac:dyDescent="0.2">
      <c r="C4744" s="8" t="str">
        <f>IFERROR(VLOOKUP(B4744,'Plan de comptes'!A:B,2,FALSE),"")</f>
        <v/>
      </c>
      <c r="K4744" s="21">
        <f t="shared" si="222"/>
        <v>0</v>
      </c>
      <c r="L4744" t="str">
        <f t="shared" si="223"/>
        <v/>
      </c>
      <c r="M4744" t="str">
        <f t="shared" si="224"/>
        <v/>
      </c>
    </row>
    <row r="4745" spans="3:13" x14ac:dyDescent="0.2">
      <c r="C4745" s="8" t="str">
        <f>IFERROR(VLOOKUP(B4745,'Plan de comptes'!A:B,2,FALSE),"")</f>
        <v/>
      </c>
      <c r="K4745" s="21">
        <f t="shared" si="222"/>
        <v>0</v>
      </c>
      <c r="L4745" t="str">
        <f t="shared" si="223"/>
        <v/>
      </c>
      <c r="M4745" t="str">
        <f t="shared" si="224"/>
        <v/>
      </c>
    </row>
    <row r="4746" spans="3:13" x14ac:dyDescent="0.2">
      <c r="C4746" s="8" t="str">
        <f>IFERROR(VLOOKUP(B4746,'Plan de comptes'!A:B,2,FALSE),"")</f>
        <v/>
      </c>
      <c r="K4746" s="21">
        <f t="shared" si="222"/>
        <v>0</v>
      </c>
      <c r="L4746" t="str">
        <f t="shared" si="223"/>
        <v/>
      </c>
      <c r="M4746" t="str">
        <f t="shared" si="224"/>
        <v/>
      </c>
    </row>
    <row r="4747" spans="3:13" x14ac:dyDescent="0.2">
      <c r="C4747" s="8" t="str">
        <f>IFERROR(VLOOKUP(B4747,'Plan de comptes'!A:B,2,FALSE),"")</f>
        <v/>
      </c>
      <c r="K4747" s="21">
        <f t="shared" si="222"/>
        <v>0</v>
      </c>
      <c r="L4747" t="str">
        <f t="shared" si="223"/>
        <v/>
      </c>
      <c r="M4747" t="str">
        <f t="shared" si="224"/>
        <v/>
      </c>
    </row>
    <row r="4748" spans="3:13" x14ac:dyDescent="0.2">
      <c r="C4748" s="8" t="str">
        <f>IFERROR(VLOOKUP(B4748,'Plan de comptes'!A:B,2,FALSE),"")</f>
        <v/>
      </c>
      <c r="K4748" s="21">
        <f t="shared" si="222"/>
        <v>0</v>
      </c>
      <c r="L4748" t="str">
        <f t="shared" si="223"/>
        <v/>
      </c>
      <c r="M4748" t="str">
        <f t="shared" si="224"/>
        <v/>
      </c>
    </row>
    <row r="4749" spans="3:13" x14ac:dyDescent="0.2">
      <c r="C4749" s="8" t="str">
        <f>IFERROR(VLOOKUP(B4749,'Plan de comptes'!A:B,2,FALSE),"")</f>
        <v/>
      </c>
      <c r="K4749" s="21">
        <f t="shared" si="222"/>
        <v>0</v>
      </c>
      <c r="L4749" t="str">
        <f t="shared" si="223"/>
        <v/>
      </c>
      <c r="M4749" t="str">
        <f t="shared" si="224"/>
        <v/>
      </c>
    </row>
    <row r="4750" spans="3:13" x14ac:dyDescent="0.2">
      <c r="C4750" s="8" t="str">
        <f>IFERROR(VLOOKUP(B4750,'Plan de comptes'!A:B,2,FALSE),"")</f>
        <v/>
      </c>
      <c r="K4750" s="21">
        <f t="shared" si="222"/>
        <v>0</v>
      </c>
      <c r="L4750" t="str">
        <f t="shared" si="223"/>
        <v/>
      </c>
      <c r="M4750" t="str">
        <f t="shared" si="224"/>
        <v/>
      </c>
    </row>
    <row r="4751" spans="3:13" x14ac:dyDescent="0.2">
      <c r="C4751" s="8" t="str">
        <f>IFERROR(VLOOKUP(B4751,'Plan de comptes'!A:B,2,FALSE),"")</f>
        <v/>
      </c>
      <c r="K4751" s="21">
        <f t="shared" si="222"/>
        <v>0</v>
      </c>
      <c r="L4751" t="str">
        <f t="shared" si="223"/>
        <v/>
      </c>
      <c r="M4751" t="str">
        <f t="shared" si="224"/>
        <v/>
      </c>
    </row>
    <row r="4752" spans="3:13" x14ac:dyDescent="0.2">
      <c r="C4752" s="8" t="str">
        <f>IFERROR(VLOOKUP(B4752,'Plan de comptes'!A:B,2,FALSE),"")</f>
        <v/>
      </c>
      <c r="K4752" s="21">
        <f t="shared" si="222"/>
        <v>0</v>
      </c>
      <c r="L4752" t="str">
        <f t="shared" si="223"/>
        <v/>
      </c>
      <c r="M4752" t="str">
        <f t="shared" si="224"/>
        <v/>
      </c>
    </row>
    <row r="4753" spans="3:13" x14ac:dyDescent="0.2">
      <c r="C4753" s="8" t="str">
        <f>IFERROR(VLOOKUP(B4753,'Plan de comptes'!A:B,2,FALSE),"")</f>
        <v/>
      </c>
      <c r="K4753" s="21">
        <f t="shared" si="222"/>
        <v>0</v>
      </c>
      <c r="L4753" t="str">
        <f t="shared" si="223"/>
        <v/>
      </c>
      <c r="M4753" t="str">
        <f t="shared" si="224"/>
        <v/>
      </c>
    </row>
    <row r="4754" spans="3:13" x14ac:dyDescent="0.2">
      <c r="C4754" s="8" t="str">
        <f>IFERROR(VLOOKUP(B4754,'Plan de comptes'!A:B,2,FALSE),"")</f>
        <v/>
      </c>
      <c r="K4754" s="21">
        <f t="shared" si="222"/>
        <v>0</v>
      </c>
      <c r="L4754" t="str">
        <f t="shared" si="223"/>
        <v/>
      </c>
      <c r="M4754" t="str">
        <f t="shared" si="224"/>
        <v/>
      </c>
    </row>
    <row r="4755" spans="3:13" x14ac:dyDescent="0.2">
      <c r="C4755" s="8" t="str">
        <f>IFERROR(VLOOKUP(B4755,'Plan de comptes'!A:B,2,FALSE),"")</f>
        <v/>
      </c>
      <c r="K4755" s="21">
        <f t="shared" si="222"/>
        <v>0</v>
      </c>
      <c r="L4755" t="str">
        <f t="shared" si="223"/>
        <v/>
      </c>
      <c r="M4755" t="str">
        <f t="shared" si="224"/>
        <v/>
      </c>
    </row>
    <row r="4756" spans="3:13" x14ac:dyDescent="0.2">
      <c r="C4756" s="8" t="str">
        <f>IFERROR(VLOOKUP(B4756,'Plan de comptes'!A:B,2,FALSE),"")</f>
        <v/>
      </c>
      <c r="K4756" s="21">
        <f t="shared" si="222"/>
        <v>0</v>
      </c>
      <c r="L4756" t="str">
        <f t="shared" si="223"/>
        <v/>
      </c>
      <c r="M4756" t="str">
        <f t="shared" si="224"/>
        <v/>
      </c>
    </row>
    <row r="4757" spans="3:13" x14ac:dyDescent="0.2">
      <c r="C4757" s="8" t="str">
        <f>IFERROR(VLOOKUP(B4757,'Plan de comptes'!A:B,2,FALSE),"")</f>
        <v/>
      </c>
      <c r="K4757" s="21">
        <f t="shared" si="222"/>
        <v>0</v>
      </c>
      <c r="L4757" t="str">
        <f t="shared" si="223"/>
        <v/>
      </c>
      <c r="M4757" t="str">
        <f t="shared" si="224"/>
        <v/>
      </c>
    </row>
    <row r="4758" spans="3:13" x14ac:dyDescent="0.2">
      <c r="C4758" s="8" t="str">
        <f>IFERROR(VLOOKUP(B4758,'Plan de comptes'!A:B,2,FALSE),"")</f>
        <v/>
      </c>
      <c r="K4758" s="21">
        <f t="shared" si="222"/>
        <v>0</v>
      </c>
      <c r="L4758" t="str">
        <f t="shared" si="223"/>
        <v/>
      </c>
      <c r="M4758" t="str">
        <f t="shared" si="224"/>
        <v/>
      </c>
    </row>
    <row r="4759" spans="3:13" x14ac:dyDescent="0.2">
      <c r="C4759" s="8" t="str">
        <f>IFERROR(VLOOKUP(B4759,'Plan de comptes'!A:B,2,FALSE),"")</f>
        <v/>
      </c>
      <c r="K4759" s="21">
        <f t="shared" si="222"/>
        <v>0</v>
      </c>
      <c r="L4759" t="str">
        <f t="shared" si="223"/>
        <v/>
      </c>
      <c r="M4759" t="str">
        <f t="shared" si="224"/>
        <v/>
      </c>
    </row>
    <row r="4760" spans="3:13" x14ac:dyDescent="0.2">
      <c r="C4760" s="8" t="str">
        <f>IFERROR(VLOOKUP(B4760,'Plan de comptes'!A:B,2,FALSE),"")</f>
        <v/>
      </c>
      <c r="K4760" s="21">
        <f t="shared" si="222"/>
        <v>0</v>
      </c>
      <c r="L4760" t="str">
        <f t="shared" si="223"/>
        <v/>
      </c>
      <c r="M4760" t="str">
        <f t="shared" si="224"/>
        <v/>
      </c>
    </row>
    <row r="4761" spans="3:13" x14ac:dyDescent="0.2">
      <c r="C4761" s="8" t="str">
        <f>IFERROR(VLOOKUP(B4761,'Plan de comptes'!A:B,2,FALSE),"")</f>
        <v/>
      </c>
      <c r="K4761" s="21">
        <f t="shared" si="222"/>
        <v>0</v>
      </c>
      <c r="L4761" t="str">
        <f t="shared" si="223"/>
        <v/>
      </c>
      <c r="M4761" t="str">
        <f t="shared" si="224"/>
        <v/>
      </c>
    </row>
    <row r="4762" spans="3:13" x14ac:dyDescent="0.2">
      <c r="C4762" s="8" t="str">
        <f>IFERROR(VLOOKUP(B4762,'Plan de comptes'!A:B,2,FALSE),"")</f>
        <v/>
      </c>
      <c r="K4762" s="21">
        <f t="shared" si="222"/>
        <v>0</v>
      </c>
      <c r="L4762" t="str">
        <f t="shared" si="223"/>
        <v/>
      </c>
      <c r="M4762" t="str">
        <f t="shared" si="224"/>
        <v/>
      </c>
    </row>
    <row r="4763" spans="3:13" x14ac:dyDescent="0.2">
      <c r="C4763" s="8" t="str">
        <f>IFERROR(VLOOKUP(B4763,'Plan de comptes'!A:B,2,FALSE),"")</f>
        <v/>
      </c>
      <c r="K4763" s="21">
        <f t="shared" si="222"/>
        <v>0</v>
      </c>
      <c r="L4763" t="str">
        <f t="shared" si="223"/>
        <v/>
      </c>
      <c r="M4763" t="str">
        <f t="shared" si="224"/>
        <v/>
      </c>
    </row>
    <row r="4764" spans="3:13" x14ac:dyDescent="0.2">
      <c r="C4764" s="8" t="str">
        <f>IFERROR(VLOOKUP(B4764,'Plan de comptes'!A:B,2,FALSE),"")</f>
        <v/>
      </c>
      <c r="K4764" s="21">
        <f t="shared" si="222"/>
        <v>0</v>
      </c>
      <c r="L4764" t="str">
        <f t="shared" si="223"/>
        <v/>
      </c>
      <c r="M4764" t="str">
        <f t="shared" si="224"/>
        <v/>
      </c>
    </row>
    <row r="4765" spans="3:13" x14ac:dyDescent="0.2">
      <c r="C4765" s="8" t="str">
        <f>IFERROR(VLOOKUP(B4765,'Plan de comptes'!A:B,2,FALSE),"")</f>
        <v/>
      </c>
      <c r="K4765" s="21">
        <f t="shared" si="222"/>
        <v>0</v>
      </c>
      <c r="L4765" t="str">
        <f t="shared" si="223"/>
        <v/>
      </c>
      <c r="M4765" t="str">
        <f t="shared" si="224"/>
        <v/>
      </c>
    </row>
    <row r="4766" spans="3:13" x14ac:dyDescent="0.2">
      <c r="C4766" s="8" t="str">
        <f>IFERROR(VLOOKUP(B4766,'Plan de comptes'!A:B,2,FALSE),"")</f>
        <v/>
      </c>
      <c r="K4766" s="21">
        <f t="shared" si="222"/>
        <v>0</v>
      </c>
      <c r="L4766" t="str">
        <f t="shared" si="223"/>
        <v/>
      </c>
      <c r="M4766" t="str">
        <f t="shared" si="224"/>
        <v/>
      </c>
    </row>
    <row r="4767" spans="3:13" x14ac:dyDescent="0.2">
      <c r="C4767" s="8" t="str">
        <f>IFERROR(VLOOKUP(B4767,'Plan de comptes'!A:B,2,FALSE),"")</f>
        <v/>
      </c>
      <c r="K4767" s="21">
        <f t="shared" si="222"/>
        <v>0</v>
      </c>
      <c r="L4767" t="str">
        <f t="shared" si="223"/>
        <v/>
      </c>
      <c r="M4767" t="str">
        <f t="shared" si="224"/>
        <v/>
      </c>
    </row>
    <row r="4768" spans="3:13" x14ac:dyDescent="0.2">
      <c r="C4768" s="8" t="str">
        <f>IFERROR(VLOOKUP(B4768,'Plan de comptes'!A:B,2,FALSE),"")</f>
        <v/>
      </c>
      <c r="K4768" s="21">
        <f t="shared" si="222"/>
        <v>0</v>
      </c>
      <c r="L4768" t="str">
        <f t="shared" si="223"/>
        <v/>
      </c>
      <c r="M4768" t="str">
        <f t="shared" si="224"/>
        <v/>
      </c>
    </row>
    <row r="4769" spans="3:13" x14ac:dyDescent="0.2">
      <c r="C4769" s="8" t="str">
        <f>IFERROR(VLOOKUP(B4769,'Plan de comptes'!A:B,2,FALSE),"")</f>
        <v/>
      </c>
      <c r="K4769" s="21">
        <f t="shared" si="222"/>
        <v>0</v>
      </c>
      <c r="L4769" t="str">
        <f t="shared" si="223"/>
        <v/>
      </c>
      <c r="M4769" t="str">
        <f t="shared" si="224"/>
        <v/>
      </c>
    </row>
    <row r="4770" spans="3:13" x14ac:dyDescent="0.2">
      <c r="C4770" s="8" t="str">
        <f>IFERROR(VLOOKUP(B4770,'Plan de comptes'!A:B,2,FALSE),"")</f>
        <v/>
      </c>
      <c r="K4770" s="21">
        <f t="shared" si="222"/>
        <v>0</v>
      </c>
      <c r="L4770" t="str">
        <f t="shared" si="223"/>
        <v/>
      </c>
      <c r="M4770" t="str">
        <f t="shared" si="224"/>
        <v/>
      </c>
    </row>
    <row r="4771" spans="3:13" x14ac:dyDescent="0.2">
      <c r="C4771" s="8" t="str">
        <f>IFERROR(VLOOKUP(B4771,'Plan de comptes'!A:B,2,FALSE),"")</f>
        <v/>
      </c>
      <c r="K4771" s="21">
        <f t="shared" si="222"/>
        <v>0</v>
      </c>
      <c r="L4771" t="str">
        <f t="shared" si="223"/>
        <v/>
      </c>
      <c r="M4771" t="str">
        <f t="shared" si="224"/>
        <v/>
      </c>
    </row>
    <row r="4772" spans="3:13" x14ac:dyDescent="0.2">
      <c r="C4772" s="8" t="str">
        <f>IFERROR(VLOOKUP(B4772,'Plan de comptes'!A:B,2,FALSE),"")</f>
        <v/>
      </c>
      <c r="K4772" s="21">
        <f t="shared" si="222"/>
        <v>0</v>
      </c>
      <c r="L4772" t="str">
        <f t="shared" si="223"/>
        <v/>
      </c>
      <c r="M4772" t="str">
        <f t="shared" si="224"/>
        <v/>
      </c>
    </row>
    <row r="4773" spans="3:13" x14ac:dyDescent="0.2">
      <c r="C4773" s="8" t="str">
        <f>IFERROR(VLOOKUP(B4773,'Plan de comptes'!A:B,2,FALSE),"")</f>
        <v/>
      </c>
      <c r="K4773" s="21">
        <f t="shared" si="222"/>
        <v>0</v>
      </c>
      <c r="L4773" t="str">
        <f t="shared" si="223"/>
        <v/>
      </c>
      <c r="M4773" t="str">
        <f t="shared" si="224"/>
        <v/>
      </c>
    </row>
    <row r="4774" spans="3:13" x14ac:dyDescent="0.2">
      <c r="C4774" s="8" t="str">
        <f>IFERROR(VLOOKUP(B4774,'Plan de comptes'!A:B,2,FALSE),"")</f>
        <v/>
      </c>
      <c r="K4774" s="21">
        <f t="shared" si="222"/>
        <v>0</v>
      </c>
      <c r="L4774" t="str">
        <f t="shared" si="223"/>
        <v/>
      </c>
      <c r="M4774" t="str">
        <f t="shared" si="224"/>
        <v/>
      </c>
    </row>
    <row r="4775" spans="3:13" x14ac:dyDescent="0.2">
      <c r="C4775" s="8" t="str">
        <f>IFERROR(VLOOKUP(B4775,'Plan de comptes'!A:B,2,FALSE),"")</f>
        <v/>
      </c>
      <c r="K4775" s="21">
        <f t="shared" si="222"/>
        <v>0</v>
      </c>
      <c r="L4775" t="str">
        <f t="shared" si="223"/>
        <v/>
      </c>
      <c r="M4775" t="str">
        <f t="shared" si="224"/>
        <v/>
      </c>
    </row>
    <row r="4776" spans="3:13" x14ac:dyDescent="0.2">
      <c r="C4776" s="8" t="str">
        <f>IFERROR(VLOOKUP(B4776,'Plan de comptes'!A:B,2,FALSE),"")</f>
        <v/>
      </c>
      <c r="K4776" s="21">
        <f t="shared" si="222"/>
        <v>0</v>
      </c>
      <c r="L4776" t="str">
        <f t="shared" si="223"/>
        <v/>
      </c>
      <c r="M4776" t="str">
        <f t="shared" si="224"/>
        <v/>
      </c>
    </row>
    <row r="4777" spans="3:13" x14ac:dyDescent="0.2">
      <c r="C4777" s="8" t="str">
        <f>IFERROR(VLOOKUP(B4777,'Plan de comptes'!A:B,2,FALSE),"")</f>
        <v/>
      </c>
      <c r="K4777" s="21">
        <f t="shared" si="222"/>
        <v>0</v>
      </c>
      <c r="L4777" t="str">
        <f t="shared" si="223"/>
        <v/>
      </c>
      <c r="M4777" t="str">
        <f t="shared" si="224"/>
        <v/>
      </c>
    </row>
    <row r="4778" spans="3:13" x14ac:dyDescent="0.2">
      <c r="C4778" s="8" t="str">
        <f>IFERROR(VLOOKUP(B4778,'Plan de comptes'!A:B,2,FALSE),"")</f>
        <v/>
      </c>
      <c r="K4778" s="21">
        <f t="shared" si="222"/>
        <v>0</v>
      </c>
      <c r="L4778" t="str">
        <f t="shared" si="223"/>
        <v/>
      </c>
      <c r="M4778" t="str">
        <f t="shared" si="224"/>
        <v/>
      </c>
    </row>
    <row r="4779" spans="3:13" x14ac:dyDescent="0.2">
      <c r="C4779" s="8" t="str">
        <f>IFERROR(VLOOKUP(B4779,'Plan de comptes'!A:B,2,FALSE),"")</f>
        <v/>
      </c>
      <c r="K4779" s="21">
        <f t="shared" si="222"/>
        <v>0</v>
      </c>
      <c r="L4779" t="str">
        <f t="shared" si="223"/>
        <v/>
      </c>
      <c r="M4779" t="str">
        <f t="shared" si="224"/>
        <v/>
      </c>
    </row>
    <row r="4780" spans="3:13" x14ac:dyDescent="0.2">
      <c r="C4780" s="8" t="str">
        <f>IFERROR(VLOOKUP(B4780,'Plan de comptes'!A:B,2,FALSE),"")</f>
        <v/>
      </c>
      <c r="K4780" s="21">
        <f t="shared" si="222"/>
        <v>0</v>
      </c>
      <c r="L4780" t="str">
        <f t="shared" si="223"/>
        <v/>
      </c>
      <c r="M4780" t="str">
        <f t="shared" si="224"/>
        <v/>
      </c>
    </row>
    <row r="4781" spans="3:13" x14ac:dyDescent="0.2">
      <c r="C4781" s="8" t="str">
        <f>IFERROR(VLOOKUP(B4781,'Plan de comptes'!A:B,2,FALSE),"")</f>
        <v/>
      </c>
      <c r="K4781" s="21">
        <f t="shared" si="222"/>
        <v>0</v>
      </c>
      <c r="L4781" t="str">
        <f t="shared" si="223"/>
        <v/>
      </c>
      <c r="M4781" t="str">
        <f t="shared" si="224"/>
        <v/>
      </c>
    </row>
    <row r="4782" spans="3:13" x14ac:dyDescent="0.2">
      <c r="C4782" s="8" t="str">
        <f>IFERROR(VLOOKUP(B4782,'Plan de comptes'!A:B,2,FALSE),"")</f>
        <v/>
      </c>
      <c r="K4782" s="21">
        <f t="shared" si="222"/>
        <v>0</v>
      </c>
      <c r="L4782" t="str">
        <f t="shared" si="223"/>
        <v/>
      </c>
      <c r="M4782" t="str">
        <f t="shared" si="224"/>
        <v/>
      </c>
    </row>
    <row r="4783" spans="3:13" x14ac:dyDescent="0.2">
      <c r="C4783" s="8" t="str">
        <f>IFERROR(VLOOKUP(B4783,'Plan de comptes'!A:B,2,FALSE),"")</f>
        <v/>
      </c>
      <c r="K4783" s="21">
        <f t="shared" si="222"/>
        <v>0</v>
      </c>
      <c r="L4783" t="str">
        <f t="shared" si="223"/>
        <v/>
      </c>
      <c r="M4783" t="str">
        <f t="shared" si="224"/>
        <v/>
      </c>
    </row>
    <row r="4784" spans="3:13" x14ac:dyDescent="0.2">
      <c r="C4784" s="8" t="str">
        <f>IFERROR(VLOOKUP(B4784,'Plan de comptes'!A:B,2,FALSE),"")</f>
        <v/>
      </c>
      <c r="K4784" s="21">
        <f t="shared" si="222"/>
        <v>0</v>
      </c>
      <c r="L4784" t="str">
        <f t="shared" si="223"/>
        <v/>
      </c>
      <c r="M4784" t="str">
        <f t="shared" si="224"/>
        <v/>
      </c>
    </row>
    <row r="4785" spans="3:13" x14ac:dyDescent="0.2">
      <c r="C4785" s="8" t="str">
        <f>IFERROR(VLOOKUP(B4785,'Plan de comptes'!A:B,2,FALSE),"")</f>
        <v/>
      </c>
      <c r="K4785" s="21">
        <f t="shared" si="222"/>
        <v>0</v>
      </c>
      <c r="L4785" t="str">
        <f t="shared" si="223"/>
        <v/>
      </c>
      <c r="M4785" t="str">
        <f t="shared" si="224"/>
        <v/>
      </c>
    </row>
    <row r="4786" spans="3:13" x14ac:dyDescent="0.2">
      <c r="C4786" s="8" t="str">
        <f>IFERROR(VLOOKUP(B4786,'Plan de comptes'!A:B,2,FALSE),"")</f>
        <v/>
      </c>
      <c r="K4786" s="21">
        <f t="shared" si="222"/>
        <v>0</v>
      </c>
      <c r="L4786" t="str">
        <f t="shared" si="223"/>
        <v/>
      </c>
      <c r="M4786" t="str">
        <f t="shared" si="224"/>
        <v/>
      </c>
    </row>
    <row r="4787" spans="3:13" x14ac:dyDescent="0.2">
      <c r="C4787" s="8" t="str">
        <f>IFERROR(VLOOKUP(B4787,'Plan de comptes'!A:B,2,FALSE),"")</f>
        <v/>
      </c>
      <c r="K4787" s="21">
        <f t="shared" si="222"/>
        <v>0</v>
      </c>
      <c r="L4787" t="str">
        <f t="shared" si="223"/>
        <v/>
      </c>
      <c r="M4787" t="str">
        <f t="shared" si="224"/>
        <v/>
      </c>
    </row>
    <row r="4788" spans="3:13" x14ac:dyDescent="0.2">
      <c r="C4788" s="8" t="str">
        <f>IFERROR(VLOOKUP(B4788,'Plan de comptes'!A:B,2,FALSE),"")</f>
        <v/>
      </c>
      <c r="K4788" s="21">
        <f t="shared" si="222"/>
        <v>0</v>
      </c>
      <c r="L4788" t="str">
        <f t="shared" si="223"/>
        <v/>
      </c>
      <c r="M4788" t="str">
        <f t="shared" si="224"/>
        <v/>
      </c>
    </row>
    <row r="4789" spans="3:13" x14ac:dyDescent="0.2">
      <c r="C4789" s="8" t="str">
        <f>IFERROR(VLOOKUP(B4789,'Plan de comptes'!A:B,2,FALSE),"")</f>
        <v/>
      </c>
      <c r="K4789" s="21">
        <f t="shared" si="222"/>
        <v>0</v>
      </c>
      <c r="L4789" t="str">
        <f t="shared" si="223"/>
        <v/>
      </c>
      <c r="M4789" t="str">
        <f t="shared" si="224"/>
        <v/>
      </c>
    </row>
    <row r="4790" spans="3:13" x14ac:dyDescent="0.2">
      <c r="C4790" s="8" t="str">
        <f>IFERROR(VLOOKUP(B4790,'Plan de comptes'!A:B,2,FALSE),"")</f>
        <v/>
      </c>
      <c r="K4790" s="21">
        <f t="shared" si="222"/>
        <v>0</v>
      </c>
      <c r="L4790" t="str">
        <f t="shared" si="223"/>
        <v/>
      </c>
      <c r="M4790" t="str">
        <f t="shared" si="224"/>
        <v/>
      </c>
    </row>
    <row r="4791" spans="3:13" x14ac:dyDescent="0.2">
      <c r="C4791" s="8" t="str">
        <f>IFERROR(VLOOKUP(B4791,'Plan de comptes'!A:B,2,FALSE),"")</f>
        <v/>
      </c>
      <c r="K4791" s="21">
        <f t="shared" si="222"/>
        <v>0</v>
      </c>
      <c r="L4791" t="str">
        <f t="shared" si="223"/>
        <v/>
      </c>
      <c r="M4791" t="str">
        <f t="shared" si="224"/>
        <v/>
      </c>
    </row>
    <row r="4792" spans="3:13" x14ac:dyDescent="0.2">
      <c r="C4792" s="8" t="str">
        <f>IFERROR(VLOOKUP(B4792,'Plan de comptes'!A:B,2,FALSE),"")</f>
        <v/>
      </c>
      <c r="K4792" s="21">
        <f t="shared" si="222"/>
        <v>0</v>
      </c>
      <c r="L4792" t="str">
        <f t="shared" si="223"/>
        <v/>
      </c>
      <c r="M4792" t="str">
        <f t="shared" si="224"/>
        <v/>
      </c>
    </row>
    <row r="4793" spans="3:13" x14ac:dyDescent="0.2">
      <c r="C4793" s="8" t="str">
        <f>IFERROR(VLOOKUP(B4793,'Plan de comptes'!A:B,2,FALSE),"")</f>
        <v/>
      </c>
      <c r="K4793" s="21">
        <f t="shared" si="222"/>
        <v>0</v>
      </c>
      <c r="L4793" t="str">
        <f t="shared" si="223"/>
        <v/>
      </c>
      <c r="M4793" t="str">
        <f t="shared" si="224"/>
        <v/>
      </c>
    </row>
    <row r="4794" spans="3:13" x14ac:dyDescent="0.2">
      <c r="C4794" s="8" t="str">
        <f>IFERROR(VLOOKUP(B4794,'Plan de comptes'!A:B,2,FALSE),"")</f>
        <v/>
      </c>
      <c r="K4794" s="21">
        <f t="shared" si="222"/>
        <v>0</v>
      </c>
      <c r="L4794" t="str">
        <f t="shared" si="223"/>
        <v/>
      </c>
      <c r="M4794" t="str">
        <f t="shared" si="224"/>
        <v/>
      </c>
    </row>
    <row r="4795" spans="3:13" x14ac:dyDescent="0.2">
      <c r="C4795" s="8" t="str">
        <f>IFERROR(VLOOKUP(B4795,'Plan de comptes'!A:B,2,FALSE),"")</f>
        <v/>
      </c>
      <c r="K4795" s="21">
        <f t="shared" si="222"/>
        <v>0</v>
      </c>
      <c r="L4795" t="str">
        <f t="shared" si="223"/>
        <v/>
      </c>
      <c r="M4795" t="str">
        <f t="shared" si="224"/>
        <v/>
      </c>
    </row>
    <row r="4796" spans="3:13" x14ac:dyDescent="0.2">
      <c r="C4796" s="8" t="str">
        <f>IFERROR(VLOOKUP(B4796,'Plan de comptes'!A:B,2,FALSE),"")</f>
        <v/>
      </c>
      <c r="K4796" s="21">
        <f t="shared" si="222"/>
        <v>0</v>
      </c>
      <c r="L4796" t="str">
        <f t="shared" si="223"/>
        <v/>
      </c>
      <c r="M4796" t="str">
        <f t="shared" si="224"/>
        <v/>
      </c>
    </row>
    <row r="4797" spans="3:13" x14ac:dyDescent="0.2">
      <c r="C4797" s="8" t="str">
        <f>IFERROR(VLOOKUP(B4797,'Plan de comptes'!A:B,2,FALSE),"")</f>
        <v/>
      </c>
      <c r="K4797" s="21">
        <f t="shared" si="222"/>
        <v>0</v>
      </c>
      <c r="L4797" t="str">
        <f t="shared" si="223"/>
        <v/>
      </c>
      <c r="M4797" t="str">
        <f t="shared" si="224"/>
        <v/>
      </c>
    </row>
    <row r="4798" spans="3:13" x14ac:dyDescent="0.2">
      <c r="C4798" s="8" t="str">
        <f>IFERROR(VLOOKUP(B4798,'Plan de comptes'!A:B,2,FALSE),"")</f>
        <v/>
      </c>
      <c r="K4798" s="21">
        <f t="shared" si="222"/>
        <v>0</v>
      </c>
      <c r="L4798" t="str">
        <f t="shared" si="223"/>
        <v/>
      </c>
      <c r="M4798" t="str">
        <f t="shared" si="224"/>
        <v/>
      </c>
    </row>
    <row r="4799" spans="3:13" x14ac:dyDescent="0.2">
      <c r="C4799" s="8" t="str">
        <f>IFERROR(VLOOKUP(B4799,'Plan de comptes'!A:B,2,FALSE),"")</f>
        <v/>
      </c>
      <c r="K4799" s="21">
        <f t="shared" si="222"/>
        <v>0</v>
      </c>
      <c r="L4799" t="str">
        <f t="shared" si="223"/>
        <v/>
      </c>
      <c r="M4799" t="str">
        <f t="shared" si="224"/>
        <v/>
      </c>
    </row>
    <row r="4800" spans="3:13" x14ac:dyDescent="0.2">
      <c r="C4800" s="8" t="str">
        <f>IFERROR(VLOOKUP(B4800,'Plan de comptes'!A:B,2,FALSE),"")</f>
        <v/>
      </c>
      <c r="K4800" s="21">
        <f t="shared" si="222"/>
        <v>0</v>
      </c>
      <c r="L4800" t="str">
        <f t="shared" si="223"/>
        <v/>
      </c>
      <c r="M4800" t="str">
        <f t="shared" si="224"/>
        <v/>
      </c>
    </row>
    <row r="4801" spans="3:13" x14ac:dyDescent="0.2">
      <c r="C4801" s="8" t="str">
        <f>IFERROR(VLOOKUP(B4801,'Plan de comptes'!A:B,2,FALSE),"")</f>
        <v/>
      </c>
      <c r="K4801" s="21">
        <f t="shared" si="222"/>
        <v>0</v>
      </c>
      <c r="L4801" t="str">
        <f t="shared" si="223"/>
        <v/>
      </c>
      <c r="M4801" t="str">
        <f t="shared" si="224"/>
        <v/>
      </c>
    </row>
    <row r="4802" spans="3:13" x14ac:dyDescent="0.2">
      <c r="C4802" s="8" t="str">
        <f>IFERROR(VLOOKUP(B4802,'Plan de comptes'!A:B,2,FALSE),"")</f>
        <v/>
      </c>
      <c r="K4802" s="21">
        <f t="shared" si="222"/>
        <v>0</v>
      </c>
      <c r="L4802" t="str">
        <f t="shared" si="223"/>
        <v/>
      </c>
      <c r="M4802" t="str">
        <f t="shared" si="224"/>
        <v/>
      </c>
    </row>
    <row r="4803" spans="3:13" x14ac:dyDescent="0.2">
      <c r="C4803" s="8" t="str">
        <f>IFERROR(VLOOKUP(B4803,'Plan de comptes'!A:B,2,FALSE),"")</f>
        <v/>
      </c>
      <c r="K4803" s="21">
        <f t="shared" ref="K4803:K4866" si="225">E4803-F4803</f>
        <v>0</v>
      </c>
      <c r="L4803" t="str">
        <f t="shared" ref="L4803:L4866" si="226">LEFT($B4803,2)</f>
        <v/>
      </c>
      <c r="M4803" t="str">
        <f t="shared" ref="M4803:M4866" si="227">LEFT($B4803,3)</f>
        <v/>
      </c>
    </row>
    <row r="4804" spans="3:13" x14ac:dyDescent="0.2">
      <c r="C4804" s="8" t="str">
        <f>IFERROR(VLOOKUP(B4804,'Plan de comptes'!A:B,2,FALSE),"")</f>
        <v/>
      </c>
      <c r="K4804" s="21">
        <f t="shared" si="225"/>
        <v>0</v>
      </c>
      <c r="L4804" t="str">
        <f t="shared" si="226"/>
        <v/>
      </c>
      <c r="M4804" t="str">
        <f t="shared" si="227"/>
        <v/>
      </c>
    </row>
    <row r="4805" spans="3:13" x14ac:dyDescent="0.2">
      <c r="C4805" s="8" t="str">
        <f>IFERROR(VLOOKUP(B4805,'Plan de comptes'!A:B,2,FALSE),"")</f>
        <v/>
      </c>
      <c r="K4805" s="21">
        <f t="shared" si="225"/>
        <v>0</v>
      </c>
      <c r="L4805" t="str">
        <f t="shared" si="226"/>
        <v/>
      </c>
      <c r="M4805" t="str">
        <f t="shared" si="227"/>
        <v/>
      </c>
    </row>
    <row r="4806" spans="3:13" x14ac:dyDescent="0.2">
      <c r="C4806" s="8" t="str">
        <f>IFERROR(VLOOKUP(B4806,'Plan de comptes'!A:B,2,FALSE),"")</f>
        <v/>
      </c>
      <c r="K4806" s="21">
        <f t="shared" si="225"/>
        <v>0</v>
      </c>
      <c r="L4806" t="str">
        <f t="shared" si="226"/>
        <v/>
      </c>
      <c r="M4806" t="str">
        <f t="shared" si="227"/>
        <v/>
      </c>
    </row>
    <row r="4807" spans="3:13" x14ac:dyDescent="0.2">
      <c r="C4807" s="8" t="str">
        <f>IFERROR(VLOOKUP(B4807,'Plan de comptes'!A:B,2,FALSE),"")</f>
        <v/>
      </c>
      <c r="K4807" s="21">
        <f t="shared" si="225"/>
        <v>0</v>
      </c>
      <c r="L4807" t="str">
        <f t="shared" si="226"/>
        <v/>
      </c>
      <c r="M4807" t="str">
        <f t="shared" si="227"/>
        <v/>
      </c>
    </row>
    <row r="4808" spans="3:13" x14ac:dyDescent="0.2">
      <c r="C4808" s="8" t="str">
        <f>IFERROR(VLOOKUP(B4808,'Plan de comptes'!A:B,2,FALSE),"")</f>
        <v/>
      </c>
      <c r="K4808" s="21">
        <f t="shared" si="225"/>
        <v>0</v>
      </c>
      <c r="L4808" t="str">
        <f t="shared" si="226"/>
        <v/>
      </c>
      <c r="M4808" t="str">
        <f t="shared" si="227"/>
        <v/>
      </c>
    </row>
    <row r="4809" spans="3:13" x14ac:dyDescent="0.2">
      <c r="C4809" s="8" t="str">
        <f>IFERROR(VLOOKUP(B4809,'Plan de comptes'!A:B,2,FALSE),"")</f>
        <v/>
      </c>
      <c r="K4809" s="21">
        <f t="shared" si="225"/>
        <v>0</v>
      </c>
      <c r="L4809" t="str">
        <f t="shared" si="226"/>
        <v/>
      </c>
      <c r="M4809" t="str">
        <f t="shared" si="227"/>
        <v/>
      </c>
    </row>
    <row r="4810" spans="3:13" x14ac:dyDescent="0.2">
      <c r="C4810" s="8" t="str">
        <f>IFERROR(VLOOKUP(B4810,'Plan de comptes'!A:B,2,FALSE),"")</f>
        <v/>
      </c>
      <c r="K4810" s="21">
        <f t="shared" si="225"/>
        <v>0</v>
      </c>
      <c r="L4810" t="str">
        <f t="shared" si="226"/>
        <v/>
      </c>
      <c r="M4810" t="str">
        <f t="shared" si="227"/>
        <v/>
      </c>
    </row>
    <row r="4811" spans="3:13" x14ac:dyDescent="0.2">
      <c r="C4811" s="8" t="str">
        <f>IFERROR(VLOOKUP(B4811,'Plan de comptes'!A:B,2,FALSE),"")</f>
        <v/>
      </c>
      <c r="K4811" s="21">
        <f t="shared" si="225"/>
        <v>0</v>
      </c>
      <c r="L4811" t="str">
        <f t="shared" si="226"/>
        <v/>
      </c>
      <c r="M4811" t="str">
        <f t="shared" si="227"/>
        <v/>
      </c>
    </row>
    <row r="4812" spans="3:13" x14ac:dyDescent="0.2">
      <c r="C4812" s="8" t="str">
        <f>IFERROR(VLOOKUP(B4812,'Plan de comptes'!A:B,2,FALSE),"")</f>
        <v/>
      </c>
      <c r="K4812" s="21">
        <f t="shared" si="225"/>
        <v>0</v>
      </c>
      <c r="L4812" t="str">
        <f t="shared" si="226"/>
        <v/>
      </c>
      <c r="M4812" t="str">
        <f t="shared" si="227"/>
        <v/>
      </c>
    </row>
    <row r="4813" spans="3:13" x14ac:dyDescent="0.2">
      <c r="C4813" s="8" t="str">
        <f>IFERROR(VLOOKUP(B4813,'Plan de comptes'!A:B,2,FALSE),"")</f>
        <v/>
      </c>
      <c r="K4813" s="21">
        <f t="shared" si="225"/>
        <v>0</v>
      </c>
      <c r="L4813" t="str">
        <f t="shared" si="226"/>
        <v/>
      </c>
      <c r="M4813" t="str">
        <f t="shared" si="227"/>
        <v/>
      </c>
    </row>
    <row r="4814" spans="3:13" x14ac:dyDescent="0.2">
      <c r="C4814" s="8" t="str">
        <f>IFERROR(VLOOKUP(B4814,'Plan de comptes'!A:B,2,FALSE),"")</f>
        <v/>
      </c>
      <c r="K4814" s="21">
        <f t="shared" si="225"/>
        <v>0</v>
      </c>
      <c r="L4814" t="str">
        <f t="shared" si="226"/>
        <v/>
      </c>
      <c r="M4814" t="str">
        <f t="shared" si="227"/>
        <v/>
      </c>
    </row>
    <row r="4815" spans="3:13" x14ac:dyDescent="0.2">
      <c r="C4815" s="8" t="str">
        <f>IFERROR(VLOOKUP(B4815,'Plan de comptes'!A:B,2,FALSE),"")</f>
        <v/>
      </c>
      <c r="K4815" s="21">
        <f t="shared" si="225"/>
        <v>0</v>
      </c>
      <c r="L4815" t="str">
        <f t="shared" si="226"/>
        <v/>
      </c>
      <c r="M4815" t="str">
        <f t="shared" si="227"/>
        <v/>
      </c>
    </row>
    <row r="4816" spans="3:13" x14ac:dyDescent="0.2">
      <c r="C4816" s="8" t="str">
        <f>IFERROR(VLOOKUP(B4816,'Plan de comptes'!A:B,2,FALSE),"")</f>
        <v/>
      </c>
      <c r="K4816" s="21">
        <f t="shared" si="225"/>
        <v>0</v>
      </c>
      <c r="L4816" t="str">
        <f t="shared" si="226"/>
        <v/>
      </c>
      <c r="M4816" t="str">
        <f t="shared" si="227"/>
        <v/>
      </c>
    </row>
    <row r="4817" spans="3:13" x14ac:dyDescent="0.2">
      <c r="C4817" s="8" t="str">
        <f>IFERROR(VLOOKUP(B4817,'Plan de comptes'!A:B,2,FALSE),"")</f>
        <v/>
      </c>
      <c r="K4817" s="21">
        <f t="shared" si="225"/>
        <v>0</v>
      </c>
      <c r="L4817" t="str">
        <f t="shared" si="226"/>
        <v/>
      </c>
      <c r="M4817" t="str">
        <f t="shared" si="227"/>
        <v/>
      </c>
    </row>
    <row r="4818" spans="3:13" x14ac:dyDescent="0.2">
      <c r="C4818" s="8" t="str">
        <f>IFERROR(VLOOKUP(B4818,'Plan de comptes'!A:B,2,FALSE),"")</f>
        <v/>
      </c>
      <c r="K4818" s="21">
        <f t="shared" si="225"/>
        <v>0</v>
      </c>
      <c r="L4818" t="str">
        <f t="shared" si="226"/>
        <v/>
      </c>
      <c r="M4818" t="str">
        <f t="shared" si="227"/>
        <v/>
      </c>
    </row>
    <row r="4819" spans="3:13" x14ac:dyDescent="0.2">
      <c r="C4819" s="8" t="str">
        <f>IFERROR(VLOOKUP(B4819,'Plan de comptes'!A:B,2,FALSE),"")</f>
        <v/>
      </c>
      <c r="K4819" s="21">
        <f t="shared" si="225"/>
        <v>0</v>
      </c>
      <c r="L4819" t="str">
        <f t="shared" si="226"/>
        <v/>
      </c>
      <c r="M4819" t="str">
        <f t="shared" si="227"/>
        <v/>
      </c>
    </row>
    <row r="4820" spans="3:13" x14ac:dyDescent="0.2">
      <c r="C4820" s="8" t="str">
        <f>IFERROR(VLOOKUP(B4820,'Plan de comptes'!A:B,2,FALSE),"")</f>
        <v/>
      </c>
      <c r="K4820" s="21">
        <f t="shared" si="225"/>
        <v>0</v>
      </c>
      <c r="L4820" t="str">
        <f t="shared" si="226"/>
        <v/>
      </c>
      <c r="M4820" t="str">
        <f t="shared" si="227"/>
        <v/>
      </c>
    </row>
    <row r="4821" spans="3:13" x14ac:dyDescent="0.2">
      <c r="C4821" s="8" t="str">
        <f>IFERROR(VLOOKUP(B4821,'Plan de comptes'!A:B,2,FALSE),"")</f>
        <v/>
      </c>
      <c r="K4821" s="21">
        <f t="shared" si="225"/>
        <v>0</v>
      </c>
      <c r="L4821" t="str">
        <f t="shared" si="226"/>
        <v/>
      </c>
      <c r="M4821" t="str">
        <f t="shared" si="227"/>
        <v/>
      </c>
    </row>
    <row r="4822" spans="3:13" x14ac:dyDescent="0.2">
      <c r="C4822" s="8" t="str">
        <f>IFERROR(VLOOKUP(B4822,'Plan de comptes'!A:B,2,FALSE),"")</f>
        <v/>
      </c>
      <c r="K4822" s="21">
        <f t="shared" si="225"/>
        <v>0</v>
      </c>
      <c r="L4822" t="str">
        <f t="shared" si="226"/>
        <v/>
      </c>
      <c r="M4822" t="str">
        <f t="shared" si="227"/>
        <v/>
      </c>
    </row>
    <row r="4823" spans="3:13" x14ac:dyDescent="0.2">
      <c r="C4823" s="8" t="str">
        <f>IFERROR(VLOOKUP(B4823,'Plan de comptes'!A:B,2,FALSE),"")</f>
        <v/>
      </c>
      <c r="K4823" s="21">
        <f t="shared" si="225"/>
        <v>0</v>
      </c>
      <c r="L4823" t="str">
        <f t="shared" si="226"/>
        <v/>
      </c>
      <c r="M4823" t="str">
        <f t="shared" si="227"/>
        <v/>
      </c>
    </row>
    <row r="4824" spans="3:13" x14ac:dyDescent="0.2">
      <c r="C4824" s="8" t="str">
        <f>IFERROR(VLOOKUP(B4824,'Plan de comptes'!A:B,2,FALSE),"")</f>
        <v/>
      </c>
      <c r="K4824" s="21">
        <f t="shared" si="225"/>
        <v>0</v>
      </c>
      <c r="L4824" t="str">
        <f t="shared" si="226"/>
        <v/>
      </c>
      <c r="M4824" t="str">
        <f t="shared" si="227"/>
        <v/>
      </c>
    </row>
    <row r="4825" spans="3:13" x14ac:dyDescent="0.2">
      <c r="C4825" s="8" t="str">
        <f>IFERROR(VLOOKUP(B4825,'Plan de comptes'!A:B,2,FALSE),"")</f>
        <v/>
      </c>
      <c r="K4825" s="21">
        <f t="shared" si="225"/>
        <v>0</v>
      </c>
      <c r="L4825" t="str">
        <f t="shared" si="226"/>
        <v/>
      </c>
      <c r="M4825" t="str">
        <f t="shared" si="227"/>
        <v/>
      </c>
    </row>
    <row r="4826" spans="3:13" x14ac:dyDescent="0.2">
      <c r="C4826" s="8" t="str">
        <f>IFERROR(VLOOKUP(B4826,'Plan de comptes'!A:B,2,FALSE),"")</f>
        <v/>
      </c>
      <c r="K4826" s="21">
        <f t="shared" si="225"/>
        <v>0</v>
      </c>
      <c r="L4826" t="str">
        <f t="shared" si="226"/>
        <v/>
      </c>
      <c r="M4826" t="str">
        <f t="shared" si="227"/>
        <v/>
      </c>
    </row>
    <row r="4827" spans="3:13" x14ac:dyDescent="0.2">
      <c r="C4827" s="8" t="str">
        <f>IFERROR(VLOOKUP(B4827,'Plan de comptes'!A:B,2,FALSE),"")</f>
        <v/>
      </c>
      <c r="K4827" s="21">
        <f t="shared" si="225"/>
        <v>0</v>
      </c>
      <c r="L4827" t="str">
        <f t="shared" si="226"/>
        <v/>
      </c>
      <c r="M4827" t="str">
        <f t="shared" si="227"/>
        <v/>
      </c>
    </row>
    <row r="4828" spans="3:13" x14ac:dyDescent="0.2">
      <c r="C4828" s="8" t="str">
        <f>IFERROR(VLOOKUP(B4828,'Plan de comptes'!A:B,2,FALSE),"")</f>
        <v/>
      </c>
      <c r="K4828" s="21">
        <f t="shared" si="225"/>
        <v>0</v>
      </c>
      <c r="L4828" t="str">
        <f t="shared" si="226"/>
        <v/>
      </c>
      <c r="M4828" t="str">
        <f t="shared" si="227"/>
        <v/>
      </c>
    </row>
    <row r="4829" spans="3:13" x14ac:dyDescent="0.2">
      <c r="C4829" s="8" t="str">
        <f>IFERROR(VLOOKUP(B4829,'Plan de comptes'!A:B,2,FALSE),"")</f>
        <v/>
      </c>
      <c r="K4829" s="21">
        <f t="shared" si="225"/>
        <v>0</v>
      </c>
      <c r="L4829" t="str">
        <f t="shared" si="226"/>
        <v/>
      </c>
      <c r="M4829" t="str">
        <f t="shared" si="227"/>
        <v/>
      </c>
    </row>
    <row r="4830" spans="3:13" x14ac:dyDescent="0.2">
      <c r="C4830" s="8" t="str">
        <f>IFERROR(VLOOKUP(B4830,'Plan de comptes'!A:B,2,FALSE),"")</f>
        <v/>
      </c>
      <c r="K4830" s="21">
        <f t="shared" si="225"/>
        <v>0</v>
      </c>
      <c r="L4830" t="str">
        <f t="shared" si="226"/>
        <v/>
      </c>
      <c r="M4830" t="str">
        <f t="shared" si="227"/>
        <v/>
      </c>
    </row>
    <row r="4831" spans="3:13" x14ac:dyDescent="0.2">
      <c r="C4831" s="8" t="str">
        <f>IFERROR(VLOOKUP(B4831,'Plan de comptes'!A:B,2,FALSE),"")</f>
        <v/>
      </c>
      <c r="K4831" s="21">
        <f t="shared" si="225"/>
        <v>0</v>
      </c>
      <c r="L4831" t="str">
        <f t="shared" si="226"/>
        <v/>
      </c>
      <c r="M4831" t="str">
        <f t="shared" si="227"/>
        <v/>
      </c>
    </row>
    <row r="4832" spans="3:13" x14ac:dyDescent="0.2">
      <c r="C4832" s="8" t="str">
        <f>IFERROR(VLOOKUP(B4832,'Plan de comptes'!A:B,2,FALSE),"")</f>
        <v/>
      </c>
      <c r="K4832" s="21">
        <f t="shared" si="225"/>
        <v>0</v>
      </c>
      <c r="L4832" t="str">
        <f t="shared" si="226"/>
        <v/>
      </c>
      <c r="M4832" t="str">
        <f t="shared" si="227"/>
        <v/>
      </c>
    </row>
    <row r="4833" spans="3:13" x14ac:dyDescent="0.2">
      <c r="C4833" s="8" t="str">
        <f>IFERROR(VLOOKUP(B4833,'Plan de comptes'!A:B,2,FALSE),"")</f>
        <v/>
      </c>
      <c r="K4833" s="21">
        <f t="shared" si="225"/>
        <v>0</v>
      </c>
      <c r="L4833" t="str">
        <f t="shared" si="226"/>
        <v/>
      </c>
      <c r="M4833" t="str">
        <f t="shared" si="227"/>
        <v/>
      </c>
    </row>
    <row r="4834" spans="3:13" x14ac:dyDescent="0.2">
      <c r="C4834" s="8" t="str">
        <f>IFERROR(VLOOKUP(B4834,'Plan de comptes'!A:B,2,FALSE),"")</f>
        <v/>
      </c>
      <c r="K4834" s="21">
        <f t="shared" si="225"/>
        <v>0</v>
      </c>
      <c r="L4834" t="str">
        <f t="shared" si="226"/>
        <v/>
      </c>
      <c r="M4834" t="str">
        <f t="shared" si="227"/>
        <v/>
      </c>
    </row>
    <row r="4835" spans="3:13" x14ac:dyDescent="0.2">
      <c r="C4835" s="8" t="str">
        <f>IFERROR(VLOOKUP(B4835,'Plan de comptes'!A:B,2,FALSE),"")</f>
        <v/>
      </c>
      <c r="K4835" s="21">
        <f t="shared" si="225"/>
        <v>0</v>
      </c>
      <c r="L4835" t="str">
        <f t="shared" si="226"/>
        <v/>
      </c>
      <c r="M4835" t="str">
        <f t="shared" si="227"/>
        <v/>
      </c>
    </row>
    <row r="4836" spans="3:13" x14ac:dyDescent="0.2">
      <c r="C4836" s="8" t="str">
        <f>IFERROR(VLOOKUP(B4836,'Plan de comptes'!A:B,2,FALSE),"")</f>
        <v/>
      </c>
      <c r="K4836" s="21">
        <f t="shared" si="225"/>
        <v>0</v>
      </c>
      <c r="L4836" t="str">
        <f t="shared" si="226"/>
        <v/>
      </c>
      <c r="M4836" t="str">
        <f t="shared" si="227"/>
        <v/>
      </c>
    </row>
    <row r="4837" spans="3:13" x14ac:dyDescent="0.2">
      <c r="C4837" s="8" t="str">
        <f>IFERROR(VLOOKUP(B4837,'Plan de comptes'!A:B,2,FALSE),"")</f>
        <v/>
      </c>
      <c r="K4837" s="21">
        <f t="shared" si="225"/>
        <v>0</v>
      </c>
      <c r="L4837" t="str">
        <f t="shared" si="226"/>
        <v/>
      </c>
      <c r="M4837" t="str">
        <f t="shared" si="227"/>
        <v/>
      </c>
    </row>
    <row r="4838" spans="3:13" x14ac:dyDescent="0.2">
      <c r="C4838" s="8" t="str">
        <f>IFERROR(VLOOKUP(B4838,'Plan de comptes'!A:B,2,FALSE),"")</f>
        <v/>
      </c>
      <c r="K4838" s="21">
        <f t="shared" si="225"/>
        <v>0</v>
      </c>
      <c r="L4838" t="str">
        <f t="shared" si="226"/>
        <v/>
      </c>
      <c r="M4838" t="str">
        <f t="shared" si="227"/>
        <v/>
      </c>
    </row>
    <row r="4839" spans="3:13" x14ac:dyDescent="0.2">
      <c r="C4839" s="8" t="str">
        <f>IFERROR(VLOOKUP(B4839,'Plan de comptes'!A:B,2,FALSE),"")</f>
        <v/>
      </c>
      <c r="K4839" s="21">
        <f t="shared" si="225"/>
        <v>0</v>
      </c>
      <c r="L4839" t="str">
        <f t="shared" si="226"/>
        <v/>
      </c>
      <c r="M4839" t="str">
        <f t="shared" si="227"/>
        <v/>
      </c>
    </row>
    <row r="4840" spans="3:13" x14ac:dyDescent="0.2">
      <c r="C4840" s="8" t="str">
        <f>IFERROR(VLOOKUP(B4840,'Plan de comptes'!A:B,2,FALSE),"")</f>
        <v/>
      </c>
      <c r="K4840" s="21">
        <f t="shared" si="225"/>
        <v>0</v>
      </c>
      <c r="L4840" t="str">
        <f t="shared" si="226"/>
        <v/>
      </c>
      <c r="M4840" t="str">
        <f t="shared" si="227"/>
        <v/>
      </c>
    </row>
    <row r="4841" spans="3:13" x14ac:dyDescent="0.2">
      <c r="C4841" s="8" t="str">
        <f>IFERROR(VLOOKUP(B4841,'Plan de comptes'!A:B,2,FALSE),"")</f>
        <v/>
      </c>
      <c r="K4841" s="21">
        <f t="shared" si="225"/>
        <v>0</v>
      </c>
      <c r="L4841" t="str">
        <f t="shared" si="226"/>
        <v/>
      </c>
      <c r="M4841" t="str">
        <f t="shared" si="227"/>
        <v/>
      </c>
    </row>
    <row r="4842" spans="3:13" x14ac:dyDescent="0.2">
      <c r="C4842" s="8" t="str">
        <f>IFERROR(VLOOKUP(B4842,'Plan de comptes'!A:B,2,FALSE),"")</f>
        <v/>
      </c>
      <c r="K4842" s="21">
        <f t="shared" si="225"/>
        <v>0</v>
      </c>
      <c r="L4842" t="str">
        <f t="shared" si="226"/>
        <v/>
      </c>
      <c r="M4842" t="str">
        <f t="shared" si="227"/>
        <v/>
      </c>
    </row>
    <row r="4843" spans="3:13" x14ac:dyDescent="0.2">
      <c r="C4843" s="8" t="str">
        <f>IFERROR(VLOOKUP(B4843,'Plan de comptes'!A:B,2,FALSE),"")</f>
        <v/>
      </c>
      <c r="K4843" s="21">
        <f t="shared" si="225"/>
        <v>0</v>
      </c>
      <c r="L4843" t="str">
        <f t="shared" si="226"/>
        <v/>
      </c>
      <c r="M4843" t="str">
        <f t="shared" si="227"/>
        <v/>
      </c>
    </row>
    <row r="4844" spans="3:13" x14ac:dyDescent="0.2">
      <c r="C4844" s="8" t="str">
        <f>IFERROR(VLOOKUP(B4844,'Plan de comptes'!A:B,2,FALSE),"")</f>
        <v/>
      </c>
      <c r="K4844" s="21">
        <f t="shared" si="225"/>
        <v>0</v>
      </c>
      <c r="L4844" t="str">
        <f t="shared" si="226"/>
        <v/>
      </c>
      <c r="M4844" t="str">
        <f t="shared" si="227"/>
        <v/>
      </c>
    </row>
    <row r="4845" spans="3:13" x14ac:dyDescent="0.2">
      <c r="C4845" s="8" t="str">
        <f>IFERROR(VLOOKUP(B4845,'Plan de comptes'!A:B,2,FALSE),"")</f>
        <v/>
      </c>
      <c r="K4845" s="21">
        <f t="shared" si="225"/>
        <v>0</v>
      </c>
      <c r="L4845" t="str">
        <f t="shared" si="226"/>
        <v/>
      </c>
      <c r="M4845" t="str">
        <f t="shared" si="227"/>
        <v/>
      </c>
    </row>
    <row r="4846" spans="3:13" x14ac:dyDescent="0.2">
      <c r="C4846" s="8" t="str">
        <f>IFERROR(VLOOKUP(B4846,'Plan de comptes'!A:B,2,FALSE),"")</f>
        <v/>
      </c>
      <c r="K4846" s="21">
        <f t="shared" si="225"/>
        <v>0</v>
      </c>
      <c r="L4846" t="str">
        <f t="shared" si="226"/>
        <v/>
      </c>
      <c r="M4846" t="str">
        <f t="shared" si="227"/>
        <v/>
      </c>
    </row>
    <row r="4847" spans="3:13" x14ac:dyDescent="0.2">
      <c r="C4847" s="8" t="str">
        <f>IFERROR(VLOOKUP(B4847,'Plan de comptes'!A:B,2,FALSE),"")</f>
        <v/>
      </c>
      <c r="K4847" s="21">
        <f t="shared" si="225"/>
        <v>0</v>
      </c>
      <c r="L4847" t="str">
        <f t="shared" si="226"/>
        <v/>
      </c>
      <c r="M4847" t="str">
        <f t="shared" si="227"/>
        <v/>
      </c>
    </row>
    <row r="4848" spans="3:13" x14ac:dyDescent="0.2">
      <c r="C4848" s="8" t="str">
        <f>IFERROR(VLOOKUP(B4848,'Plan de comptes'!A:B,2,FALSE),"")</f>
        <v/>
      </c>
      <c r="K4848" s="21">
        <f t="shared" si="225"/>
        <v>0</v>
      </c>
      <c r="L4848" t="str">
        <f t="shared" si="226"/>
        <v/>
      </c>
      <c r="M4848" t="str">
        <f t="shared" si="227"/>
        <v/>
      </c>
    </row>
    <row r="4849" spans="3:13" x14ac:dyDescent="0.2">
      <c r="C4849" s="8" t="str">
        <f>IFERROR(VLOOKUP(B4849,'Plan de comptes'!A:B,2,FALSE),"")</f>
        <v/>
      </c>
      <c r="K4849" s="21">
        <f t="shared" si="225"/>
        <v>0</v>
      </c>
      <c r="L4849" t="str">
        <f t="shared" si="226"/>
        <v/>
      </c>
      <c r="M4849" t="str">
        <f t="shared" si="227"/>
        <v/>
      </c>
    </row>
    <row r="4850" spans="3:13" x14ac:dyDescent="0.2">
      <c r="C4850" s="8" t="str">
        <f>IFERROR(VLOOKUP(B4850,'Plan de comptes'!A:B,2,FALSE),"")</f>
        <v/>
      </c>
      <c r="K4850" s="21">
        <f t="shared" si="225"/>
        <v>0</v>
      </c>
      <c r="L4850" t="str">
        <f t="shared" si="226"/>
        <v/>
      </c>
      <c r="M4850" t="str">
        <f t="shared" si="227"/>
        <v/>
      </c>
    </row>
    <row r="4851" spans="3:13" x14ac:dyDescent="0.2">
      <c r="C4851" s="8" t="str">
        <f>IFERROR(VLOOKUP(B4851,'Plan de comptes'!A:B,2,FALSE),"")</f>
        <v/>
      </c>
      <c r="K4851" s="21">
        <f t="shared" si="225"/>
        <v>0</v>
      </c>
      <c r="L4851" t="str">
        <f t="shared" si="226"/>
        <v/>
      </c>
      <c r="M4851" t="str">
        <f t="shared" si="227"/>
        <v/>
      </c>
    </row>
    <row r="4852" spans="3:13" x14ac:dyDescent="0.2">
      <c r="C4852" s="8" t="str">
        <f>IFERROR(VLOOKUP(B4852,'Plan de comptes'!A:B,2,FALSE),"")</f>
        <v/>
      </c>
      <c r="K4852" s="21">
        <f t="shared" si="225"/>
        <v>0</v>
      </c>
      <c r="L4852" t="str">
        <f t="shared" si="226"/>
        <v/>
      </c>
      <c r="M4852" t="str">
        <f t="shared" si="227"/>
        <v/>
      </c>
    </row>
    <row r="4853" spans="3:13" x14ac:dyDescent="0.2">
      <c r="C4853" s="8" t="str">
        <f>IFERROR(VLOOKUP(B4853,'Plan de comptes'!A:B,2,FALSE),"")</f>
        <v/>
      </c>
      <c r="K4853" s="21">
        <f t="shared" si="225"/>
        <v>0</v>
      </c>
      <c r="L4853" t="str">
        <f t="shared" si="226"/>
        <v/>
      </c>
      <c r="M4853" t="str">
        <f t="shared" si="227"/>
        <v/>
      </c>
    </row>
    <row r="4854" spans="3:13" x14ac:dyDescent="0.2">
      <c r="C4854" s="8" t="str">
        <f>IFERROR(VLOOKUP(B4854,'Plan de comptes'!A:B,2,FALSE),"")</f>
        <v/>
      </c>
      <c r="K4854" s="21">
        <f t="shared" si="225"/>
        <v>0</v>
      </c>
      <c r="L4854" t="str">
        <f t="shared" si="226"/>
        <v/>
      </c>
      <c r="M4854" t="str">
        <f t="shared" si="227"/>
        <v/>
      </c>
    </row>
    <row r="4855" spans="3:13" x14ac:dyDescent="0.2">
      <c r="C4855" s="8" t="str">
        <f>IFERROR(VLOOKUP(B4855,'Plan de comptes'!A:B,2,FALSE),"")</f>
        <v/>
      </c>
      <c r="K4855" s="21">
        <f t="shared" si="225"/>
        <v>0</v>
      </c>
      <c r="L4855" t="str">
        <f t="shared" si="226"/>
        <v/>
      </c>
      <c r="M4855" t="str">
        <f t="shared" si="227"/>
        <v/>
      </c>
    </row>
    <row r="4856" spans="3:13" x14ac:dyDescent="0.2">
      <c r="C4856" s="8" t="str">
        <f>IFERROR(VLOOKUP(B4856,'Plan de comptes'!A:B,2,FALSE),"")</f>
        <v/>
      </c>
      <c r="K4856" s="21">
        <f t="shared" si="225"/>
        <v>0</v>
      </c>
      <c r="L4856" t="str">
        <f t="shared" si="226"/>
        <v/>
      </c>
      <c r="M4856" t="str">
        <f t="shared" si="227"/>
        <v/>
      </c>
    </row>
    <row r="4857" spans="3:13" x14ac:dyDescent="0.2">
      <c r="C4857" s="8" t="str">
        <f>IFERROR(VLOOKUP(B4857,'Plan de comptes'!A:B,2,FALSE),"")</f>
        <v/>
      </c>
      <c r="K4857" s="21">
        <f t="shared" si="225"/>
        <v>0</v>
      </c>
      <c r="L4857" t="str">
        <f t="shared" si="226"/>
        <v/>
      </c>
      <c r="M4857" t="str">
        <f t="shared" si="227"/>
        <v/>
      </c>
    </row>
    <row r="4858" spans="3:13" x14ac:dyDescent="0.2">
      <c r="C4858" s="8" t="str">
        <f>IFERROR(VLOOKUP(B4858,'Plan de comptes'!A:B,2,FALSE),"")</f>
        <v/>
      </c>
      <c r="K4858" s="21">
        <f t="shared" si="225"/>
        <v>0</v>
      </c>
      <c r="L4858" t="str">
        <f t="shared" si="226"/>
        <v/>
      </c>
      <c r="M4858" t="str">
        <f t="shared" si="227"/>
        <v/>
      </c>
    </row>
    <row r="4859" spans="3:13" x14ac:dyDescent="0.2">
      <c r="C4859" s="8" t="str">
        <f>IFERROR(VLOOKUP(B4859,'Plan de comptes'!A:B,2,FALSE),"")</f>
        <v/>
      </c>
      <c r="K4859" s="21">
        <f t="shared" si="225"/>
        <v>0</v>
      </c>
      <c r="L4859" t="str">
        <f t="shared" si="226"/>
        <v/>
      </c>
      <c r="M4859" t="str">
        <f t="shared" si="227"/>
        <v/>
      </c>
    </row>
    <row r="4860" spans="3:13" x14ac:dyDescent="0.2">
      <c r="C4860" s="8" t="str">
        <f>IFERROR(VLOOKUP(B4860,'Plan de comptes'!A:B,2,FALSE),"")</f>
        <v/>
      </c>
      <c r="K4860" s="21">
        <f t="shared" si="225"/>
        <v>0</v>
      </c>
      <c r="L4860" t="str">
        <f t="shared" si="226"/>
        <v/>
      </c>
      <c r="M4860" t="str">
        <f t="shared" si="227"/>
        <v/>
      </c>
    </row>
    <row r="4861" spans="3:13" x14ac:dyDescent="0.2">
      <c r="C4861" s="8" t="str">
        <f>IFERROR(VLOOKUP(B4861,'Plan de comptes'!A:B,2,FALSE),"")</f>
        <v/>
      </c>
      <c r="K4861" s="21">
        <f t="shared" si="225"/>
        <v>0</v>
      </c>
      <c r="L4861" t="str">
        <f t="shared" si="226"/>
        <v/>
      </c>
      <c r="M4861" t="str">
        <f t="shared" si="227"/>
        <v/>
      </c>
    </row>
    <row r="4862" spans="3:13" x14ac:dyDescent="0.2">
      <c r="C4862" s="8" t="str">
        <f>IFERROR(VLOOKUP(B4862,'Plan de comptes'!A:B,2,FALSE),"")</f>
        <v/>
      </c>
      <c r="K4862" s="21">
        <f t="shared" si="225"/>
        <v>0</v>
      </c>
      <c r="L4862" t="str">
        <f t="shared" si="226"/>
        <v/>
      </c>
      <c r="M4862" t="str">
        <f t="shared" si="227"/>
        <v/>
      </c>
    </row>
    <row r="4863" spans="3:13" x14ac:dyDescent="0.2">
      <c r="C4863" s="8" t="str">
        <f>IFERROR(VLOOKUP(B4863,'Plan de comptes'!A:B,2,FALSE),"")</f>
        <v/>
      </c>
      <c r="K4863" s="21">
        <f t="shared" si="225"/>
        <v>0</v>
      </c>
      <c r="L4863" t="str">
        <f t="shared" si="226"/>
        <v/>
      </c>
      <c r="M4863" t="str">
        <f t="shared" si="227"/>
        <v/>
      </c>
    </row>
    <row r="4864" spans="3:13" x14ac:dyDescent="0.2">
      <c r="C4864" s="8" t="str">
        <f>IFERROR(VLOOKUP(B4864,'Plan de comptes'!A:B,2,FALSE),"")</f>
        <v/>
      </c>
      <c r="K4864" s="21">
        <f t="shared" si="225"/>
        <v>0</v>
      </c>
      <c r="L4864" t="str">
        <f t="shared" si="226"/>
        <v/>
      </c>
      <c r="M4864" t="str">
        <f t="shared" si="227"/>
        <v/>
      </c>
    </row>
    <row r="4865" spans="3:13" x14ac:dyDescent="0.2">
      <c r="C4865" s="8" t="str">
        <f>IFERROR(VLOOKUP(B4865,'Plan de comptes'!A:B,2,FALSE),"")</f>
        <v/>
      </c>
      <c r="K4865" s="21">
        <f t="shared" si="225"/>
        <v>0</v>
      </c>
      <c r="L4865" t="str">
        <f t="shared" si="226"/>
        <v/>
      </c>
      <c r="M4865" t="str">
        <f t="shared" si="227"/>
        <v/>
      </c>
    </row>
    <row r="4866" spans="3:13" x14ac:dyDescent="0.2">
      <c r="C4866" s="8" t="str">
        <f>IFERROR(VLOOKUP(B4866,'Plan de comptes'!A:B,2,FALSE),"")</f>
        <v/>
      </c>
      <c r="K4866" s="21">
        <f t="shared" si="225"/>
        <v>0</v>
      </c>
      <c r="L4866" t="str">
        <f t="shared" si="226"/>
        <v/>
      </c>
      <c r="M4866" t="str">
        <f t="shared" si="227"/>
        <v/>
      </c>
    </row>
    <row r="4867" spans="3:13" x14ac:dyDescent="0.2">
      <c r="C4867" s="8" t="str">
        <f>IFERROR(VLOOKUP(B4867,'Plan de comptes'!A:B,2,FALSE),"")</f>
        <v/>
      </c>
      <c r="K4867" s="21">
        <f t="shared" ref="K4867:K4930" si="228">E4867-F4867</f>
        <v>0</v>
      </c>
      <c r="L4867" t="str">
        <f t="shared" ref="L4867:L4930" si="229">LEFT($B4867,2)</f>
        <v/>
      </c>
      <c r="M4867" t="str">
        <f t="shared" ref="M4867:M4930" si="230">LEFT($B4867,3)</f>
        <v/>
      </c>
    </row>
    <row r="4868" spans="3:13" x14ac:dyDescent="0.2">
      <c r="C4868" s="8" t="str">
        <f>IFERROR(VLOOKUP(B4868,'Plan de comptes'!A:B,2,FALSE),"")</f>
        <v/>
      </c>
      <c r="K4868" s="21">
        <f t="shared" si="228"/>
        <v>0</v>
      </c>
      <c r="L4868" t="str">
        <f t="shared" si="229"/>
        <v/>
      </c>
      <c r="M4868" t="str">
        <f t="shared" si="230"/>
        <v/>
      </c>
    </row>
    <row r="4869" spans="3:13" x14ac:dyDescent="0.2">
      <c r="C4869" s="8" t="str">
        <f>IFERROR(VLOOKUP(B4869,'Plan de comptes'!A:B,2,FALSE),"")</f>
        <v/>
      </c>
      <c r="K4869" s="21">
        <f t="shared" si="228"/>
        <v>0</v>
      </c>
      <c r="L4869" t="str">
        <f t="shared" si="229"/>
        <v/>
      </c>
      <c r="M4869" t="str">
        <f t="shared" si="230"/>
        <v/>
      </c>
    </row>
    <row r="4870" spans="3:13" x14ac:dyDescent="0.2">
      <c r="C4870" s="8" t="str">
        <f>IFERROR(VLOOKUP(B4870,'Plan de comptes'!A:B,2,FALSE),"")</f>
        <v/>
      </c>
      <c r="K4870" s="21">
        <f t="shared" si="228"/>
        <v>0</v>
      </c>
      <c r="L4870" t="str">
        <f t="shared" si="229"/>
        <v/>
      </c>
      <c r="M4870" t="str">
        <f t="shared" si="230"/>
        <v/>
      </c>
    </row>
    <row r="4871" spans="3:13" x14ac:dyDescent="0.2">
      <c r="C4871" s="8" t="str">
        <f>IFERROR(VLOOKUP(B4871,'Plan de comptes'!A:B,2,FALSE),"")</f>
        <v/>
      </c>
      <c r="K4871" s="21">
        <f t="shared" si="228"/>
        <v>0</v>
      </c>
      <c r="L4871" t="str">
        <f t="shared" si="229"/>
        <v/>
      </c>
      <c r="M4871" t="str">
        <f t="shared" si="230"/>
        <v/>
      </c>
    </row>
    <row r="4872" spans="3:13" x14ac:dyDescent="0.2">
      <c r="C4872" s="8" t="str">
        <f>IFERROR(VLOOKUP(B4872,'Plan de comptes'!A:B,2,FALSE),"")</f>
        <v/>
      </c>
      <c r="K4872" s="21">
        <f t="shared" si="228"/>
        <v>0</v>
      </c>
      <c r="L4872" t="str">
        <f t="shared" si="229"/>
        <v/>
      </c>
      <c r="M4872" t="str">
        <f t="shared" si="230"/>
        <v/>
      </c>
    </row>
    <row r="4873" spans="3:13" x14ac:dyDescent="0.2">
      <c r="C4873" s="8" t="str">
        <f>IFERROR(VLOOKUP(B4873,'Plan de comptes'!A:B,2,FALSE),"")</f>
        <v/>
      </c>
      <c r="K4873" s="21">
        <f t="shared" si="228"/>
        <v>0</v>
      </c>
      <c r="L4873" t="str">
        <f t="shared" si="229"/>
        <v/>
      </c>
      <c r="M4873" t="str">
        <f t="shared" si="230"/>
        <v/>
      </c>
    </row>
    <row r="4874" spans="3:13" x14ac:dyDescent="0.2">
      <c r="C4874" s="8" t="str">
        <f>IFERROR(VLOOKUP(B4874,'Plan de comptes'!A:B,2,FALSE),"")</f>
        <v/>
      </c>
      <c r="K4874" s="21">
        <f t="shared" si="228"/>
        <v>0</v>
      </c>
      <c r="L4874" t="str">
        <f t="shared" si="229"/>
        <v/>
      </c>
      <c r="M4874" t="str">
        <f t="shared" si="230"/>
        <v/>
      </c>
    </row>
    <row r="4875" spans="3:13" x14ac:dyDescent="0.2">
      <c r="C4875" s="8" t="str">
        <f>IFERROR(VLOOKUP(B4875,'Plan de comptes'!A:B,2,FALSE),"")</f>
        <v/>
      </c>
      <c r="K4875" s="21">
        <f t="shared" si="228"/>
        <v>0</v>
      </c>
      <c r="L4875" t="str">
        <f t="shared" si="229"/>
        <v/>
      </c>
      <c r="M4875" t="str">
        <f t="shared" si="230"/>
        <v/>
      </c>
    </row>
    <row r="4876" spans="3:13" x14ac:dyDescent="0.2">
      <c r="C4876" s="8" t="str">
        <f>IFERROR(VLOOKUP(B4876,'Plan de comptes'!A:B,2,FALSE),"")</f>
        <v/>
      </c>
      <c r="K4876" s="21">
        <f t="shared" si="228"/>
        <v>0</v>
      </c>
      <c r="L4876" t="str">
        <f t="shared" si="229"/>
        <v/>
      </c>
      <c r="M4876" t="str">
        <f t="shared" si="230"/>
        <v/>
      </c>
    </row>
    <row r="4877" spans="3:13" x14ac:dyDescent="0.2">
      <c r="C4877" s="8" t="str">
        <f>IFERROR(VLOOKUP(B4877,'Plan de comptes'!A:B,2,FALSE),"")</f>
        <v/>
      </c>
      <c r="K4877" s="21">
        <f t="shared" si="228"/>
        <v>0</v>
      </c>
      <c r="L4877" t="str">
        <f t="shared" si="229"/>
        <v/>
      </c>
      <c r="M4877" t="str">
        <f t="shared" si="230"/>
        <v/>
      </c>
    </row>
    <row r="4878" spans="3:13" x14ac:dyDescent="0.2">
      <c r="C4878" s="8" t="str">
        <f>IFERROR(VLOOKUP(B4878,'Plan de comptes'!A:B,2,FALSE),"")</f>
        <v/>
      </c>
      <c r="K4878" s="21">
        <f t="shared" si="228"/>
        <v>0</v>
      </c>
      <c r="L4878" t="str">
        <f t="shared" si="229"/>
        <v/>
      </c>
      <c r="M4878" t="str">
        <f t="shared" si="230"/>
        <v/>
      </c>
    </row>
    <row r="4879" spans="3:13" x14ac:dyDescent="0.2">
      <c r="C4879" s="8" t="str">
        <f>IFERROR(VLOOKUP(B4879,'Plan de comptes'!A:B,2,FALSE),"")</f>
        <v/>
      </c>
      <c r="K4879" s="21">
        <f t="shared" si="228"/>
        <v>0</v>
      </c>
      <c r="L4879" t="str">
        <f t="shared" si="229"/>
        <v/>
      </c>
      <c r="M4879" t="str">
        <f t="shared" si="230"/>
        <v/>
      </c>
    </row>
    <row r="4880" spans="3:13" x14ac:dyDescent="0.2">
      <c r="C4880" s="8" t="str">
        <f>IFERROR(VLOOKUP(B4880,'Plan de comptes'!A:B,2,FALSE),"")</f>
        <v/>
      </c>
      <c r="K4880" s="21">
        <f t="shared" si="228"/>
        <v>0</v>
      </c>
      <c r="L4880" t="str">
        <f t="shared" si="229"/>
        <v/>
      </c>
      <c r="M4880" t="str">
        <f t="shared" si="230"/>
        <v/>
      </c>
    </row>
    <row r="4881" spans="3:13" x14ac:dyDescent="0.2">
      <c r="C4881" s="8" t="str">
        <f>IFERROR(VLOOKUP(B4881,'Plan de comptes'!A:B,2,FALSE),"")</f>
        <v/>
      </c>
      <c r="K4881" s="21">
        <f t="shared" si="228"/>
        <v>0</v>
      </c>
      <c r="L4881" t="str">
        <f t="shared" si="229"/>
        <v/>
      </c>
      <c r="M4881" t="str">
        <f t="shared" si="230"/>
        <v/>
      </c>
    </row>
    <row r="4882" spans="3:13" x14ac:dyDescent="0.2">
      <c r="C4882" s="8" t="str">
        <f>IFERROR(VLOOKUP(B4882,'Plan de comptes'!A:B,2,FALSE),"")</f>
        <v/>
      </c>
      <c r="K4882" s="21">
        <f t="shared" si="228"/>
        <v>0</v>
      </c>
      <c r="L4882" t="str">
        <f t="shared" si="229"/>
        <v/>
      </c>
      <c r="M4882" t="str">
        <f t="shared" si="230"/>
        <v/>
      </c>
    </row>
    <row r="4883" spans="3:13" x14ac:dyDescent="0.2">
      <c r="C4883" s="8" t="str">
        <f>IFERROR(VLOOKUP(B4883,'Plan de comptes'!A:B,2,FALSE),"")</f>
        <v/>
      </c>
      <c r="K4883" s="21">
        <f t="shared" si="228"/>
        <v>0</v>
      </c>
      <c r="L4883" t="str">
        <f t="shared" si="229"/>
        <v/>
      </c>
      <c r="M4883" t="str">
        <f t="shared" si="230"/>
        <v/>
      </c>
    </row>
    <row r="4884" spans="3:13" x14ac:dyDescent="0.2">
      <c r="C4884" s="8" t="str">
        <f>IFERROR(VLOOKUP(B4884,'Plan de comptes'!A:B,2,FALSE),"")</f>
        <v/>
      </c>
      <c r="K4884" s="21">
        <f t="shared" si="228"/>
        <v>0</v>
      </c>
      <c r="L4884" t="str">
        <f t="shared" si="229"/>
        <v/>
      </c>
      <c r="M4884" t="str">
        <f t="shared" si="230"/>
        <v/>
      </c>
    </row>
    <row r="4885" spans="3:13" x14ac:dyDescent="0.2">
      <c r="C4885" s="8" t="str">
        <f>IFERROR(VLOOKUP(B4885,'Plan de comptes'!A:B,2,FALSE),"")</f>
        <v/>
      </c>
      <c r="K4885" s="21">
        <f t="shared" si="228"/>
        <v>0</v>
      </c>
      <c r="L4885" t="str">
        <f t="shared" si="229"/>
        <v/>
      </c>
      <c r="M4885" t="str">
        <f t="shared" si="230"/>
        <v/>
      </c>
    </row>
    <row r="4886" spans="3:13" x14ac:dyDescent="0.2">
      <c r="C4886" s="8" t="str">
        <f>IFERROR(VLOOKUP(B4886,'Plan de comptes'!A:B,2,FALSE),"")</f>
        <v/>
      </c>
      <c r="K4886" s="21">
        <f t="shared" si="228"/>
        <v>0</v>
      </c>
      <c r="L4886" t="str">
        <f t="shared" si="229"/>
        <v/>
      </c>
      <c r="M4886" t="str">
        <f t="shared" si="230"/>
        <v/>
      </c>
    </row>
    <row r="4887" spans="3:13" x14ac:dyDescent="0.2">
      <c r="C4887" s="8" t="str">
        <f>IFERROR(VLOOKUP(B4887,'Plan de comptes'!A:B,2,FALSE),"")</f>
        <v/>
      </c>
      <c r="K4887" s="21">
        <f t="shared" si="228"/>
        <v>0</v>
      </c>
      <c r="L4887" t="str">
        <f t="shared" si="229"/>
        <v/>
      </c>
      <c r="M4887" t="str">
        <f t="shared" si="230"/>
        <v/>
      </c>
    </row>
    <row r="4888" spans="3:13" x14ac:dyDescent="0.2">
      <c r="C4888" s="8" t="str">
        <f>IFERROR(VLOOKUP(B4888,'Plan de comptes'!A:B,2,FALSE),"")</f>
        <v/>
      </c>
      <c r="K4888" s="21">
        <f t="shared" si="228"/>
        <v>0</v>
      </c>
      <c r="L4888" t="str">
        <f t="shared" si="229"/>
        <v/>
      </c>
      <c r="M4888" t="str">
        <f t="shared" si="230"/>
        <v/>
      </c>
    </row>
    <row r="4889" spans="3:13" x14ac:dyDescent="0.2">
      <c r="C4889" s="8" t="str">
        <f>IFERROR(VLOOKUP(B4889,'Plan de comptes'!A:B,2,FALSE),"")</f>
        <v/>
      </c>
      <c r="K4889" s="21">
        <f t="shared" si="228"/>
        <v>0</v>
      </c>
      <c r="L4889" t="str">
        <f t="shared" si="229"/>
        <v/>
      </c>
      <c r="M4889" t="str">
        <f t="shared" si="230"/>
        <v/>
      </c>
    </row>
    <row r="4890" spans="3:13" x14ac:dyDescent="0.2">
      <c r="C4890" s="8" t="str">
        <f>IFERROR(VLOOKUP(B4890,'Plan de comptes'!A:B,2,FALSE),"")</f>
        <v/>
      </c>
      <c r="K4890" s="21">
        <f t="shared" si="228"/>
        <v>0</v>
      </c>
      <c r="L4890" t="str">
        <f t="shared" si="229"/>
        <v/>
      </c>
      <c r="M4890" t="str">
        <f t="shared" si="230"/>
        <v/>
      </c>
    </row>
    <row r="4891" spans="3:13" x14ac:dyDescent="0.2">
      <c r="C4891" s="8" t="str">
        <f>IFERROR(VLOOKUP(B4891,'Plan de comptes'!A:B,2,FALSE),"")</f>
        <v/>
      </c>
      <c r="K4891" s="21">
        <f t="shared" si="228"/>
        <v>0</v>
      </c>
      <c r="L4891" t="str">
        <f t="shared" si="229"/>
        <v/>
      </c>
      <c r="M4891" t="str">
        <f t="shared" si="230"/>
        <v/>
      </c>
    </row>
    <row r="4892" spans="3:13" x14ac:dyDescent="0.2">
      <c r="C4892" s="8" t="str">
        <f>IFERROR(VLOOKUP(B4892,'Plan de comptes'!A:B,2,FALSE),"")</f>
        <v/>
      </c>
      <c r="K4892" s="21">
        <f t="shared" si="228"/>
        <v>0</v>
      </c>
      <c r="L4892" t="str">
        <f t="shared" si="229"/>
        <v/>
      </c>
      <c r="M4892" t="str">
        <f t="shared" si="230"/>
        <v/>
      </c>
    </row>
    <row r="4893" spans="3:13" x14ac:dyDescent="0.2">
      <c r="C4893" s="8" t="str">
        <f>IFERROR(VLOOKUP(B4893,'Plan de comptes'!A:B,2,FALSE),"")</f>
        <v/>
      </c>
      <c r="K4893" s="21">
        <f t="shared" si="228"/>
        <v>0</v>
      </c>
      <c r="L4893" t="str">
        <f t="shared" si="229"/>
        <v/>
      </c>
      <c r="M4893" t="str">
        <f t="shared" si="230"/>
        <v/>
      </c>
    </row>
    <row r="4894" spans="3:13" x14ac:dyDescent="0.2">
      <c r="C4894" s="8" t="str">
        <f>IFERROR(VLOOKUP(B4894,'Plan de comptes'!A:B,2,FALSE),"")</f>
        <v/>
      </c>
      <c r="K4894" s="21">
        <f t="shared" si="228"/>
        <v>0</v>
      </c>
      <c r="L4894" t="str">
        <f t="shared" si="229"/>
        <v/>
      </c>
      <c r="M4894" t="str">
        <f t="shared" si="230"/>
        <v/>
      </c>
    </row>
    <row r="4895" spans="3:13" x14ac:dyDescent="0.2">
      <c r="C4895" s="8" t="str">
        <f>IFERROR(VLOOKUP(B4895,'Plan de comptes'!A:B,2,FALSE),"")</f>
        <v/>
      </c>
      <c r="K4895" s="21">
        <f t="shared" si="228"/>
        <v>0</v>
      </c>
      <c r="L4895" t="str">
        <f t="shared" si="229"/>
        <v/>
      </c>
      <c r="M4895" t="str">
        <f t="shared" si="230"/>
        <v/>
      </c>
    </row>
    <row r="4896" spans="3:13" x14ac:dyDescent="0.2">
      <c r="C4896" s="8" t="str">
        <f>IFERROR(VLOOKUP(B4896,'Plan de comptes'!A:B,2,FALSE),"")</f>
        <v/>
      </c>
      <c r="K4896" s="21">
        <f t="shared" si="228"/>
        <v>0</v>
      </c>
      <c r="L4896" t="str">
        <f t="shared" si="229"/>
        <v/>
      </c>
      <c r="M4896" t="str">
        <f t="shared" si="230"/>
        <v/>
      </c>
    </row>
    <row r="4897" spans="3:13" x14ac:dyDescent="0.2">
      <c r="C4897" s="8" t="str">
        <f>IFERROR(VLOOKUP(B4897,'Plan de comptes'!A:B,2,FALSE),"")</f>
        <v/>
      </c>
      <c r="K4897" s="21">
        <f t="shared" si="228"/>
        <v>0</v>
      </c>
      <c r="L4897" t="str">
        <f t="shared" si="229"/>
        <v/>
      </c>
      <c r="M4897" t="str">
        <f t="shared" si="230"/>
        <v/>
      </c>
    </row>
    <row r="4898" spans="3:13" x14ac:dyDescent="0.2">
      <c r="C4898" s="8" t="str">
        <f>IFERROR(VLOOKUP(B4898,'Plan de comptes'!A:B,2,FALSE),"")</f>
        <v/>
      </c>
      <c r="K4898" s="21">
        <f t="shared" si="228"/>
        <v>0</v>
      </c>
      <c r="L4898" t="str">
        <f t="shared" si="229"/>
        <v/>
      </c>
      <c r="M4898" t="str">
        <f t="shared" si="230"/>
        <v/>
      </c>
    </row>
    <row r="4899" spans="3:13" x14ac:dyDescent="0.2">
      <c r="C4899" s="8" t="str">
        <f>IFERROR(VLOOKUP(B4899,'Plan de comptes'!A:B,2,FALSE),"")</f>
        <v/>
      </c>
      <c r="K4899" s="21">
        <f t="shared" si="228"/>
        <v>0</v>
      </c>
      <c r="L4899" t="str">
        <f t="shared" si="229"/>
        <v/>
      </c>
      <c r="M4899" t="str">
        <f t="shared" si="230"/>
        <v/>
      </c>
    </row>
    <row r="4900" spans="3:13" x14ac:dyDescent="0.2">
      <c r="C4900" s="8" t="str">
        <f>IFERROR(VLOOKUP(B4900,'Plan de comptes'!A:B,2,FALSE),"")</f>
        <v/>
      </c>
      <c r="K4900" s="21">
        <f t="shared" si="228"/>
        <v>0</v>
      </c>
      <c r="L4900" t="str">
        <f t="shared" si="229"/>
        <v/>
      </c>
      <c r="M4900" t="str">
        <f t="shared" si="230"/>
        <v/>
      </c>
    </row>
    <row r="4901" spans="3:13" x14ac:dyDescent="0.2">
      <c r="C4901" s="8" t="str">
        <f>IFERROR(VLOOKUP(B4901,'Plan de comptes'!A:B,2,FALSE),"")</f>
        <v/>
      </c>
      <c r="K4901" s="21">
        <f t="shared" si="228"/>
        <v>0</v>
      </c>
      <c r="L4901" t="str">
        <f t="shared" si="229"/>
        <v/>
      </c>
      <c r="M4901" t="str">
        <f t="shared" si="230"/>
        <v/>
      </c>
    </row>
    <row r="4902" spans="3:13" x14ac:dyDescent="0.2">
      <c r="C4902" s="8" t="str">
        <f>IFERROR(VLOOKUP(B4902,'Plan de comptes'!A:B,2,FALSE),"")</f>
        <v/>
      </c>
      <c r="K4902" s="21">
        <f t="shared" si="228"/>
        <v>0</v>
      </c>
      <c r="L4902" t="str">
        <f t="shared" si="229"/>
        <v/>
      </c>
      <c r="M4902" t="str">
        <f t="shared" si="230"/>
        <v/>
      </c>
    </row>
    <row r="4903" spans="3:13" x14ac:dyDescent="0.2">
      <c r="C4903" s="8" t="str">
        <f>IFERROR(VLOOKUP(B4903,'Plan de comptes'!A:B,2,FALSE),"")</f>
        <v/>
      </c>
      <c r="K4903" s="21">
        <f t="shared" si="228"/>
        <v>0</v>
      </c>
      <c r="L4903" t="str">
        <f t="shared" si="229"/>
        <v/>
      </c>
      <c r="M4903" t="str">
        <f t="shared" si="230"/>
        <v/>
      </c>
    </row>
    <row r="4904" spans="3:13" x14ac:dyDescent="0.2">
      <c r="C4904" s="8" t="str">
        <f>IFERROR(VLOOKUP(B4904,'Plan de comptes'!A:B,2,FALSE),"")</f>
        <v/>
      </c>
      <c r="K4904" s="21">
        <f t="shared" si="228"/>
        <v>0</v>
      </c>
      <c r="L4904" t="str">
        <f t="shared" si="229"/>
        <v/>
      </c>
      <c r="M4904" t="str">
        <f t="shared" si="230"/>
        <v/>
      </c>
    </row>
    <row r="4905" spans="3:13" x14ac:dyDescent="0.2">
      <c r="C4905" s="8" t="str">
        <f>IFERROR(VLOOKUP(B4905,'Plan de comptes'!A:B,2,FALSE),"")</f>
        <v/>
      </c>
      <c r="K4905" s="21">
        <f t="shared" si="228"/>
        <v>0</v>
      </c>
      <c r="L4905" t="str">
        <f t="shared" si="229"/>
        <v/>
      </c>
      <c r="M4905" t="str">
        <f t="shared" si="230"/>
        <v/>
      </c>
    </row>
    <row r="4906" spans="3:13" x14ac:dyDescent="0.2">
      <c r="C4906" s="8" t="str">
        <f>IFERROR(VLOOKUP(B4906,'Plan de comptes'!A:B,2,FALSE),"")</f>
        <v/>
      </c>
      <c r="K4906" s="21">
        <f t="shared" si="228"/>
        <v>0</v>
      </c>
      <c r="L4906" t="str">
        <f t="shared" si="229"/>
        <v/>
      </c>
      <c r="M4906" t="str">
        <f t="shared" si="230"/>
        <v/>
      </c>
    </row>
    <row r="4907" spans="3:13" x14ac:dyDescent="0.2">
      <c r="C4907" s="8" t="str">
        <f>IFERROR(VLOOKUP(B4907,'Plan de comptes'!A:B,2,FALSE),"")</f>
        <v/>
      </c>
      <c r="K4907" s="21">
        <f t="shared" si="228"/>
        <v>0</v>
      </c>
      <c r="L4907" t="str">
        <f t="shared" si="229"/>
        <v/>
      </c>
      <c r="M4907" t="str">
        <f t="shared" si="230"/>
        <v/>
      </c>
    </row>
    <row r="4908" spans="3:13" x14ac:dyDescent="0.2">
      <c r="C4908" s="8" t="str">
        <f>IFERROR(VLOOKUP(B4908,'Plan de comptes'!A:B,2,FALSE),"")</f>
        <v/>
      </c>
      <c r="K4908" s="21">
        <f t="shared" si="228"/>
        <v>0</v>
      </c>
      <c r="L4908" t="str">
        <f t="shared" si="229"/>
        <v/>
      </c>
      <c r="M4908" t="str">
        <f t="shared" si="230"/>
        <v/>
      </c>
    </row>
    <row r="4909" spans="3:13" x14ac:dyDescent="0.2">
      <c r="C4909" s="8" t="str">
        <f>IFERROR(VLOOKUP(B4909,'Plan de comptes'!A:B,2,FALSE),"")</f>
        <v/>
      </c>
      <c r="K4909" s="21">
        <f t="shared" si="228"/>
        <v>0</v>
      </c>
      <c r="L4909" t="str">
        <f t="shared" si="229"/>
        <v/>
      </c>
      <c r="M4909" t="str">
        <f t="shared" si="230"/>
        <v/>
      </c>
    </row>
    <row r="4910" spans="3:13" x14ac:dyDescent="0.2">
      <c r="C4910" s="8" t="str">
        <f>IFERROR(VLOOKUP(B4910,'Plan de comptes'!A:B,2,FALSE),"")</f>
        <v/>
      </c>
      <c r="K4910" s="21">
        <f t="shared" si="228"/>
        <v>0</v>
      </c>
      <c r="L4910" t="str">
        <f t="shared" si="229"/>
        <v/>
      </c>
      <c r="M4910" t="str">
        <f t="shared" si="230"/>
        <v/>
      </c>
    </row>
    <row r="4911" spans="3:13" x14ac:dyDescent="0.2">
      <c r="C4911" s="8" t="str">
        <f>IFERROR(VLOOKUP(B4911,'Plan de comptes'!A:B,2,FALSE),"")</f>
        <v/>
      </c>
      <c r="K4911" s="21">
        <f t="shared" si="228"/>
        <v>0</v>
      </c>
      <c r="L4911" t="str">
        <f t="shared" si="229"/>
        <v/>
      </c>
      <c r="M4911" t="str">
        <f t="shared" si="230"/>
        <v/>
      </c>
    </row>
    <row r="4912" spans="3:13" x14ac:dyDescent="0.2">
      <c r="C4912" s="8" t="str">
        <f>IFERROR(VLOOKUP(B4912,'Plan de comptes'!A:B,2,FALSE),"")</f>
        <v/>
      </c>
      <c r="K4912" s="21">
        <f t="shared" si="228"/>
        <v>0</v>
      </c>
      <c r="L4912" t="str">
        <f t="shared" si="229"/>
        <v/>
      </c>
      <c r="M4912" t="str">
        <f t="shared" si="230"/>
        <v/>
      </c>
    </row>
    <row r="4913" spans="3:13" x14ac:dyDescent="0.2">
      <c r="C4913" s="8" t="str">
        <f>IFERROR(VLOOKUP(B4913,'Plan de comptes'!A:B,2,FALSE),"")</f>
        <v/>
      </c>
      <c r="K4913" s="21">
        <f t="shared" si="228"/>
        <v>0</v>
      </c>
      <c r="L4913" t="str">
        <f t="shared" si="229"/>
        <v/>
      </c>
      <c r="M4913" t="str">
        <f t="shared" si="230"/>
        <v/>
      </c>
    </row>
    <row r="4914" spans="3:13" x14ac:dyDescent="0.2">
      <c r="C4914" s="8" t="str">
        <f>IFERROR(VLOOKUP(B4914,'Plan de comptes'!A:B,2,FALSE),"")</f>
        <v/>
      </c>
      <c r="K4914" s="21">
        <f t="shared" si="228"/>
        <v>0</v>
      </c>
      <c r="L4914" t="str">
        <f t="shared" si="229"/>
        <v/>
      </c>
      <c r="M4914" t="str">
        <f t="shared" si="230"/>
        <v/>
      </c>
    </row>
    <row r="4915" spans="3:13" x14ac:dyDescent="0.2">
      <c r="C4915" s="8" t="str">
        <f>IFERROR(VLOOKUP(B4915,'Plan de comptes'!A:B,2,FALSE),"")</f>
        <v/>
      </c>
      <c r="K4915" s="21">
        <f t="shared" si="228"/>
        <v>0</v>
      </c>
      <c r="L4915" t="str">
        <f t="shared" si="229"/>
        <v/>
      </c>
      <c r="M4915" t="str">
        <f t="shared" si="230"/>
        <v/>
      </c>
    </row>
    <row r="4916" spans="3:13" x14ac:dyDescent="0.2">
      <c r="C4916" s="8" t="str">
        <f>IFERROR(VLOOKUP(B4916,'Plan de comptes'!A:B,2,FALSE),"")</f>
        <v/>
      </c>
      <c r="K4916" s="21">
        <f t="shared" si="228"/>
        <v>0</v>
      </c>
      <c r="L4916" t="str">
        <f t="shared" si="229"/>
        <v/>
      </c>
      <c r="M4916" t="str">
        <f t="shared" si="230"/>
        <v/>
      </c>
    </row>
    <row r="4917" spans="3:13" x14ac:dyDescent="0.2">
      <c r="C4917" s="8" t="str">
        <f>IFERROR(VLOOKUP(B4917,'Plan de comptes'!A:B,2,FALSE),"")</f>
        <v/>
      </c>
      <c r="K4917" s="21">
        <f t="shared" si="228"/>
        <v>0</v>
      </c>
      <c r="L4917" t="str">
        <f t="shared" si="229"/>
        <v/>
      </c>
      <c r="M4917" t="str">
        <f t="shared" si="230"/>
        <v/>
      </c>
    </row>
    <row r="4918" spans="3:13" x14ac:dyDescent="0.2">
      <c r="C4918" s="8" t="str">
        <f>IFERROR(VLOOKUP(B4918,'Plan de comptes'!A:B,2,FALSE),"")</f>
        <v/>
      </c>
      <c r="K4918" s="21">
        <f t="shared" si="228"/>
        <v>0</v>
      </c>
      <c r="L4918" t="str">
        <f t="shared" si="229"/>
        <v/>
      </c>
      <c r="M4918" t="str">
        <f t="shared" si="230"/>
        <v/>
      </c>
    </row>
    <row r="4919" spans="3:13" x14ac:dyDescent="0.2">
      <c r="C4919" s="8" t="str">
        <f>IFERROR(VLOOKUP(B4919,'Plan de comptes'!A:B,2,FALSE),"")</f>
        <v/>
      </c>
      <c r="K4919" s="21">
        <f t="shared" si="228"/>
        <v>0</v>
      </c>
      <c r="L4919" t="str">
        <f t="shared" si="229"/>
        <v/>
      </c>
      <c r="M4919" t="str">
        <f t="shared" si="230"/>
        <v/>
      </c>
    </row>
    <row r="4920" spans="3:13" x14ac:dyDescent="0.2">
      <c r="C4920" s="8" t="str">
        <f>IFERROR(VLOOKUP(B4920,'Plan de comptes'!A:B,2,FALSE),"")</f>
        <v/>
      </c>
      <c r="K4920" s="21">
        <f t="shared" si="228"/>
        <v>0</v>
      </c>
      <c r="L4920" t="str">
        <f t="shared" si="229"/>
        <v/>
      </c>
      <c r="M4920" t="str">
        <f t="shared" si="230"/>
        <v/>
      </c>
    </row>
    <row r="4921" spans="3:13" x14ac:dyDescent="0.2">
      <c r="C4921" s="8" t="str">
        <f>IFERROR(VLOOKUP(B4921,'Plan de comptes'!A:B,2,FALSE),"")</f>
        <v/>
      </c>
      <c r="K4921" s="21">
        <f t="shared" si="228"/>
        <v>0</v>
      </c>
      <c r="L4921" t="str">
        <f t="shared" si="229"/>
        <v/>
      </c>
      <c r="M4921" t="str">
        <f t="shared" si="230"/>
        <v/>
      </c>
    </row>
    <row r="4922" spans="3:13" x14ac:dyDescent="0.2">
      <c r="C4922" s="8" t="str">
        <f>IFERROR(VLOOKUP(B4922,'Plan de comptes'!A:B,2,FALSE),"")</f>
        <v/>
      </c>
      <c r="K4922" s="21">
        <f t="shared" si="228"/>
        <v>0</v>
      </c>
      <c r="L4922" t="str">
        <f t="shared" si="229"/>
        <v/>
      </c>
      <c r="M4922" t="str">
        <f t="shared" si="230"/>
        <v/>
      </c>
    </row>
    <row r="4923" spans="3:13" x14ac:dyDescent="0.2">
      <c r="C4923" s="8" t="str">
        <f>IFERROR(VLOOKUP(B4923,'Plan de comptes'!A:B,2,FALSE),"")</f>
        <v/>
      </c>
      <c r="K4923" s="21">
        <f t="shared" si="228"/>
        <v>0</v>
      </c>
      <c r="L4923" t="str">
        <f t="shared" si="229"/>
        <v/>
      </c>
      <c r="M4923" t="str">
        <f t="shared" si="230"/>
        <v/>
      </c>
    </row>
    <row r="4924" spans="3:13" x14ac:dyDescent="0.2">
      <c r="C4924" s="8" t="str">
        <f>IFERROR(VLOOKUP(B4924,'Plan de comptes'!A:B,2,FALSE),"")</f>
        <v/>
      </c>
      <c r="K4924" s="21">
        <f t="shared" si="228"/>
        <v>0</v>
      </c>
      <c r="L4924" t="str">
        <f t="shared" si="229"/>
        <v/>
      </c>
      <c r="M4924" t="str">
        <f t="shared" si="230"/>
        <v/>
      </c>
    </row>
    <row r="4925" spans="3:13" x14ac:dyDescent="0.2">
      <c r="C4925" s="8" t="str">
        <f>IFERROR(VLOOKUP(B4925,'Plan de comptes'!A:B,2,FALSE),"")</f>
        <v/>
      </c>
      <c r="K4925" s="21">
        <f t="shared" si="228"/>
        <v>0</v>
      </c>
      <c r="L4925" t="str">
        <f t="shared" si="229"/>
        <v/>
      </c>
      <c r="M4925" t="str">
        <f t="shared" si="230"/>
        <v/>
      </c>
    </row>
    <row r="4926" spans="3:13" x14ac:dyDescent="0.2">
      <c r="C4926" s="8" t="str">
        <f>IFERROR(VLOOKUP(B4926,'Plan de comptes'!A:B,2,FALSE),"")</f>
        <v/>
      </c>
      <c r="K4926" s="21">
        <f t="shared" si="228"/>
        <v>0</v>
      </c>
      <c r="L4926" t="str">
        <f t="shared" si="229"/>
        <v/>
      </c>
      <c r="M4926" t="str">
        <f t="shared" si="230"/>
        <v/>
      </c>
    </row>
    <row r="4927" spans="3:13" x14ac:dyDescent="0.2">
      <c r="C4927" s="8" t="str">
        <f>IFERROR(VLOOKUP(B4927,'Plan de comptes'!A:B,2,FALSE),"")</f>
        <v/>
      </c>
      <c r="K4927" s="21">
        <f t="shared" si="228"/>
        <v>0</v>
      </c>
      <c r="L4927" t="str">
        <f t="shared" si="229"/>
        <v/>
      </c>
      <c r="M4927" t="str">
        <f t="shared" si="230"/>
        <v/>
      </c>
    </row>
    <row r="4928" spans="3:13" x14ac:dyDescent="0.2">
      <c r="C4928" s="8" t="str">
        <f>IFERROR(VLOOKUP(B4928,'Plan de comptes'!A:B,2,FALSE),"")</f>
        <v/>
      </c>
      <c r="K4928" s="21">
        <f t="shared" si="228"/>
        <v>0</v>
      </c>
      <c r="L4928" t="str">
        <f t="shared" si="229"/>
        <v/>
      </c>
      <c r="M4928" t="str">
        <f t="shared" si="230"/>
        <v/>
      </c>
    </row>
    <row r="4929" spans="3:13" x14ac:dyDescent="0.2">
      <c r="C4929" s="8" t="str">
        <f>IFERROR(VLOOKUP(B4929,'Plan de comptes'!A:B,2,FALSE),"")</f>
        <v/>
      </c>
      <c r="K4929" s="21">
        <f t="shared" si="228"/>
        <v>0</v>
      </c>
      <c r="L4929" t="str">
        <f t="shared" si="229"/>
        <v/>
      </c>
      <c r="M4929" t="str">
        <f t="shared" si="230"/>
        <v/>
      </c>
    </row>
    <row r="4930" spans="3:13" x14ac:dyDescent="0.2">
      <c r="C4930" s="8" t="str">
        <f>IFERROR(VLOOKUP(B4930,'Plan de comptes'!A:B,2,FALSE),"")</f>
        <v/>
      </c>
      <c r="K4930" s="21">
        <f t="shared" si="228"/>
        <v>0</v>
      </c>
      <c r="L4930" t="str">
        <f t="shared" si="229"/>
        <v/>
      </c>
      <c r="M4930" t="str">
        <f t="shared" si="230"/>
        <v/>
      </c>
    </row>
    <row r="4931" spans="3:13" x14ac:dyDescent="0.2">
      <c r="C4931" s="8" t="str">
        <f>IFERROR(VLOOKUP(B4931,'Plan de comptes'!A:B,2,FALSE),"")</f>
        <v/>
      </c>
      <c r="K4931" s="21">
        <f t="shared" ref="K4931:K4994" si="231">E4931-F4931</f>
        <v>0</v>
      </c>
      <c r="L4931" t="str">
        <f t="shared" ref="L4931:L4994" si="232">LEFT($B4931,2)</f>
        <v/>
      </c>
      <c r="M4931" t="str">
        <f t="shared" ref="M4931:M4994" si="233">LEFT($B4931,3)</f>
        <v/>
      </c>
    </row>
    <row r="4932" spans="3:13" x14ac:dyDescent="0.2">
      <c r="C4932" s="8" t="str">
        <f>IFERROR(VLOOKUP(B4932,'Plan de comptes'!A:B,2,FALSE),"")</f>
        <v/>
      </c>
      <c r="K4932" s="21">
        <f t="shared" si="231"/>
        <v>0</v>
      </c>
      <c r="L4932" t="str">
        <f t="shared" si="232"/>
        <v/>
      </c>
      <c r="M4932" t="str">
        <f t="shared" si="233"/>
        <v/>
      </c>
    </row>
    <row r="4933" spans="3:13" x14ac:dyDescent="0.2">
      <c r="C4933" s="8" t="str">
        <f>IFERROR(VLOOKUP(B4933,'Plan de comptes'!A:B,2,FALSE),"")</f>
        <v/>
      </c>
      <c r="K4933" s="21">
        <f t="shared" si="231"/>
        <v>0</v>
      </c>
      <c r="L4933" t="str">
        <f t="shared" si="232"/>
        <v/>
      </c>
      <c r="M4933" t="str">
        <f t="shared" si="233"/>
        <v/>
      </c>
    </row>
    <row r="4934" spans="3:13" x14ac:dyDescent="0.2">
      <c r="C4934" s="8" t="str">
        <f>IFERROR(VLOOKUP(B4934,'Plan de comptes'!A:B,2,FALSE),"")</f>
        <v/>
      </c>
      <c r="K4934" s="21">
        <f t="shared" si="231"/>
        <v>0</v>
      </c>
      <c r="L4934" t="str">
        <f t="shared" si="232"/>
        <v/>
      </c>
      <c r="M4934" t="str">
        <f t="shared" si="233"/>
        <v/>
      </c>
    </row>
    <row r="4935" spans="3:13" x14ac:dyDescent="0.2">
      <c r="C4935" s="8" t="str">
        <f>IFERROR(VLOOKUP(B4935,'Plan de comptes'!A:B,2,FALSE),"")</f>
        <v/>
      </c>
      <c r="K4935" s="21">
        <f t="shared" si="231"/>
        <v>0</v>
      </c>
      <c r="L4935" t="str">
        <f t="shared" si="232"/>
        <v/>
      </c>
      <c r="M4935" t="str">
        <f t="shared" si="233"/>
        <v/>
      </c>
    </row>
    <row r="4936" spans="3:13" x14ac:dyDescent="0.2">
      <c r="C4936" s="8" t="str">
        <f>IFERROR(VLOOKUP(B4936,'Plan de comptes'!A:B,2,FALSE),"")</f>
        <v/>
      </c>
      <c r="K4936" s="21">
        <f t="shared" si="231"/>
        <v>0</v>
      </c>
      <c r="L4936" t="str">
        <f t="shared" si="232"/>
        <v/>
      </c>
      <c r="M4936" t="str">
        <f t="shared" si="233"/>
        <v/>
      </c>
    </row>
    <row r="4937" spans="3:13" x14ac:dyDescent="0.2">
      <c r="C4937" s="8" t="str">
        <f>IFERROR(VLOOKUP(B4937,'Plan de comptes'!A:B,2,FALSE),"")</f>
        <v/>
      </c>
      <c r="K4937" s="21">
        <f t="shared" si="231"/>
        <v>0</v>
      </c>
      <c r="L4937" t="str">
        <f t="shared" si="232"/>
        <v/>
      </c>
      <c r="M4937" t="str">
        <f t="shared" si="233"/>
        <v/>
      </c>
    </row>
    <row r="4938" spans="3:13" x14ac:dyDescent="0.2">
      <c r="C4938" s="8" t="str">
        <f>IFERROR(VLOOKUP(B4938,'Plan de comptes'!A:B,2,FALSE),"")</f>
        <v/>
      </c>
      <c r="K4938" s="21">
        <f t="shared" si="231"/>
        <v>0</v>
      </c>
      <c r="L4938" t="str">
        <f t="shared" si="232"/>
        <v/>
      </c>
      <c r="M4938" t="str">
        <f t="shared" si="233"/>
        <v/>
      </c>
    </row>
    <row r="4939" spans="3:13" x14ac:dyDescent="0.2">
      <c r="C4939" s="8" t="str">
        <f>IFERROR(VLOOKUP(B4939,'Plan de comptes'!A:B,2,FALSE),"")</f>
        <v/>
      </c>
      <c r="K4939" s="21">
        <f t="shared" si="231"/>
        <v>0</v>
      </c>
      <c r="L4939" t="str">
        <f t="shared" si="232"/>
        <v/>
      </c>
      <c r="M4939" t="str">
        <f t="shared" si="233"/>
        <v/>
      </c>
    </row>
    <row r="4940" spans="3:13" x14ac:dyDescent="0.2">
      <c r="C4940" s="8" t="str">
        <f>IFERROR(VLOOKUP(B4940,'Plan de comptes'!A:B,2,FALSE),"")</f>
        <v/>
      </c>
      <c r="K4940" s="21">
        <f t="shared" si="231"/>
        <v>0</v>
      </c>
      <c r="L4940" t="str">
        <f t="shared" si="232"/>
        <v/>
      </c>
      <c r="M4940" t="str">
        <f t="shared" si="233"/>
        <v/>
      </c>
    </row>
    <row r="4941" spans="3:13" x14ac:dyDescent="0.2">
      <c r="C4941" s="8" t="str">
        <f>IFERROR(VLOOKUP(B4941,'Plan de comptes'!A:B,2,FALSE),"")</f>
        <v/>
      </c>
      <c r="K4941" s="21">
        <f t="shared" si="231"/>
        <v>0</v>
      </c>
      <c r="L4941" t="str">
        <f t="shared" si="232"/>
        <v/>
      </c>
      <c r="M4941" t="str">
        <f t="shared" si="233"/>
        <v/>
      </c>
    </row>
    <row r="4942" spans="3:13" x14ac:dyDescent="0.2">
      <c r="C4942" s="8" t="str">
        <f>IFERROR(VLOOKUP(B4942,'Plan de comptes'!A:B,2,FALSE),"")</f>
        <v/>
      </c>
      <c r="K4942" s="21">
        <f t="shared" si="231"/>
        <v>0</v>
      </c>
      <c r="L4942" t="str">
        <f t="shared" si="232"/>
        <v/>
      </c>
      <c r="M4942" t="str">
        <f t="shared" si="233"/>
        <v/>
      </c>
    </row>
    <row r="4943" spans="3:13" x14ac:dyDescent="0.2">
      <c r="C4943" s="8" t="str">
        <f>IFERROR(VLOOKUP(B4943,'Plan de comptes'!A:B,2,FALSE),"")</f>
        <v/>
      </c>
      <c r="K4943" s="21">
        <f t="shared" si="231"/>
        <v>0</v>
      </c>
      <c r="L4943" t="str">
        <f t="shared" si="232"/>
        <v/>
      </c>
      <c r="M4943" t="str">
        <f t="shared" si="233"/>
        <v/>
      </c>
    </row>
    <row r="4944" spans="3:13" x14ac:dyDescent="0.2">
      <c r="C4944" s="8" t="str">
        <f>IFERROR(VLOOKUP(B4944,'Plan de comptes'!A:B,2,FALSE),"")</f>
        <v/>
      </c>
      <c r="K4944" s="21">
        <f t="shared" si="231"/>
        <v>0</v>
      </c>
      <c r="L4944" t="str">
        <f t="shared" si="232"/>
        <v/>
      </c>
      <c r="M4944" t="str">
        <f t="shared" si="233"/>
        <v/>
      </c>
    </row>
    <row r="4945" spans="3:13" x14ac:dyDescent="0.2">
      <c r="C4945" s="8" t="str">
        <f>IFERROR(VLOOKUP(B4945,'Plan de comptes'!A:B,2,FALSE),"")</f>
        <v/>
      </c>
      <c r="K4945" s="21">
        <f t="shared" si="231"/>
        <v>0</v>
      </c>
      <c r="L4945" t="str">
        <f t="shared" si="232"/>
        <v/>
      </c>
      <c r="M4945" t="str">
        <f t="shared" si="233"/>
        <v/>
      </c>
    </row>
    <row r="4946" spans="3:13" x14ac:dyDescent="0.2">
      <c r="C4946" s="8" t="str">
        <f>IFERROR(VLOOKUP(B4946,'Plan de comptes'!A:B,2,FALSE),"")</f>
        <v/>
      </c>
      <c r="K4946" s="21">
        <f t="shared" si="231"/>
        <v>0</v>
      </c>
      <c r="L4946" t="str">
        <f t="shared" si="232"/>
        <v/>
      </c>
      <c r="M4946" t="str">
        <f t="shared" si="233"/>
        <v/>
      </c>
    </row>
    <row r="4947" spans="3:13" x14ac:dyDescent="0.2">
      <c r="C4947" s="8" t="str">
        <f>IFERROR(VLOOKUP(B4947,'Plan de comptes'!A:B,2,FALSE),"")</f>
        <v/>
      </c>
      <c r="K4947" s="21">
        <f t="shared" si="231"/>
        <v>0</v>
      </c>
      <c r="L4947" t="str">
        <f t="shared" si="232"/>
        <v/>
      </c>
      <c r="M4947" t="str">
        <f t="shared" si="233"/>
        <v/>
      </c>
    </row>
    <row r="4948" spans="3:13" x14ac:dyDescent="0.2">
      <c r="C4948" s="8" t="str">
        <f>IFERROR(VLOOKUP(B4948,'Plan de comptes'!A:B,2,FALSE),"")</f>
        <v/>
      </c>
      <c r="K4948" s="21">
        <f t="shared" si="231"/>
        <v>0</v>
      </c>
      <c r="L4948" t="str">
        <f t="shared" si="232"/>
        <v/>
      </c>
      <c r="M4948" t="str">
        <f t="shared" si="233"/>
        <v/>
      </c>
    </row>
    <row r="4949" spans="3:13" x14ac:dyDescent="0.2">
      <c r="C4949" s="8" t="str">
        <f>IFERROR(VLOOKUP(B4949,'Plan de comptes'!A:B,2,FALSE),"")</f>
        <v/>
      </c>
      <c r="K4949" s="21">
        <f t="shared" si="231"/>
        <v>0</v>
      </c>
      <c r="L4949" t="str">
        <f t="shared" si="232"/>
        <v/>
      </c>
      <c r="M4949" t="str">
        <f t="shared" si="233"/>
        <v/>
      </c>
    </row>
    <row r="4950" spans="3:13" x14ac:dyDescent="0.2">
      <c r="C4950" s="8" t="str">
        <f>IFERROR(VLOOKUP(B4950,'Plan de comptes'!A:B,2,FALSE),"")</f>
        <v/>
      </c>
      <c r="K4950" s="21">
        <f t="shared" si="231"/>
        <v>0</v>
      </c>
      <c r="L4950" t="str">
        <f t="shared" si="232"/>
        <v/>
      </c>
      <c r="M4950" t="str">
        <f t="shared" si="233"/>
        <v/>
      </c>
    </row>
    <row r="4951" spans="3:13" x14ac:dyDescent="0.2">
      <c r="C4951" s="8" t="str">
        <f>IFERROR(VLOOKUP(B4951,'Plan de comptes'!A:B,2,FALSE),"")</f>
        <v/>
      </c>
      <c r="K4951" s="21">
        <f t="shared" si="231"/>
        <v>0</v>
      </c>
      <c r="L4951" t="str">
        <f t="shared" si="232"/>
        <v/>
      </c>
      <c r="M4951" t="str">
        <f t="shared" si="233"/>
        <v/>
      </c>
    </row>
    <row r="4952" spans="3:13" x14ac:dyDescent="0.2">
      <c r="C4952" s="8" t="str">
        <f>IFERROR(VLOOKUP(B4952,'Plan de comptes'!A:B,2,FALSE),"")</f>
        <v/>
      </c>
      <c r="K4952" s="21">
        <f t="shared" si="231"/>
        <v>0</v>
      </c>
      <c r="L4952" t="str">
        <f t="shared" si="232"/>
        <v/>
      </c>
      <c r="M4952" t="str">
        <f t="shared" si="233"/>
        <v/>
      </c>
    </row>
    <row r="4953" spans="3:13" x14ac:dyDescent="0.2">
      <c r="C4953" s="8" t="str">
        <f>IFERROR(VLOOKUP(B4953,'Plan de comptes'!A:B,2,FALSE),"")</f>
        <v/>
      </c>
      <c r="K4953" s="21">
        <f t="shared" si="231"/>
        <v>0</v>
      </c>
      <c r="L4953" t="str">
        <f t="shared" si="232"/>
        <v/>
      </c>
      <c r="M4953" t="str">
        <f t="shared" si="233"/>
        <v/>
      </c>
    </row>
    <row r="4954" spans="3:13" x14ac:dyDescent="0.2">
      <c r="C4954" s="8" t="str">
        <f>IFERROR(VLOOKUP(B4954,'Plan de comptes'!A:B,2,FALSE),"")</f>
        <v/>
      </c>
      <c r="K4954" s="21">
        <f t="shared" si="231"/>
        <v>0</v>
      </c>
      <c r="L4954" t="str">
        <f t="shared" si="232"/>
        <v/>
      </c>
      <c r="M4954" t="str">
        <f t="shared" si="233"/>
        <v/>
      </c>
    </row>
    <row r="4955" spans="3:13" x14ac:dyDescent="0.2">
      <c r="C4955" s="8" t="str">
        <f>IFERROR(VLOOKUP(B4955,'Plan de comptes'!A:B,2,FALSE),"")</f>
        <v/>
      </c>
      <c r="K4955" s="21">
        <f t="shared" si="231"/>
        <v>0</v>
      </c>
      <c r="L4955" t="str">
        <f t="shared" si="232"/>
        <v/>
      </c>
      <c r="M4955" t="str">
        <f t="shared" si="233"/>
        <v/>
      </c>
    </row>
    <row r="4956" spans="3:13" x14ac:dyDescent="0.2">
      <c r="C4956" s="8" t="str">
        <f>IFERROR(VLOOKUP(B4956,'Plan de comptes'!A:B,2,FALSE),"")</f>
        <v/>
      </c>
      <c r="K4956" s="21">
        <f t="shared" si="231"/>
        <v>0</v>
      </c>
      <c r="L4956" t="str">
        <f t="shared" si="232"/>
        <v/>
      </c>
      <c r="M4956" t="str">
        <f t="shared" si="233"/>
        <v/>
      </c>
    </row>
    <row r="4957" spans="3:13" x14ac:dyDescent="0.2">
      <c r="C4957" s="8" t="str">
        <f>IFERROR(VLOOKUP(B4957,'Plan de comptes'!A:B,2,FALSE),"")</f>
        <v/>
      </c>
      <c r="K4957" s="21">
        <f t="shared" si="231"/>
        <v>0</v>
      </c>
      <c r="L4957" t="str">
        <f t="shared" si="232"/>
        <v/>
      </c>
      <c r="M4957" t="str">
        <f t="shared" si="233"/>
        <v/>
      </c>
    </row>
    <row r="4958" spans="3:13" x14ac:dyDescent="0.2">
      <c r="C4958" s="8" t="str">
        <f>IFERROR(VLOOKUP(B4958,'Plan de comptes'!A:B,2,FALSE),"")</f>
        <v/>
      </c>
      <c r="K4958" s="21">
        <f t="shared" si="231"/>
        <v>0</v>
      </c>
      <c r="L4958" t="str">
        <f t="shared" si="232"/>
        <v/>
      </c>
      <c r="M4958" t="str">
        <f t="shared" si="233"/>
        <v/>
      </c>
    </row>
    <row r="4959" spans="3:13" x14ac:dyDescent="0.2">
      <c r="C4959" s="8" t="str">
        <f>IFERROR(VLOOKUP(B4959,'Plan de comptes'!A:B,2,FALSE),"")</f>
        <v/>
      </c>
      <c r="K4959" s="21">
        <f t="shared" si="231"/>
        <v>0</v>
      </c>
      <c r="L4959" t="str">
        <f t="shared" si="232"/>
        <v/>
      </c>
      <c r="M4959" t="str">
        <f t="shared" si="233"/>
        <v/>
      </c>
    </row>
    <row r="4960" spans="3:13" x14ac:dyDescent="0.2">
      <c r="C4960" s="8" t="str">
        <f>IFERROR(VLOOKUP(B4960,'Plan de comptes'!A:B,2,FALSE),"")</f>
        <v/>
      </c>
      <c r="K4960" s="21">
        <f t="shared" si="231"/>
        <v>0</v>
      </c>
      <c r="L4960" t="str">
        <f t="shared" si="232"/>
        <v/>
      </c>
      <c r="M4960" t="str">
        <f t="shared" si="233"/>
        <v/>
      </c>
    </row>
    <row r="4961" spans="3:13" x14ac:dyDescent="0.2">
      <c r="C4961" s="8" t="str">
        <f>IFERROR(VLOOKUP(B4961,'Plan de comptes'!A:B,2,FALSE),"")</f>
        <v/>
      </c>
      <c r="K4961" s="21">
        <f t="shared" si="231"/>
        <v>0</v>
      </c>
      <c r="L4961" t="str">
        <f t="shared" si="232"/>
        <v/>
      </c>
      <c r="M4961" t="str">
        <f t="shared" si="233"/>
        <v/>
      </c>
    </row>
    <row r="4962" spans="3:13" x14ac:dyDescent="0.2">
      <c r="C4962" s="8" t="str">
        <f>IFERROR(VLOOKUP(B4962,'Plan de comptes'!A:B,2,FALSE),"")</f>
        <v/>
      </c>
      <c r="K4962" s="21">
        <f t="shared" si="231"/>
        <v>0</v>
      </c>
      <c r="L4962" t="str">
        <f t="shared" si="232"/>
        <v/>
      </c>
      <c r="M4962" t="str">
        <f t="shared" si="233"/>
        <v/>
      </c>
    </row>
    <row r="4963" spans="3:13" x14ac:dyDescent="0.2">
      <c r="C4963" s="8" t="str">
        <f>IFERROR(VLOOKUP(B4963,'Plan de comptes'!A:B,2,FALSE),"")</f>
        <v/>
      </c>
      <c r="K4963" s="21">
        <f t="shared" si="231"/>
        <v>0</v>
      </c>
      <c r="L4963" t="str">
        <f t="shared" si="232"/>
        <v/>
      </c>
      <c r="M4963" t="str">
        <f t="shared" si="233"/>
        <v/>
      </c>
    </row>
    <row r="4964" spans="3:13" x14ac:dyDescent="0.2">
      <c r="C4964" s="8" t="str">
        <f>IFERROR(VLOOKUP(B4964,'Plan de comptes'!A:B,2,FALSE),"")</f>
        <v/>
      </c>
      <c r="K4964" s="21">
        <f t="shared" si="231"/>
        <v>0</v>
      </c>
      <c r="L4964" t="str">
        <f t="shared" si="232"/>
        <v/>
      </c>
      <c r="M4964" t="str">
        <f t="shared" si="233"/>
        <v/>
      </c>
    </row>
    <row r="4965" spans="3:13" x14ac:dyDescent="0.2">
      <c r="C4965" s="8" t="str">
        <f>IFERROR(VLOOKUP(B4965,'Plan de comptes'!A:B,2,FALSE),"")</f>
        <v/>
      </c>
      <c r="K4965" s="21">
        <f t="shared" si="231"/>
        <v>0</v>
      </c>
      <c r="L4965" t="str">
        <f t="shared" si="232"/>
        <v/>
      </c>
      <c r="M4965" t="str">
        <f t="shared" si="233"/>
        <v/>
      </c>
    </row>
    <row r="4966" spans="3:13" x14ac:dyDescent="0.2">
      <c r="C4966" s="8" t="str">
        <f>IFERROR(VLOOKUP(B4966,'Plan de comptes'!A:B,2,FALSE),"")</f>
        <v/>
      </c>
      <c r="K4966" s="21">
        <f t="shared" si="231"/>
        <v>0</v>
      </c>
      <c r="L4966" t="str">
        <f t="shared" si="232"/>
        <v/>
      </c>
      <c r="M4966" t="str">
        <f t="shared" si="233"/>
        <v/>
      </c>
    </row>
    <row r="4967" spans="3:13" x14ac:dyDescent="0.2">
      <c r="C4967" s="8" t="str">
        <f>IFERROR(VLOOKUP(B4967,'Plan de comptes'!A:B,2,FALSE),"")</f>
        <v/>
      </c>
      <c r="K4967" s="21">
        <f t="shared" si="231"/>
        <v>0</v>
      </c>
      <c r="L4967" t="str">
        <f t="shared" si="232"/>
        <v/>
      </c>
      <c r="M4967" t="str">
        <f t="shared" si="233"/>
        <v/>
      </c>
    </row>
    <row r="4968" spans="3:13" x14ac:dyDescent="0.2">
      <c r="C4968" s="8" t="str">
        <f>IFERROR(VLOOKUP(B4968,'Plan de comptes'!A:B,2,FALSE),"")</f>
        <v/>
      </c>
      <c r="K4968" s="21">
        <f t="shared" si="231"/>
        <v>0</v>
      </c>
      <c r="L4968" t="str">
        <f t="shared" si="232"/>
        <v/>
      </c>
      <c r="M4968" t="str">
        <f t="shared" si="233"/>
        <v/>
      </c>
    </row>
    <row r="4969" spans="3:13" x14ac:dyDescent="0.2">
      <c r="C4969" s="8" t="str">
        <f>IFERROR(VLOOKUP(B4969,'Plan de comptes'!A:B,2,FALSE),"")</f>
        <v/>
      </c>
      <c r="K4969" s="21">
        <f t="shared" si="231"/>
        <v>0</v>
      </c>
      <c r="L4969" t="str">
        <f t="shared" si="232"/>
        <v/>
      </c>
      <c r="M4969" t="str">
        <f t="shared" si="233"/>
        <v/>
      </c>
    </row>
    <row r="4970" spans="3:13" x14ac:dyDescent="0.2">
      <c r="C4970" s="8" t="str">
        <f>IFERROR(VLOOKUP(B4970,'Plan de comptes'!A:B,2,FALSE),"")</f>
        <v/>
      </c>
      <c r="K4970" s="21">
        <f t="shared" si="231"/>
        <v>0</v>
      </c>
      <c r="L4970" t="str">
        <f t="shared" si="232"/>
        <v/>
      </c>
      <c r="M4970" t="str">
        <f t="shared" si="233"/>
        <v/>
      </c>
    </row>
    <row r="4971" spans="3:13" x14ac:dyDescent="0.2">
      <c r="C4971" s="8" t="str">
        <f>IFERROR(VLOOKUP(B4971,'Plan de comptes'!A:B,2,FALSE),"")</f>
        <v/>
      </c>
      <c r="K4971" s="21">
        <f t="shared" si="231"/>
        <v>0</v>
      </c>
      <c r="L4971" t="str">
        <f t="shared" si="232"/>
        <v/>
      </c>
      <c r="M4971" t="str">
        <f t="shared" si="233"/>
        <v/>
      </c>
    </row>
    <row r="4972" spans="3:13" x14ac:dyDescent="0.2">
      <c r="C4972" s="8" t="str">
        <f>IFERROR(VLOOKUP(B4972,'Plan de comptes'!A:B,2,FALSE),"")</f>
        <v/>
      </c>
      <c r="K4972" s="21">
        <f t="shared" si="231"/>
        <v>0</v>
      </c>
      <c r="L4972" t="str">
        <f t="shared" si="232"/>
        <v/>
      </c>
      <c r="M4972" t="str">
        <f t="shared" si="233"/>
        <v/>
      </c>
    </row>
    <row r="4973" spans="3:13" x14ac:dyDescent="0.2">
      <c r="C4973" s="8" t="str">
        <f>IFERROR(VLOOKUP(B4973,'Plan de comptes'!A:B,2,FALSE),"")</f>
        <v/>
      </c>
      <c r="K4973" s="21">
        <f t="shared" si="231"/>
        <v>0</v>
      </c>
      <c r="L4973" t="str">
        <f t="shared" si="232"/>
        <v/>
      </c>
      <c r="M4973" t="str">
        <f t="shared" si="233"/>
        <v/>
      </c>
    </row>
    <row r="4974" spans="3:13" x14ac:dyDescent="0.2">
      <c r="C4974" s="8" t="str">
        <f>IFERROR(VLOOKUP(B4974,'Plan de comptes'!A:B,2,FALSE),"")</f>
        <v/>
      </c>
      <c r="K4974" s="21">
        <f t="shared" si="231"/>
        <v>0</v>
      </c>
      <c r="L4974" t="str">
        <f t="shared" si="232"/>
        <v/>
      </c>
      <c r="M4974" t="str">
        <f t="shared" si="233"/>
        <v/>
      </c>
    </row>
    <row r="4975" spans="3:13" x14ac:dyDescent="0.2">
      <c r="C4975" s="8" t="str">
        <f>IFERROR(VLOOKUP(B4975,'Plan de comptes'!A:B,2,FALSE),"")</f>
        <v/>
      </c>
      <c r="K4975" s="21">
        <f t="shared" si="231"/>
        <v>0</v>
      </c>
      <c r="L4975" t="str">
        <f t="shared" si="232"/>
        <v/>
      </c>
      <c r="M4975" t="str">
        <f t="shared" si="233"/>
        <v/>
      </c>
    </row>
    <row r="4976" spans="3:13" x14ac:dyDescent="0.2">
      <c r="C4976" s="8" t="str">
        <f>IFERROR(VLOOKUP(B4976,'Plan de comptes'!A:B,2,FALSE),"")</f>
        <v/>
      </c>
      <c r="K4976" s="21">
        <f t="shared" si="231"/>
        <v>0</v>
      </c>
      <c r="L4976" t="str">
        <f t="shared" si="232"/>
        <v/>
      </c>
      <c r="M4976" t="str">
        <f t="shared" si="233"/>
        <v/>
      </c>
    </row>
    <row r="4977" spans="3:13" x14ac:dyDescent="0.2">
      <c r="C4977" s="8" t="str">
        <f>IFERROR(VLOOKUP(B4977,'Plan de comptes'!A:B,2,FALSE),"")</f>
        <v/>
      </c>
      <c r="K4977" s="21">
        <f t="shared" si="231"/>
        <v>0</v>
      </c>
      <c r="L4977" t="str">
        <f t="shared" si="232"/>
        <v/>
      </c>
      <c r="M4977" t="str">
        <f t="shared" si="233"/>
        <v/>
      </c>
    </row>
    <row r="4978" spans="3:13" x14ac:dyDescent="0.2">
      <c r="C4978" s="8" t="str">
        <f>IFERROR(VLOOKUP(B4978,'Plan de comptes'!A:B,2,FALSE),"")</f>
        <v/>
      </c>
      <c r="K4978" s="21">
        <f t="shared" si="231"/>
        <v>0</v>
      </c>
      <c r="L4978" t="str">
        <f t="shared" si="232"/>
        <v/>
      </c>
      <c r="M4978" t="str">
        <f t="shared" si="233"/>
        <v/>
      </c>
    </row>
    <row r="4979" spans="3:13" x14ac:dyDescent="0.2">
      <c r="C4979" s="8" t="str">
        <f>IFERROR(VLOOKUP(B4979,'Plan de comptes'!A:B,2,FALSE),"")</f>
        <v/>
      </c>
      <c r="K4979" s="21">
        <f t="shared" si="231"/>
        <v>0</v>
      </c>
      <c r="L4979" t="str">
        <f t="shared" si="232"/>
        <v/>
      </c>
      <c r="M4979" t="str">
        <f t="shared" si="233"/>
        <v/>
      </c>
    </row>
    <row r="4980" spans="3:13" x14ac:dyDescent="0.2">
      <c r="C4980" s="8" t="str">
        <f>IFERROR(VLOOKUP(B4980,'Plan de comptes'!A:B,2,FALSE),"")</f>
        <v/>
      </c>
      <c r="K4980" s="21">
        <f t="shared" si="231"/>
        <v>0</v>
      </c>
      <c r="L4980" t="str">
        <f t="shared" si="232"/>
        <v/>
      </c>
      <c r="M4980" t="str">
        <f t="shared" si="233"/>
        <v/>
      </c>
    </row>
    <row r="4981" spans="3:13" x14ac:dyDescent="0.2">
      <c r="C4981" s="8" t="str">
        <f>IFERROR(VLOOKUP(B4981,'Plan de comptes'!A:B,2,FALSE),"")</f>
        <v/>
      </c>
      <c r="K4981" s="21">
        <f t="shared" si="231"/>
        <v>0</v>
      </c>
      <c r="L4981" t="str">
        <f t="shared" si="232"/>
        <v/>
      </c>
      <c r="M4981" t="str">
        <f t="shared" si="233"/>
        <v/>
      </c>
    </row>
    <row r="4982" spans="3:13" x14ac:dyDescent="0.2">
      <c r="C4982" s="8" t="str">
        <f>IFERROR(VLOOKUP(B4982,'Plan de comptes'!A:B,2,FALSE),"")</f>
        <v/>
      </c>
      <c r="K4982" s="21">
        <f t="shared" si="231"/>
        <v>0</v>
      </c>
      <c r="L4982" t="str">
        <f t="shared" si="232"/>
        <v/>
      </c>
      <c r="M4982" t="str">
        <f t="shared" si="233"/>
        <v/>
      </c>
    </row>
    <row r="4983" spans="3:13" x14ac:dyDescent="0.2">
      <c r="C4983" s="8" t="str">
        <f>IFERROR(VLOOKUP(B4983,'Plan de comptes'!A:B,2,FALSE),"")</f>
        <v/>
      </c>
      <c r="K4983" s="21">
        <f t="shared" si="231"/>
        <v>0</v>
      </c>
      <c r="L4983" t="str">
        <f t="shared" si="232"/>
        <v/>
      </c>
      <c r="M4983" t="str">
        <f t="shared" si="233"/>
        <v/>
      </c>
    </row>
    <row r="4984" spans="3:13" x14ac:dyDescent="0.2">
      <c r="C4984" s="8" t="str">
        <f>IFERROR(VLOOKUP(B4984,'Plan de comptes'!A:B,2,FALSE),"")</f>
        <v/>
      </c>
      <c r="K4984" s="21">
        <f t="shared" si="231"/>
        <v>0</v>
      </c>
      <c r="L4984" t="str">
        <f t="shared" si="232"/>
        <v/>
      </c>
      <c r="M4984" t="str">
        <f t="shared" si="233"/>
        <v/>
      </c>
    </row>
    <row r="4985" spans="3:13" x14ac:dyDescent="0.2">
      <c r="C4985" s="8" t="str">
        <f>IFERROR(VLOOKUP(B4985,'Plan de comptes'!A:B,2,FALSE),"")</f>
        <v/>
      </c>
      <c r="K4985" s="21">
        <f t="shared" si="231"/>
        <v>0</v>
      </c>
      <c r="L4985" t="str">
        <f t="shared" si="232"/>
        <v/>
      </c>
      <c r="M4985" t="str">
        <f t="shared" si="233"/>
        <v/>
      </c>
    </row>
    <row r="4986" spans="3:13" x14ac:dyDescent="0.2">
      <c r="C4986" s="8" t="str">
        <f>IFERROR(VLOOKUP(B4986,'Plan de comptes'!A:B,2,FALSE),"")</f>
        <v/>
      </c>
      <c r="K4986" s="21">
        <f t="shared" si="231"/>
        <v>0</v>
      </c>
      <c r="L4986" t="str">
        <f t="shared" si="232"/>
        <v/>
      </c>
      <c r="M4986" t="str">
        <f t="shared" si="233"/>
        <v/>
      </c>
    </row>
    <row r="4987" spans="3:13" x14ac:dyDescent="0.2">
      <c r="C4987" s="8" t="str">
        <f>IFERROR(VLOOKUP(B4987,'Plan de comptes'!A:B,2,FALSE),"")</f>
        <v/>
      </c>
      <c r="K4987" s="21">
        <f t="shared" si="231"/>
        <v>0</v>
      </c>
      <c r="L4987" t="str">
        <f t="shared" si="232"/>
        <v/>
      </c>
      <c r="M4987" t="str">
        <f t="shared" si="233"/>
        <v/>
      </c>
    </row>
    <row r="4988" spans="3:13" x14ac:dyDescent="0.2">
      <c r="C4988" s="8" t="str">
        <f>IFERROR(VLOOKUP(B4988,'Plan de comptes'!A:B,2,FALSE),"")</f>
        <v/>
      </c>
      <c r="K4988" s="21">
        <f t="shared" si="231"/>
        <v>0</v>
      </c>
      <c r="L4988" t="str">
        <f t="shared" si="232"/>
        <v/>
      </c>
      <c r="M4988" t="str">
        <f t="shared" si="233"/>
        <v/>
      </c>
    </row>
    <row r="4989" spans="3:13" x14ac:dyDescent="0.2">
      <c r="C4989" s="8" t="str">
        <f>IFERROR(VLOOKUP(B4989,'Plan de comptes'!A:B,2,FALSE),"")</f>
        <v/>
      </c>
      <c r="K4989" s="21">
        <f t="shared" si="231"/>
        <v>0</v>
      </c>
      <c r="L4989" t="str">
        <f t="shared" si="232"/>
        <v/>
      </c>
      <c r="M4989" t="str">
        <f t="shared" si="233"/>
        <v/>
      </c>
    </row>
    <row r="4990" spans="3:13" x14ac:dyDescent="0.2">
      <c r="C4990" s="8" t="str">
        <f>IFERROR(VLOOKUP(B4990,'Plan de comptes'!A:B,2,FALSE),"")</f>
        <v/>
      </c>
      <c r="K4990" s="21">
        <f t="shared" si="231"/>
        <v>0</v>
      </c>
      <c r="L4990" t="str">
        <f t="shared" si="232"/>
        <v/>
      </c>
      <c r="M4990" t="str">
        <f t="shared" si="233"/>
        <v/>
      </c>
    </row>
    <row r="4991" spans="3:13" x14ac:dyDescent="0.2">
      <c r="C4991" s="8" t="str">
        <f>IFERROR(VLOOKUP(B4991,'Plan de comptes'!A:B,2,FALSE),"")</f>
        <v/>
      </c>
      <c r="K4991" s="21">
        <f t="shared" si="231"/>
        <v>0</v>
      </c>
      <c r="L4991" t="str">
        <f t="shared" si="232"/>
        <v/>
      </c>
      <c r="M4991" t="str">
        <f t="shared" si="233"/>
        <v/>
      </c>
    </row>
    <row r="4992" spans="3:13" x14ac:dyDescent="0.2">
      <c r="C4992" s="8" t="str">
        <f>IFERROR(VLOOKUP(B4992,'Plan de comptes'!A:B,2,FALSE),"")</f>
        <v/>
      </c>
      <c r="K4992" s="21">
        <f t="shared" si="231"/>
        <v>0</v>
      </c>
      <c r="L4992" t="str">
        <f t="shared" si="232"/>
        <v/>
      </c>
      <c r="M4992" t="str">
        <f t="shared" si="233"/>
        <v/>
      </c>
    </row>
    <row r="4993" spans="3:13" x14ac:dyDescent="0.2">
      <c r="C4993" s="8" t="str">
        <f>IFERROR(VLOOKUP(B4993,'Plan de comptes'!A:B,2,FALSE),"")</f>
        <v/>
      </c>
      <c r="K4993" s="21">
        <f t="shared" si="231"/>
        <v>0</v>
      </c>
      <c r="L4993" t="str">
        <f t="shared" si="232"/>
        <v/>
      </c>
      <c r="M4993" t="str">
        <f t="shared" si="233"/>
        <v/>
      </c>
    </row>
    <row r="4994" spans="3:13" x14ac:dyDescent="0.2">
      <c r="C4994" s="8" t="str">
        <f>IFERROR(VLOOKUP(B4994,'Plan de comptes'!A:B,2,FALSE),"")</f>
        <v/>
      </c>
      <c r="K4994" s="21">
        <f t="shared" si="231"/>
        <v>0</v>
      </c>
      <c r="L4994" t="str">
        <f t="shared" si="232"/>
        <v/>
      </c>
      <c r="M4994" t="str">
        <f t="shared" si="233"/>
        <v/>
      </c>
    </row>
    <row r="4995" spans="3:13" x14ac:dyDescent="0.2">
      <c r="C4995" s="8" t="str">
        <f>IFERROR(VLOOKUP(B4995,'Plan de comptes'!A:B,2,FALSE),"")</f>
        <v/>
      </c>
      <c r="K4995" s="21">
        <f t="shared" ref="K4995:K5058" si="234">E4995-F4995</f>
        <v>0</v>
      </c>
      <c r="L4995" t="str">
        <f t="shared" ref="L4995:L5058" si="235">LEFT($B4995,2)</f>
        <v/>
      </c>
      <c r="M4995" t="str">
        <f t="shared" ref="M4995:M5058" si="236">LEFT($B4995,3)</f>
        <v/>
      </c>
    </row>
    <row r="4996" spans="3:13" x14ac:dyDescent="0.2">
      <c r="C4996" s="8" t="str">
        <f>IFERROR(VLOOKUP(B4996,'Plan de comptes'!A:B,2,FALSE),"")</f>
        <v/>
      </c>
      <c r="K4996" s="21">
        <f t="shared" si="234"/>
        <v>0</v>
      </c>
      <c r="L4996" t="str">
        <f t="shared" si="235"/>
        <v/>
      </c>
      <c r="M4996" t="str">
        <f t="shared" si="236"/>
        <v/>
      </c>
    </row>
    <row r="4997" spans="3:13" x14ac:dyDescent="0.2">
      <c r="C4997" s="8" t="str">
        <f>IFERROR(VLOOKUP(B4997,'Plan de comptes'!A:B,2,FALSE),"")</f>
        <v/>
      </c>
      <c r="K4997" s="21">
        <f t="shared" si="234"/>
        <v>0</v>
      </c>
      <c r="L4997" t="str">
        <f t="shared" si="235"/>
        <v/>
      </c>
      <c r="M4997" t="str">
        <f t="shared" si="236"/>
        <v/>
      </c>
    </row>
    <row r="4998" spans="3:13" x14ac:dyDescent="0.2">
      <c r="C4998" s="8" t="str">
        <f>IFERROR(VLOOKUP(B4998,'Plan de comptes'!A:B,2,FALSE),"")</f>
        <v/>
      </c>
      <c r="K4998" s="21">
        <f t="shared" si="234"/>
        <v>0</v>
      </c>
      <c r="L4998" t="str">
        <f t="shared" si="235"/>
        <v/>
      </c>
      <c r="M4998" t="str">
        <f t="shared" si="236"/>
        <v/>
      </c>
    </row>
    <row r="4999" spans="3:13" x14ac:dyDescent="0.2">
      <c r="C4999" s="8" t="str">
        <f>IFERROR(VLOOKUP(B4999,'Plan de comptes'!A:B,2,FALSE),"")</f>
        <v/>
      </c>
      <c r="K4999" s="21">
        <f t="shared" si="234"/>
        <v>0</v>
      </c>
      <c r="L4999" t="str">
        <f t="shared" si="235"/>
        <v/>
      </c>
      <c r="M4999" t="str">
        <f t="shared" si="236"/>
        <v/>
      </c>
    </row>
    <row r="5000" spans="3:13" x14ac:dyDescent="0.2">
      <c r="C5000" s="8" t="str">
        <f>IFERROR(VLOOKUP(B5000,'Plan de comptes'!A:B,2,FALSE),"")</f>
        <v/>
      </c>
      <c r="K5000" s="21">
        <f t="shared" si="234"/>
        <v>0</v>
      </c>
      <c r="L5000" t="str">
        <f t="shared" si="235"/>
        <v/>
      </c>
      <c r="M5000" t="str">
        <f t="shared" si="236"/>
        <v/>
      </c>
    </row>
    <row r="5001" spans="3:13" x14ac:dyDescent="0.2">
      <c r="C5001" s="8" t="str">
        <f>IFERROR(VLOOKUP(B5001,'Plan de comptes'!A:B,2,FALSE),"")</f>
        <v/>
      </c>
      <c r="K5001" s="21">
        <f t="shared" si="234"/>
        <v>0</v>
      </c>
      <c r="L5001" t="str">
        <f t="shared" si="235"/>
        <v/>
      </c>
      <c r="M5001" t="str">
        <f t="shared" si="236"/>
        <v/>
      </c>
    </row>
    <row r="5002" spans="3:13" x14ac:dyDescent="0.2">
      <c r="C5002" s="8" t="str">
        <f>IFERROR(VLOOKUP(B5002,'Plan de comptes'!A:B,2,FALSE),"")</f>
        <v/>
      </c>
      <c r="K5002" s="21">
        <f t="shared" si="234"/>
        <v>0</v>
      </c>
      <c r="L5002" t="str">
        <f t="shared" si="235"/>
        <v/>
      </c>
      <c r="M5002" t="str">
        <f t="shared" si="236"/>
        <v/>
      </c>
    </row>
    <row r="5003" spans="3:13" x14ac:dyDescent="0.2">
      <c r="C5003" s="8" t="str">
        <f>IFERROR(VLOOKUP(B5003,'Plan de comptes'!A:B,2,FALSE),"")</f>
        <v/>
      </c>
      <c r="K5003" s="21">
        <f t="shared" si="234"/>
        <v>0</v>
      </c>
      <c r="L5003" t="str">
        <f t="shared" si="235"/>
        <v/>
      </c>
      <c r="M5003" t="str">
        <f t="shared" si="236"/>
        <v/>
      </c>
    </row>
    <row r="5004" spans="3:13" x14ac:dyDescent="0.2">
      <c r="C5004" s="8" t="str">
        <f>IFERROR(VLOOKUP(B5004,'Plan de comptes'!A:B,2,FALSE),"")</f>
        <v/>
      </c>
      <c r="K5004" s="21">
        <f t="shared" si="234"/>
        <v>0</v>
      </c>
      <c r="L5004" t="str">
        <f t="shared" si="235"/>
        <v/>
      </c>
      <c r="M5004" t="str">
        <f t="shared" si="236"/>
        <v/>
      </c>
    </row>
    <row r="5005" spans="3:13" x14ac:dyDescent="0.2">
      <c r="C5005" s="8" t="str">
        <f>IFERROR(VLOOKUP(B5005,'Plan de comptes'!A:B,2,FALSE),"")</f>
        <v/>
      </c>
      <c r="K5005" s="21">
        <f t="shared" si="234"/>
        <v>0</v>
      </c>
      <c r="L5005" t="str">
        <f t="shared" si="235"/>
        <v/>
      </c>
      <c r="M5005" t="str">
        <f t="shared" si="236"/>
        <v/>
      </c>
    </row>
    <row r="5006" spans="3:13" x14ac:dyDescent="0.2">
      <c r="C5006" s="8" t="str">
        <f>IFERROR(VLOOKUP(B5006,'Plan de comptes'!A:B,2,FALSE),"")</f>
        <v/>
      </c>
      <c r="K5006" s="21">
        <f t="shared" si="234"/>
        <v>0</v>
      </c>
      <c r="L5006" t="str">
        <f t="shared" si="235"/>
        <v/>
      </c>
      <c r="M5006" t="str">
        <f t="shared" si="236"/>
        <v/>
      </c>
    </row>
    <row r="5007" spans="3:13" x14ac:dyDescent="0.2">
      <c r="C5007" s="8" t="str">
        <f>IFERROR(VLOOKUP(B5007,'Plan de comptes'!A:B,2,FALSE),"")</f>
        <v/>
      </c>
      <c r="K5007" s="21">
        <f t="shared" si="234"/>
        <v>0</v>
      </c>
      <c r="L5007" t="str">
        <f t="shared" si="235"/>
        <v/>
      </c>
      <c r="M5007" t="str">
        <f t="shared" si="236"/>
        <v/>
      </c>
    </row>
    <row r="5008" spans="3:13" x14ac:dyDescent="0.2">
      <c r="C5008" s="8" t="str">
        <f>IFERROR(VLOOKUP(B5008,'Plan de comptes'!A:B,2,FALSE),"")</f>
        <v/>
      </c>
      <c r="K5008" s="21">
        <f t="shared" si="234"/>
        <v>0</v>
      </c>
      <c r="L5008" t="str">
        <f t="shared" si="235"/>
        <v/>
      </c>
      <c r="M5008" t="str">
        <f t="shared" si="236"/>
        <v/>
      </c>
    </row>
    <row r="5009" spans="3:13" x14ac:dyDescent="0.2">
      <c r="C5009" s="8" t="str">
        <f>IFERROR(VLOOKUP(B5009,'Plan de comptes'!A:B,2,FALSE),"")</f>
        <v/>
      </c>
      <c r="K5009" s="21">
        <f t="shared" si="234"/>
        <v>0</v>
      </c>
      <c r="L5009" t="str">
        <f t="shared" si="235"/>
        <v/>
      </c>
      <c r="M5009" t="str">
        <f t="shared" si="236"/>
        <v/>
      </c>
    </row>
    <row r="5010" spans="3:13" x14ac:dyDescent="0.2">
      <c r="C5010" s="8" t="str">
        <f>IFERROR(VLOOKUP(B5010,'Plan de comptes'!A:B,2,FALSE),"")</f>
        <v/>
      </c>
      <c r="K5010" s="21">
        <f t="shared" si="234"/>
        <v>0</v>
      </c>
      <c r="L5010" t="str">
        <f t="shared" si="235"/>
        <v/>
      </c>
      <c r="M5010" t="str">
        <f t="shared" si="236"/>
        <v/>
      </c>
    </row>
    <row r="5011" spans="3:13" x14ac:dyDescent="0.2">
      <c r="C5011" s="8" t="str">
        <f>IFERROR(VLOOKUP(B5011,'Plan de comptes'!A:B,2,FALSE),"")</f>
        <v/>
      </c>
      <c r="K5011" s="21">
        <f t="shared" si="234"/>
        <v>0</v>
      </c>
      <c r="L5011" t="str">
        <f t="shared" si="235"/>
        <v/>
      </c>
      <c r="M5011" t="str">
        <f t="shared" si="236"/>
        <v/>
      </c>
    </row>
    <row r="5012" spans="3:13" x14ac:dyDescent="0.2">
      <c r="C5012" s="8" t="str">
        <f>IFERROR(VLOOKUP(B5012,'Plan de comptes'!A:B,2,FALSE),"")</f>
        <v/>
      </c>
      <c r="K5012" s="21">
        <f t="shared" si="234"/>
        <v>0</v>
      </c>
      <c r="L5012" t="str">
        <f t="shared" si="235"/>
        <v/>
      </c>
      <c r="M5012" t="str">
        <f t="shared" si="236"/>
        <v/>
      </c>
    </row>
    <row r="5013" spans="3:13" x14ac:dyDescent="0.2">
      <c r="C5013" s="8" t="str">
        <f>IFERROR(VLOOKUP(B5013,'Plan de comptes'!A:B,2,FALSE),"")</f>
        <v/>
      </c>
      <c r="K5013" s="21">
        <f t="shared" si="234"/>
        <v>0</v>
      </c>
      <c r="L5013" t="str">
        <f t="shared" si="235"/>
        <v/>
      </c>
      <c r="M5013" t="str">
        <f t="shared" si="236"/>
        <v/>
      </c>
    </row>
    <row r="5014" spans="3:13" x14ac:dyDescent="0.2">
      <c r="C5014" s="8" t="str">
        <f>IFERROR(VLOOKUP(B5014,'Plan de comptes'!A:B,2,FALSE),"")</f>
        <v/>
      </c>
      <c r="K5014" s="21">
        <f t="shared" si="234"/>
        <v>0</v>
      </c>
      <c r="L5014" t="str">
        <f t="shared" si="235"/>
        <v/>
      </c>
      <c r="M5014" t="str">
        <f t="shared" si="236"/>
        <v/>
      </c>
    </row>
    <row r="5015" spans="3:13" x14ac:dyDescent="0.2">
      <c r="C5015" s="8" t="str">
        <f>IFERROR(VLOOKUP(B5015,'Plan de comptes'!A:B,2,FALSE),"")</f>
        <v/>
      </c>
      <c r="K5015" s="21">
        <f t="shared" si="234"/>
        <v>0</v>
      </c>
      <c r="L5015" t="str">
        <f t="shared" si="235"/>
        <v/>
      </c>
      <c r="M5015" t="str">
        <f t="shared" si="236"/>
        <v/>
      </c>
    </row>
    <row r="5016" spans="3:13" x14ac:dyDescent="0.2">
      <c r="C5016" s="8" t="str">
        <f>IFERROR(VLOOKUP(B5016,'Plan de comptes'!A:B,2,FALSE),"")</f>
        <v/>
      </c>
      <c r="K5016" s="21">
        <f t="shared" si="234"/>
        <v>0</v>
      </c>
      <c r="L5016" t="str">
        <f t="shared" si="235"/>
        <v/>
      </c>
      <c r="M5016" t="str">
        <f t="shared" si="236"/>
        <v/>
      </c>
    </row>
    <row r="5017" spans="3:13" x14ac:dyDescent="0.2">
      <c r="C5017" s="8" t="str">
        <f>IFERROR(VLOOKUP(B5017,'Plan de comptes'!A:B,2,FALSE),"")</f>
        <v/>
      </c>
      <c r="K5017" s="21">
        <f t="shared" si="234"/>
        <v>0</v>
      </c>
      <c r="L5017" t="str">
        <f t="shared" si="235"/>
        <v/>
      </c>
      <c r="M5017" t="str">
        <f t="shared" si="236"/>
        <v/>
      </c>
    </row>
    <row r="5018" spans="3:13" x14ac:dyDescent="0.2">
      <c r="C5018" s="8" t="str">
        <f>IFERROR(VLOOKUP(B5018,'Plan de comptes'!A:B,2,FALSE),"")</f>
        <v/>
      </c>
      <c r="K5018" s="21">
        <f t="shared" si="234"/>
        <v>0</v>
      </c>
      <c r="L5018" t="str">
        <f t="shared" si="235"/>
        <v/>
      </c>
      <c r="M5018" t="str">
        <f t="shared" si="236"/>
        <v/>
      </c>
    </row>
    <row r="5019" spans="3:13" x14ac:dyDescent="0.2">
      <c r="C5019" s="8" t="str">
        <f>IFERROR(VLOOKUP(B5019,'Plan de comptes'!A:B,2,FALSE),"")</f>
        <v/>
      </c>
      <c r="K5019" s="21">
        <f t="shared" si="234"/>
        <v>0</v>
      </c>
      <c r="L5019" t="str">
        <f t="shared" si="235"/>
        <v/>
      </c>
      <c r="M5019" t="str">
        <f t="shared" si="236"/>
        <v/>
      </c>
    </row>
    <row r="5020" spans="3:13" x14ac:dyDescent="0.2">
      <c r="C5020" s="8" t="str">
        <f>IFERROR(VLOOKUP(B5020,'Plan de comptes'!A:B,2,FALSE),"")</f>
        <v/>
      </c>
      <c r="K5020" s="21">
        <f t="shared" si="234"/>
        <v>0</v>
      </c>
      <c r="L5020" t="str">
        <f t="shared" si="235"/>
        <v/>
      </c>
      <c r="M5020" t="str">
        <f t="shared" si="236"/>
        <v/>
      </c>
    </row>
    <row r="5021" spans="3:13" x14ac:dyDescent="0.2">
      <c r="C5021" s="8" t="str">
        <f>IFERROR(VLOOKUP(B5021,'Plan de comptes'!A:B,2,FALSE),"")</f>
        <v/>
      </c>
      <c r="K5021" s="21">
        <f t="shared" si="234"/>
        <v>0</v>
      </c>
      <c r="L5021" t="str">
        <f t="shared" si="235"/>
        <v/>
      </c>
      <c r="M5021" t="str">
        <f t="shared" si="236"/>
        <v/>
      </c>
    </row>
    <row r="5022" spans="3:13" x14ac:dyDescent="0.2">
      <c r="C5022" s="8" t="str">
        <f>IFERROR(VLOOKUP(B5022,'Plan de comptes'!A:B,2,FALSE),"")</f>
        <v/>
      </c>
      <c r="K5022" s="21">
        <f t="shared" si="234"/>
        <v>0</v>
      </c>
      <c r="L5022" t="str">
        <f t="shared" si="235"/>
        <v/>
      </c>
      <c r="M5022" t="str">
        <f t="shared" si="236"/>
        <v/>
      </c>
    </row>
    <row r="5023" spans="3:13" x14ac:dyDescent="0.2">
      <c r="C5023" s="8" t="str">
        <f>IFERROR(VLOOKUP(B5023,'Plan de comptes'!A:B,2,FALSE),"")</f>
        <v/>
      </c>
      <c r="K5023" s="21">
        <f t="shared" si="234"/>
        <v>0</v>
      </c>
      <c r="L5023" t="str">
        <f t="shared" si="235"/>
        <v/>
      </c>
      <c r="M5023" t="str">
        <f t="shared" si="236"/>
        <v/>
      </c>
    </row>
    <row r="5024" spans="3:13" x14ac:dyDescent="0.2">
      <c r="C5024" s="8" t="str">
        <f>IFERROR(VLOOKUP(B5024,'Plan de comptes'!A:B,2,FALSE),"")</f>
        <v/>
      </c>
      <c r="K5024" s="21">
        <f t="shared" si="234"/>
        <v>0</v>
      </c>
      <c r="L5024" t="str">
        <f t="shared" si="235"/>
        <v/>
      </c>
      <c r="M5024" t="str">
        <f t="shared" si="236"/>
        <v/>
      </c>
    </row>
    <row r="5025" spans="3:13" x14ac:dyDescent="0.2">
      <c r="C5025" s="8" t="str">
        <f>IFERROR(VLOOKUP(B5025,'Plan de comptes'!A:B,2,FALSE),"")</f>
        <v/>
      </c>
      <c r="K5025" s="21">
        <f t="shared" si="234"/>
        <v>0</v>
      </c>
      <c r="L5025" t="str">
        <f t="shared" si="235"/>
        <v/>
      </c>
      <c r="M5025" t="str">
        <f t="shared" si="236"/>
        <v/>
      </c>
    </row>
    <row r="5026" spans="3:13" x14ac:dyDescent="0.2">
      <c r="C5026" s="8" t="str">
        <f>IFERROR(VLOOKUP(B5026,'Plan de comptes'!A:B,2,FALSE),"")</f>
        <v/>
      </c>
      <c r="K5026" s="21">
        <f t="shared" si="234"/>
        <v>0</v>
      </c>
      <c r="L5026" t="str">
        <f t="shared" si="235"/>
        <v/>
      </c>
      <c r="M5026" t="str">
        <f t="shared" si="236"/>
        <v/>
      </c>
    </row>
    <row r="5027" spans="3:13" x14ac:dyDescent="0.2">
      <c r="C5027" s="8" t="str">
        <f>IFERROR(VLOOKUP(B5027,'Plan de comptes'!A:B,2,FALSE),"")</f>
        <v/>
      </c>
      <c r="K5027" s="21">
        <f t="shared" si="234"/>
        <v>0</v>
      </c>
      <c r="L5027" t="str">
        <f t="shared" si="235"/>
        <v/>
      </c>
      <c r="M5027" t="str">
        <f t="shared" si="236"/>
        <v/>
      </c>
    </row>
    <row r="5028" spans="3:13" x14ac:dyDescent="0.2">
      <c r="C5028" s="8" t="str">
        <f>IFERROR(VLOOKUP(B5028,'Plan de comptes'!A:B,2,FALSE),"")</f>
        <v/>
      </c>
      <c r="K5028" s="21">
        <f t="shared" si="234"/>
        <v>0</v>
      </c>
      <c r="L5028" t="str">
        <f t="shared" si="235"/>
        <v/>
      </c>
      <c r="M5028" t="str">
        <f t="shared" si="236"/>
        <v/>
      </c>
    </row>
    <row r="5029" spans="3:13" x14ac:dyDescent="0.2">
      <c r="C5029" s="8" t="str">
        <f>IFERROR(VLOOKUP(B5029,'Plan de comptes'!A:B,2,FALSE),"")</f>
        <v/>
      </c>
      <c r="K5029" s="21">
        <f t="shared" si="234"/>
        <v>0</v>
      </c>
      <c r="L5029" t="str">
        <f t="shared" si="235"/>
        <v/>
      </c>
      <c r="M5029" t="str">
        <f t="shared" si="236"/>
        <v/>
      </c>
    </row>
    <row r="5030" spans="3:13" x14ac:dyDescent="0.2">
      <c r="C5030" s="8" t="str">
        <f>IFERROR(VLOOKUP(B5030,'Plan de comptes'!A:B,2,FALSE),"")</f>
        <v/>
      </c>
      <c r="K5030" s="21">
        <f t="shared" si="234"/>
        <v>0</v>
      </c>
      <c r="L5030" t="str">
        <f t="shared" si="235"/>
        <v/>
      </c>
      <c r="M5030" t="str">
        <f t="shared" si="236"/>
        <v/>
      </c>
    </row>
    <row r="5031" spans="3:13" x14ac:dyDescent="0.2">
      <c r="C5031" s="8" t="str">
        <f>IFERROR(VLOOKUP(B5031,'Plan de comptes'!A:B,2,FALSE),"")</f>
        <v/>
      </c>
      <c r="K5031" s="21">
        <f t="shared" si="234"/>
        <v>0</v>
      </c>
      <c r="L5031" t="str">
        <f t="shared" si="235"/>
        <v/>
      </c>
      <c r="M5031" t="str">
        <f t="shared" si="236"/>
        <v/>
      </c>
    </row>
    <row r="5032" spans="3:13" x14ac:dyDescent="0.2">
      <c r="C5032" s="8" t="str">
        <f>IFERROR(VLOOKUP(B5032,'Plan de comptes'!A:B,2,FALSE),"")</f>
        <v/>
      </c>
      <c r="K5032" s="21">
        <f t="shared" si="234"/>
        <v>0</v>
      </c>
      <c r="L5032" t="str">
        <f t="shared" si="235"/>
        <v/>
      </c>
      <c r="M5032" t="str">
        <f t="shared" si="236"/>
        <v/>
      </c>
    </row>
    <row r="5033" spans="3:13" x14ac:dyDescent="0.2">
      <c r="C5033" s="8" t="str">
        <f>IFERROR(VLOOKUP(B5033,'Plan de comptes'!A:B,2,FALSE),"")</f>
        <v/>
      </c>
      <c r="K5033" s="21">
        <f t="shared" si="234"/>
        <v>0</v>
      </c>
      <c r="L5033" t="str">
        <f t="shared" si="235"/>
        <v/>
      </c>
      <c r="M5033" t="str">
        <f t="shared" si="236"/>
        <v/>
      </c>
    </row>
    <row r="5034" spans="3:13" x14ac:dyDescent="0.2">
      <c r="C5034" s="8" t="str">
        <f>IFERROR(VLOOKUP(B5034,'Plan de comptes'!A:B,2,FALSE),"")</f>
        <v/>
      </c>
      <c r="K5034" s="21">
        <f t="shared" si="234"/>
        <v>0</v>
      </c>
      <c r="L5034" t="str">
        <f t="shared" si="235"/>
        <v/>
      </c>
      <c r="M5034" t="str">
        <f t="shared" si="236"/>
        <v/>
      </c>
    </row>
    <row r="5035" spans="3:13" x14ac:dyDescent="0.2">
      <c r="C5035" s="8" t="str">
        <f>IFERROR(VLOOKUP(B5035,'Plan de comptes'!A:B,2,FALSE),"")</f>
        <v/>
      </c>
      <c r="K5035" s="21">
        <f t="shared" si="234"/>
        <v>0</v>
      </c>
      <c r="L5035" t="str">
        <f t="shared" si="235"/>
        <v/>
      </c>
      <c r="M5035" t="str">
        <f t="shared" si="236"/>
        <v/>
      </c>
    </row>
    <row r="5036" spans="3:13" x14ac:dyDescent="0.2">
      <c r="C5036" s="8" t="str">
        <f>IFERROR(VLOOKUP(B5036,'Plan de comptes'!A:B,2,FALSE),"")</f>
        <v/>
      </c>
      <c r="K5036" s="21">
        <f t="shared" si="234"/>
        <v>0</v>
      </c>
      <c r="L5036" t="str">
        <f t="shared" si="235"/>
        <v/>
      </c>
      <c r="M5036" t="str">
        <f t="shared" si="236"/>
        <v/>
      </c>
    </row>
    <row r="5037" spans="3:13" x14ac:dyDescent="0.2">
      <c r="C5037" s="8" t="str">
        <f>IFERROR(VLOOKUP(B5037,'Plan de comptes'!A:B,2,FALSE),"")</f>
        <v/>
      </c>
      <c r="K5037" s="21">
        <f t="shared" si="234"/>
        <v>0</v>
      </c>
      <c r="L5037" t="str">
        <f t="shared" si="235"/>
        <v/>
      </c>
      <c r="M5037" t="str">
        <f t="shared" si="236"/>
        <v/>
      </c>
    </row>
    <row r="5038" spans="3:13" x14ac:dyDescent="0.2">
      <c r="C5038" s="8" t="str">
        <f>IFERROR(VLOOKUP(B5038,'Plan de comptes'!A:B,2,FALSE),"")</f>
        <v/>
      </c>
      <c r="K5038" s="21">
        <f t="shared" si="234"/>
        <v>0</v>
      </c>
      <c r="L5038" t="str">
        <f t="shared" si="235"/>
        <v/>
      </c>
      <c r="M5038" t="str">
        <f t="shared" si="236"/>
        <v/>
      </c>
    </row>
    <row r="5039" spans="3:13" x14ac:dyDescent="0.2">
      <c r="C5039" s="8" t="str">
        <f>IFERROR(VLOOKUP(B5039,'Plan de comptes'!A:B,2,FALSE),"")</f>
        <v/>
      </c>
      <c r="K5039" s="21">
        <f t="shared" si="234"/>
        <v>0</v>
      </c>
      <c r="L5039" t="str">
        <f t="shared" si="235"/>
        <v/>
      </c>
      <c r="M5039" t="str">
        <f t="shared" si="236"/>
        <v/>
      </c>
    </row>
    <row r="5040" spans="3:13" x14ac:dyDescent="0.2">
      <c r="C5040" s="8" t="str">
        <f>IFERROR(VLOOKUP(B5040,'Plan de comptes'!A:B,2,FALSE),"")</f>
        <v/>
      </c>
      <c r="K5040" s="21">
        <f t="shared" si="234"/>
        <v>0</v>
      </c>
      <c r="L5040" t="str">
        <f t="shared" si="235"/>
        <v/>
      </c>
      <c r="M5040" t="str">
        <f t="shared" si="236"/>
        <v/>
      </c>
    </row>
    <row r="5041" spans="3:13" x14ac:dyDescent="0.2">
      <c r="C5041" s="8" t="str">
        <f>IFERROR(VLOOKUP(B5041,'Plan de comptes'!A:B,2,FALSE),"")</f>
        <v/>
      </c>
      <c r="K5041" s="21">
        <f t="shared" si="234"/>
        <v>0</v>
      </c>
      <c r="L5041" t="str">
        <f t="shared" si="235"/>
        <v/>
      </c>
      <c r="M5041" t="str">
        <f t="shared" si="236"/>
        <v/>
      </c>
    </row>
    <row r="5042" spans="3:13" x14ac:dyDescent="0.2">
      <c r="C5042" s="8" t="str">
        <f>IFERROR(VLOOKUP(B5042,'Plan de comptes'!A:B,2,FALSE),"")</f>
        <v/>
      </c>
      <c r="K5042" s="21">
        <f t="shared" si="234"/>
        <v>0</v>
      </c>
      <c r="L5042" t="str">
        <f t="shared" si="235"/>
        <v/>
      </c>
      <c r="M5042" t="str">
        <f t="shared" si="236"/>
        <v/>
      </c>
    </row>
    <row r="5043" spans="3:13" x14ac:dyDescent="0.2">
      <c r="C5043" s="8" t="str">
        <f>IFERROR(VLOOKUP(B5043,'Plan de comptes'!A:B,2,FALSE),"")</f>
        <v/>
      </c>
      <c r="K5043" s="21">
        <f t="shared" si="234"/>
        <v>0</v>
      </c>
      <c r="L5043" t="str">
        <f t="shared" si="235"/>
        <v/>
      </c>
      <c r="M5043" t="str">
        <f t="shared" si="236"/>
        <v/>
      </c>
    </row>
    <row r="5044" spans="3:13" x14ac:dyDescent="0.2">
      <c r="C5044" s="8" t="str">
        <f>IFERROR(VLOOKUP(B5044,'Plan de comptes'!A:B,2,FALSE),"")</f>
        <v/>
      </c>
      <c r="K5044" s="21">
        <f t="shared" si="234"/>
        <v>0</v>
      </c>
      <c r="L5044" t="str">
        <f t="shared" si="235"/>
        <v/>
      </c>
      <c r="M5044" t="str">
        <f t="shared" si="236"/>
        <v/>
      </c>
    </row>
    <row r="5045" spans="3:13" x14ac:dyDescent="0.2">
      <c r="C5045" s="8" t="str">
        <f>IFERROR(VLOOKUP(B5045,'Plan de comptes'!A:B,2,FALSE),"")</f>
        <v/>
      </c>
      <c r="K5045" s="21">
        <f t="shared" si="234"/>
        <v>0</v>
      </c>
      <c r="L5045" t="str">
        <f t="shared" si="235"/>
        <v/>
      </c>
      <c r="M5045" t="str">
        <f t="shared" si="236"/>
        <v/>
      </c>
    </row>
    <row r="5046" spans="3:13" x14ac:dyDescent="0.2">
      <c r="C5046" s="8" t="str">
        <f>IFERROR(VLOOKUP(B5046,'Plan de comptes'!A:B,2,FALSE),"")</f>
        <v/>
      </c>
      <c r="K5046" s="21">
        <f t="shared" si="234"/>
        <v>0</v>
      </c>
      <c r="L5046" t="str">
        <f t="shared" si="235"/>
        <v/>
      </c>
      <c r="M5046" t="str">
        <f t="shared" si="236"/>
        <v/>
      </c>
    </row>
    <row r="5047" spans="3:13" x14ac:dyDescent="0.2">
      <c r="C5047" s="8" t="str">
        <f>IFERROR(VLOOKUP(B5047,'Plan de comptes'!A:B,2,FALSE),"")</f>
        <v/>
      </c>
      <c r="K5047" s="21">
        <f t="shared" si="234"/>
        <v>0</v>
      </c>
      <c r="L5047" t="str">
        <f t="shared" si="235"/>
        <v/>
      </c>
      <c r="M5047" t="str">
        <f t="shared" si="236"/>
        <v/>
      </c>
    </row>
    <row r="5048" spans="3:13" x14ac:dyDescent="0.2">
      <c r="C5048" s="8" t="str">
        <f>IFERROR(VLOOKUP(B5048,'Plan de comptes'!A:B,2,FALSE),"")</f>
        <v/>
      </c>
      <c r="K5048" s="21">
        <f t="shared" si="234"/>
        <v>0</v>
      </c>
      <c r="L5048" t="str">
        <f t="shared" si="235"/>
        <v/>
      </c>
      <c r="M5048" t="str">
        <f t="shared" si="236"/>
        <v/>
      </c>
    </row>
    <row r="5049" spans="3:13" x14ac:dyDescent="0.2">
      <c r="C5049" s="8" t="str">
        <f>IFERROR(VLOOKUP(B5049,'Plan de comptes'!A:B,2,FALSE),"")</f>
        <v/>
      </c>
      <c r="K5049" s="21">
        <f t="shared" si="234"/>
        <v>0</v>
      </c>
      <c r="L5049" t="str">
        <f t="shared" si="235"/>
        <v/>
      </c>
      <c r="M5049" t="str">
        <f t="shared" si="236"/>
        <v/>
      </c>
    </row>
    <row r="5050" spans="3:13" x14ac:dyDescent="0.2">
      <c r="C5050" s="8" t="str">
        <f>IFERROR(VLOOKUP(B5050,'Plan de comptes'!A:B,2,FALSE),"")</f>
        <v/>
      </c>
      <c r="K5050" s="21">
        <f t="shared" si="234"/>
        <v>0</v>
      </c>
      <c r="L5050" t="str">
        <f t="shared" si="235"/>
        <v/>
      </c>
      <c r="M5050" t="str">
        <f t="shared" si="236"/>
        <v/>
      </c>
    </row>
    <row r="5051" spans="3:13" x14ac:dyDescent="0.2">
      <c r="C5051" s="8" t="str">
        <f>IFERROR(VLOOKUP(B5051,'Plan de comptes'!A:B,2,FALSE),"")</f>
        <v/>
      </c>
      <c r="K5051" s="21">
        <f t="shared" si="234"/>
        <v>0</v>
      </c>
      <c r="L5051" t="str">
        <f t="shared" si="235"/>
        <v/>
      </c>
      <c r="M5051" t="str">
        <f t="shared" si="236"/>
        <v/>
      </c>
    </row>
    <row r="5052" spans="3:13" x14ac:dyDescent="0.2">
      <c r="C5052" s="8" t="str">
        <f>IFERROR(VLOOKUP(B5052,'Plan de comptes'!A:B,2,FALSE),"")</f>
        <v/>
      </c>
      <c r="K5052" s="21">
        <f t="shared" si="234"/>
        <v>0</v>
      </c>
      <c r="L5052" t="str">
        <f t="shared" si="235"/>
        <v/>
      </c>
      <c r="M5052" t="str">
        <f t="shared" si="236"/>
        <v/>
      </c>
    </row>
    <row r="5053" spans="3:13" x14ac:dyDescent="0.2">
      <c r="C5053" s="8" t="str">
        <f>IFERROR(VLOOKUP(B5053,'Plan de comptes'!A:B,2,FALSE),"")</f>
        <v/>
      </c>
      <c r="K5053" s="21">
        <f t="shared" si="234"/>
        <v>0</v>
      </c>
      <c r="L5053" t="str">
        <f t="shared" si="235"/>
        <v/>
      </c>
      <c r="M5053" t="str">
        <f t="shared" si="236"/>
        <v/>
      </c>
    </row>
    <row r="5054" spans="3:13" x14ac:dyDescent="0.2">
      <c r="C5054" s="8" t="str">
        <f>IFERROR(VLOOKUP(B5054,'Plan de comptes'!A:B,2,FALSE),"")</f>
        <v/>
      </c>
      <c r="K5054" s="21">
        <f t="shared" si="234"/>
        <v>0</v>
      </c>
      <c r="L5054" t="str">
        <f t="shared" si="235"/>
        <v/>
      </c>
      <c r="M5054" t="str">
        <f t="shared" si="236"/>
        <v/>
      </c>
    </row>
    <row r="5055" spans="3:13" x14ac:dyDescent="0.2">
      <c r="C5055" s="8" t="str">
        <f>IFERROR(VLOOKUP(B5055,'Plan de comptes'!A:B,2,FALSE),"")</f>
        <v/>
      </c>
      <c r="K5055" s="21">
        <f t="shared" si="234"/>
        <v>0</v>
      </c>
      <c r="L5055" t="str">
        <f t="shared" si="235"/>
        <v/>
      </c>
      <c r="M5055" t="str">
        <f t="shared" si="236"/>
        <v/>
      </c>
    </row>
    <row r="5056" spans="3:13" x14ac:dyDescent="0.2">
      <c r="C5056" s="8" t="str">
        <f>IFERROR(VLOOKUP(B5056,'Plan de comptes'!A:B,2,FALSE),"")</f>
        <v/>
      </c>
      <c r="K5056" s="21">
        <f t="shared" si="234"/>
        <v>0</v>
      </c>
      <c r="L5056" t="str">
        <f t="shared" si="235"/>
        <v/>
      </c>
      <c r="M5056" t="str">
        <f t="shared" si="236"/>
        <v/>
      </c>
    </row>
    <row r="5057" spans="3:13" x14ac:dyDescent="0.2">
      <c r="C5057" s="8" t="str">
        <f>IFERROR(VLOOKUP(B5057,'Plan de comptes'!A:B,2,FALSE),"")</f>
        <v/>
      </c>
      <c r="K5057" s="21">
        <f t="shared" si="234"/>
        <v>0</v>
      </c>
      <c r="L5057" t="str">
        <f t="shared" si="235"/>
        <v/>
      </c>
      <c r="M5057" t="str">
        <f t="shared" si="236"/>
        <v/>
      </c>
    </row>
    <row r="5058" spans="3:13" x14ac:dyDescent="0.2">
      <c r="C5058" s="8" t="str">
        <f>IFERROR(VLOOKUP(B5058,'Plan de comptes'!A:B,2,FALSE),"")</f>
        <v/>
      </c>
      <c r="K5058" s="21">
        <f t="shared" si="234"/>
        <v>0</v>
      </c>
      <c r="L5058" t="str">
        <f t="shared" si="235"/>
        <v/>
      </c>
      <c r="M5058" t="str">
        <f t="shared" si="236"/>
        <v/>
      </c>
    </row>
    <row r="5059" spans="3:13" x14ac:dyDescent="0.2">
      <c r="C5059" s="8" t="str">
        <f>IFERROR(VLOOKUP(B5059,'Plan de comptes'!A:B,2,FALSE),"")</f>
        <v/>
      </c>
      <c r="K5059" s="21">
        <f t="shared" ref="K5059:K5122" si="237">E5059-F5059</f>
        <v>0</v>
      </c>
      <c r="L5059" t="str">
        <f t="shared" ref="L5059:L5122" si="238">LEFT($B5059,2)</f>
        <v/>
      </c>
      <c r="M5059" t="str">
        <f t="shared" ref="M5059:M5122" si="239">LEFT($B5059,3)</f>
        <v/>
      </c>
    </row>
    <row r="5060" spans="3:13" x14ac:dyDescent="0.2">
      <c r="C5060" s="8" t="str">
        <f>IFERROR(VLOOKUP(B5060,'Plan de comptes'!A:B,2,FALSE),"")</f>
        <v/>
      </c>
      <c r="K5060" s="21">
        <f t="shared" si="237"/>
        <v>0</v>
      </c>
      <c r="L5060" t="str">
        <f t="shared" si="238"/>
        <v/>
      </c>
      <c r="M5060" t="str">
        <f t="shared" si="239"/>
        <v/>
      </c>
    </row>
    <row r="5061" spans="3:13" x14ac:dyDescent="0.2">
      <c r="C5061" s="8" t="str">
        <f>IFERROR(VLOOKUP(B5061,'Plan de comptes'!A:B,2,FALSE),"")</f>
        <v/>
      </c>
      <c r="K5061" s="21">
        <f t="shared" si="237"/>
        <v>0</v>
      </c>
      <c r="L5061" t="str">
        <f t="shared" si="238"/>
        <v/>
      </c>
      <c r="M5061" t="str">
        <f t="shared" si="239"/>
        <v/>
      </c>
    </row>
    <row r="5062" spans="3:13" x14ac:dyDescent="0.2">
      <c r="C5062" s="8" t="str">
        <f>IFERROR(VLOOKUP(B5062,'Plan de comptes'!A:B,2,FALSE),"")</f>
        <v/>
      </c>
      <c r="K5062" s="21">
        <f t="shared" si="237"/>
        <v>0</v>
      </c>
      <c r="L5062" t="str">
        <f t="shared" si="238"/>
        <v/>
      </c>
      <c r="M5062" t="str">
        <f t="shared" si="239"/>
        <v/>
      </c>
    </row>
    <row r="5063" spans="3:13" x14ac:dyDescent="0.2">
      <c r="C5063" s="8" t="str">
        <f>IFERROR(VLOOKUP(B5063,'Plan de comptes'!A:B,2,FALSE),"")</f>
        <v/>
      </c>
      <c r="K5063" s="21">
        <f t="shared" si="237"/>
        <v>0</v>
      </c>
      <c r="L5063" t="str">
        <f t="shared" si="238"/>
        <v/>
      </c>
      <c r="M5063" t="str">
        <f t="shared" si="239"/>
        <v/>
      </c>
    </row>
    <row r="5064" spans="3:13" x14ac:dyDescent="0.2">
      <c r="C5064" s="8" t="str">
        <f>IFERROR(VLOOKUP(B5064,'Plan de comptes'!A:B,2,FALSE),"")</f>
        <v/>
      </c>
      <c r="K5064" s="21">
        <f t="shared" si="237"/>
        <v>0</v>
      </c>
      <c r="L5064" t="str">
        <f t="shared" si="238"/>
        <v/>
      </c>
      <c r="M5064" t="str">
        <f t="shared" si="239"/>
        <v/>
      </c>
    </row>
    <row r="5065" spans="3:13" x14ac:dyDescent="0.2">
      <c r="C5065" s="8" t="str">
        <f>IFERROR(VLOOKUP(B5065,'Plan de comptes'!A:B,2,FALSE),"")</f>
        <v/>
      </c>
      <c r="K5065" s="21">
        <f t="shared" si="237"/>
        <v>0</v>
      </c>
      <c r="L5065" t="str">
        <f t="shared" si="238"/>
        <v/>
      </c>
      <c r="M5065" t="str">
        <f t="shared" si="239"/>
        <v/>
      </c>
    </row>
    <row r="5066" spans="3:13" x14ac:dyDescent="0.2">
      <c r="C5066" s="8" t="str">
        <f>IFERROR(VLOOKUP(B5066,'Plan de comptes'!A:B,2,FALSE),"")</f>
        <v/>
      </c>
      <c r="K5066" s="21">
        <f t="shared" si="237"/>
        <v>0</v>
      </c>
      <c r="L5066" t="str">
        <f t="shared" si="238"/>
        <v/>
      </c>
      <c r="M5066" t="str">
        <f t="shared" si="239"/>
        <v/>
      </c>
    </row>
    <row r="5067" spans="3:13" x14ac:dyDescent="0.2">
      <c r="C5067" s="8" t="str">
        <f>IFERROR(VLOOKUP(B5067,'Plan de comptes'!A:B,2,FALSE),"")</f>
        <v/>
      </c>
      <c r="K5067" s="21">
        <f t="shared" si="237"/>
        <v>0</v>
      </c>
      <c r="L5067" t="str">
        <f t="shared" si="238"/>
        <v/>
      </c>
      <c r="M5067" t="str">
        <f t="shared" si="239"/>
        <v/>
      </c>
    </row>
    <row r="5068" spans="3:13" x14ac:dyDescent="0.2">
      <c r="C5068" s="8" t="str">
        <f>IFERROR(VLOOKUP(B5068,'Plan de comptes'!A:B,2,FALSE),"")</f>
        <v/>
      </c>
      <c r="K5068" s="21">
        <f t="shared" si="237"/>
        <v>0</v>
      </c>
      <c r="L5068" t="str">
        <f t="shared" si="238"/>
        <v/>
      </c>
      <c r="M5068" t="str">
        <f t="shared" si="239"/>
        <v/>
      </c>
    </row>
    <row r="5069" spans="3:13" x14ac:dyDescent="0.2">
      <c r="C5069" s="8" t="str">
        <f>IFERROR(VLOOKUP(B5069,'Plan de comptes'!A:B,2,FALSE),"")</f>
        <v/>
      </c>
      <c r="K5069" s="21">
        <f t="shared" si="237"/>
        <v>0</v>
      </c>
      <c r="L5069" t="str">
        <f t="shared" si="238"/>
        <v/>
      </c>
      <c r="M5069" t="str">
        <f t="shared" si="239"/>
        <v/>
      </c>
    </row>
    <row r="5070" spans="3:13" x14ac:dyDescent="0.2">
      <c r="C5070" s="8" t="str">
        <f>IFERROR(VLOOKUP(B5070,'Plan de comptes'!A:B,2,FALSE),"")</f>
        <v/>
      </c>
      <c r="K5070" s="21">
        <f t="shared" si="237"/>
        <v>0</v>
      </c>
      <c r="L5070" t="str">
        <f t="shared" si="238"/>
        <v/>
      </c>
      <c r="M5070" t="str">
        <f t="shared" si="239"/>
        <v/>
      </c>
    </row>
    <row r="5071" spans="3:13" x14ac:dyDescent="0.2">
      <c r="C5071" s="8" t="str">
        <f>IFERROR(VLOOKUP(B5071,'Plan de comptes'!A:B,2,FALSE),"")</f>
        <v/>
      </c>
      <c r="K5071" s="21">
        <f t="shared" si="237"/>
        <v>0</v>
      </c>
      <c r="L5071" t="str">
        <f t="shared" si="238"/>
        <v/>
      </c>
      <c r="M5071" t="str">
        <f t="shared" si="239"/>
        <v/>
      </c>
    </row>
    <row r="5072" spans="3:13" x14ac:dyDescent="0.2">
      <c r="C5072" s="8" t="str">
        <f>IFERROR(VLOOKUP(B5072,'Plan de comptes'!A:B,2,FALSE),"")</f>
        <v/>
      </c>
      <c r="K5072" s="21">
        <f t="shared" si="237"/>
        <v>0</v>
      </c>
      <c r="L5072" t="str">
        <f t="shared" si="238"/>
        <v/>
      </c>
      <c r="M5072" t="str">
        <f t="shared" si="239"/>
        <v/>
      </c>
    </row>
    <row r="5073" spans="3:13" x14ac:dyDescent="0.2">
      <c r="C5073" s="8" t="str">
        <f>IFERROR(VLOOKUP(B5073,'Plan de comptes'!A:B,2,FALSE),"")</f>
        <v/>
      </c>
      <c r="K5073" s="21">
        <f t="shared" si="237"/>
        <v>0</v>
      </c>
      <c r="L5073" t="str">
        <f t="shared" si="238"/>
        <v/>
      </c>
      <c r="M5073" t="str">
        <f t="shared" si="239"/>
        <v/>
      </c>
    </row>
    <row r="5074" spans="3:13" x14ac:dyDescent="0.2">
      <c r="C5074" s="8" t="str">
        <f>IFERROR(VLOOKUP(B5074,'Plan de comptes'!A:B,2,FALSE),"")</f>
        <v/>
      </c>
      <c r="K5074" s="21">
        <f t="shared" si="237"/>
        <v>0</v>
      </c>
      <c r="L5074" t="str">
        <f t="shared" si="238"/>
        <v/>
      </c>
      <c r="M5074" t="str">
        <f t="shared" si="239"/>
        <v/>
      </c>
    </row>
    <row r="5075" spans="3:13" x14ac:dyDescent="0.2">
      <c r="C5075" s="8" t="str">
        <f>IFERROR(VLOOKUP(B5075,'Plan de comptes'!A:B,2,FALSE),"")</f>
        <v/>
      </c>
      <c r="K5075" s="21">
        <f t="shared" si="237"/>
        <v>0</v>
      </c>
      <c r="L5075" t="str">
        <f t="shared" si="238"/>
        <v/>
      </c>
      <c r="M5075" t="str">
        <f t="shared" si="239"/>
        <v/>
      </c>
    </row>
    <row r="5076" spans="3:13" x14ac:dyDescent="0.2">
      <c r="C5076" s="8" t="str">
        <f>IFERROR(VLOOKUP(B5076,'Plan de comptes'!A:B,2,FALSE),"")</f>
        <v/>
      </c>
      <c r="K5076" s="21">
        <f t="shared" si="237"/>
        <v>0</v>
      </c>
      <c r="L5076" t="str">
        <f t="shared" si="238"/>
        <v/>
      </c>
      <c r="M5076" t="str">
        <f t="shared" si="239"/>
        <v/>
      </c>
    </row>
    <row r="5077" spans="3:13" x14ac:dyDescent="0.2">
      <c r="C5077" s="8" t="str">
        <f>IFERROR(VLOOKUP(B5077,'Plan de comptes'!A:B,2,FALSE),"")</f>
        <v/>
      </c>
      <c r="K5077" s="21">
        <f t="shared" si="237"/>
        <v>0</v>
      </c>
      <c r="L5077" t="str">
        <f t="shared" si="238"/>
        <v/>
      </c>
      <c r="M5077" t="str">
        <f t="shared" si="239"/>
        <v/>
      </c>
    </row>
    <row r="5078" spans="3:13" x14ac:dyDescent="0.2">
      <c r="C5078" s="8" t="str">
        <f>IFERROR(VLOOKUP(B5078,'Plan de comptes'!A:B,2,FALSE),"")</f>
        <v/>
      </c>
      <c r="K5078" s="21">
        <f t="shared" si="237"/>
        <v>0</v>
      </c>
      <c r="L5078" t="str">
        <f t="shared" si="238"/>
        <v/>
      </c>
      <c r="M5078" t="str">
        <f t="shared" si="239"/>
        <v/>
      </c>
    </row>
    <row r="5079" spans="3:13" x14ac:dyDescent="0.2">
      <c r="C5079" s="8" t="str">
        <f>IFERROR(VLOOKUP(B5079,'Plan de comptes'!A:B,2,FALSE),"")</f>
        <v/>
      </c>
      <c r="K5079" s="21">
        <f t="shared" si="237"/>
        <v>0</v>
      </c>
      <c r="L5079" t="str">
        <f t="shared" si="238"/>
        <v/>
      </c>
      <c r="M5079" t="str">
        <f t="shared" si="239"/>
        <v/>
      </c>
    </row>
    <row r="5080" spans="3:13" x14ac:dyDescent="0.2">
      <c r="C5080" s="8" t="str">
        <f>IFERROR(VLOOKUP(B5080,'Plan de comptes'!A:B,2,FALSE),"")</f>
        <v/>
      </c>
      <c r="K5080" s="21">
        <f t="shared" si="237"/>
        <v>0</v>
      </c>
      <c r="L5080" t="str">
        <f t="shared" si="238"/>
        <v/>
      </c>
      <c r="M5080" t="str">
        <f t="shared" si="239"/>
        <v/>
      </c>
    </row>
    <row r="5081" spans="3:13" x14ac:dyDescent="0.2">
      <c r="C5081" s="8" t="str">
        <f>IFERROR(VLOOKUP(B5081,'Plan de comptes'!A:B,2,FALSE),"")</f>
        <v/>
      </c>
      <c r="K5081" s="21">
        <f t="shared" si="237"/>
        <v>0</v>
      </c>
      <c r="L5081" t="str">
        <f t="shared" si="238"/>
        <v/>
      </c>
      <c r="M5081" t="str">
        <f t="shared" si="239"/>
        <v/>
      </c>
    </row>
    <row r="5082" spans="3:13" x14ac:dyDescent="0.2">
      <c r="C5082" s="8" t="str">
        <f>IFERROR(VLOOKUP(B5082,'Plan de comptes'!A:B,2,FALSE),"")</f>
        <v/>
      </c>
      <c r="K5082" s="21">
        <f t="shared" si="237"/>
        <v>0</v>
      </c>
      <c r="L5082" t="str">
        <f t="shared" si="238"/>
        <v/>
      </c>
      <c r="M5082" t="str">
        <f t="shared" si="239"/>
        <v/>
      </c>
    </row>
    <row r="5083" spans="3:13" x14ac:dyDescent="0.2">
      <c r="C5083" s="8" t="str">
        <f>IFERROR(VLOOKUP(B5083,'Plan de comptes'!A:B,2,FALSE),"")</f>
        <v/>
      </c>
      <c r="K5083" s="21">
        <f t="shared" si="237"/>
        <v>0</v>
      </c>
      <c r="L5083" t="str">
        <f t="shared" si="238"/>
        <v/>
      </c>
      <c r="M5083" t="str">
        <f t="shared" si="239"/>
        <v/>
      </c>
    </row>
    <row r="5084" spans="3:13" x14ac:dyDescent="0.2">
      <c r="C5084" s="8" t="str">
        <f>IFERROR(VLOOKUP(B5084,'Plan de comptes'!A:B,2,FALSE),"")</f>
        <v/>
      </c>
      <c r="K5084" s="21">
        <f t="shared" si="237"/>
        <v>0</v>
      </c>
      <c r="L5084" t="str">
        <f t="shared" si="238"/>
        <v/>
      </c>
      <c r="M5084" t="str">
        <f t="shared" si="239"/>
        <v/>
      </c>
    </row>
    <row r="5085" spans="3:13" x14ac:dyDescent="0.2">
      <c r="C5085" s="8" t="str">
        <f>IFERROR(VLOOKUP(B5085,'Plan de comptes'!A:B,2,FALSE),"")</f>
        <v/>
      </c>
      <c r="K5085" s="21">
        <f t="shared" si="237"/>
        <v>0</v>
      </c>
      <c r="L5085" t="str">
        <f t="shared" si="238"/>
        <v/>
      </c>
      <c r="M5085" t="str">
        <f t="shared" si="239"/>
        <v/>
      </c>
    </row>
    <row r="5086" spans="3:13" x14ac:dyDescent="0.2">
      <c r="C5086" s="8" t="str">
        <f>IFERROR(VLOOKUP(B5086,'Plan de comptes'!A:B,2,FALSE),"")</f>
        <v/>
      </c>
      <c r="K5086" s="21">
        <f t="shared" si="237"/>
        <v>0</v>
      </c>
      <c r="L5086" t="str">
        <f t="shared" si="238"/>
        <v/>
      </c>
      <c r="M5086" t="str">
        <f t="shared" si="239"/>
        <v/>
      </c>
    </row>
    <row r="5087" spans="3:13" x14ac:dyDescent="0.2">
      <c r="C5087" s="8" t="str">
        <f>IFERROR(VLOOKUP(B5087,'Plan de comptes'!A:B,2,FALSE),"")</f>
        <v/>
      </c>
      <c r="K5087" s="21">
        <f t="shared" si="237"/>
        <v>0</v>
      </c>
      <c r="L5087" t="str">
        <f t="shared" si="238"/>
        <v/>
      </c>
      <c r="M5087" t="str">
        <f t="shared" si="239"/>
        <v/>
      </c>
    </row>
    <row r="5088" spans="3:13" x14ac:dyDescent="0.2">
      <c r="C5088" s="8" t="str">
        <f>IFERROR(VLOOKUP(B5088,'Plan de comptes'!A:B,2,FALSE),"")</f>
        <v/>
      </c>
      <c r="K5088" s="21">
        <f t="shared" si="237"/>
        <v>0</v>
      </c>
      <c r="L5088" t="str">
        <f t="shared" si="238"/>
        <v/>
      </c>
      <c r="M5088" t="str">
        <f t="shared" si="239"/>
        <v/>
      </c>
    </row>
    <row r="5089" spans="3:13" x14ac:dyDescent="0.2">
      <c r="C5089" s="8" t="str">
        <f>IFERROR(VLOOKUP(B5089,'Plan de comptes'!A:B,2,FALSE),"")</f>
        <v/>
      </c>
      <c r="K5089" s="21">
        <f t="shared" si="237"/>
        <v>0</v>
      </c>
      <c r="L5089" t="str">
        <f t="shared" si="238"/>
        <v/>
      </c>
      <c r="M5089" t="str">
        <f t="shared" si="239"/>
        <v/>
      </c>
    </row>
    <row r="5090" spans="3:13" x14ac:dyDescent="0.2">
      <c r="C5090" s="8" t="str">
        <f>IFERROR(VLOOKUP(B5090,'Plan de comptes'!A:B,2,FALSE),"")</f>
        <v/>
      </c>
      <c r="K5090" s="21">
        <f t="shared" si="237"/>
        <v>0</v>
      </c>
      <c r="L5090" t="str">
        <f t="shared" si="238"/>
        <v/>
      </c>
      <c r="M5090" t="str">
        <f t="shared" si="239"/>
        <v/>
      </c>
    </row>
    <row r="5091" spans="3:13" x14ac:dyDescent="0.2">
      <c r="C5091" s="8" t="str">
        <f>IFERROR(VLOOKUP(B5091,'Plan de comptes'!A:B,2,FALSE),"")</f>
        <v/>
      </c>
      <c r="K5091" s="21">
        <f t="shared" si="237"/>
        <v>0</v>
      </c>
      <c r="L5091" t="str">
        <f t="shared" si="238"/>
        <v/>
      </c>
      <c r="M5091" t="str">
        <f t="shared" si="239"/>
        <v/>
      </c>
    </row>
    <row r="5092" spans="3:13" x14ac:dyDescent="0.2">
      <c r="C5092" s="8" t="str">
        <f>IFERROR(VLOOKUP(B5092,'Plan de comptes'!A:B,2,FALSE),"")</f>
        <v/>
      </c>
      <c r="K5092" s="21">
        <f t="shared" si="237"/>
        <v>0</v>
      </c>
      <c r="L5092" t="str">
        <f t="shared" si="238"/>
        <v/>
      </c>
      <c r="M5092" t="str">
        <f t="shared" si="239"/>
        <v/>
      </c>
    </row>
    <row r="5093" spans="3:13" x14ac:dyDescent="0.2">
      <c r="C5093" s="8" t="str">
        <f>IFERROR(VLOOKUP(B5093,'Plan de comptes'!A:B,2,FALSE),"")</f>
        <v/>
      </c>
      <c r="K5093" s="21">
        <f t="shared" si="237"/>
        <v>0</v>
      </c>
      <c r="L5093" t="str">
        <f t="shared" si="238"/>
        <v/>
      </c>
      <c r="M5093" t="str">
        <f t="shared" si="239"/>
        <v/>
      </c>
    </row>
    <row r="5094" spans="3:13" x14ac:dyDescent="0.2">
      <c r="C5094" s="8" t="str">
        <f>IFERROR(VLOOKUP(B5094,'Plan de comptes'!A:B,2,FALSE),"")</f>
        <v/>
      </c>
      <c r="K5094" s="21">
        <f t="shared" si="237"/>
        <v>0</v>
      </c>
      <c r="L5094" t="str">
        <f t="shared" si="238"/>
        <v/>
      </c>
      <c r="M5094" t="str">
        <f t="shared" si="239"/>
        <v/>
      </c>
    </row>
    <row r="5095" spans="3:13" x14ac:dyDescent="0.2">
      <c r="C5095" s="8" t="str">
        <f>IFERROR(VLOOKUP(B5095,'Plan de comptes'!A:B,2,FALSE),"")</f>
        <v/>
      </c>
      <c r="K5095" s="21">
        <f t="shared" si="237"/>
        <v>0</v>
      </c>
      <c r="L5095" t="str">
        <f t="shared" si="238"/>
        <v/>
      </c>
      <c r="M5095" t="str">
        <f t="shared" si="239"/>
        <v/>
      </c>
    </row>
    <row r="5096" spans="3:13" x14ac:dyDescent="0.2">
      <c r="C5096" s="8" t="str">
        <f>IFERROR(VLOOKUP(B5096,'Plan de comptes'!A:B,2,FALSE),"")</f>
        <v/>
      </c>
      <c r="K5096" s="21">
        <f t="shared" si="237"/>
        <v>0</v>
      </c>
      <c r="L5096" t="str">
        <f t="shared" si="238"/>
        <v/>
      </c>
      <c r="M5096" t="str">
        <f t="shared" si="239"/>
        <v/>
      </c>
    </row>
    <row r="5097" spans="3:13" x14ac:dyDescent="0.2">
      <c r="C5097" s="8" t="str">
        <f>IFERROR(VLOOKUP(B5097,'Plan de comptes'!A:B,2,FALSE),"")</f>
        <v/>
      </c>
      <c r="K5097" s="21">
        <f t="shared" si="237"/>
        <v>0</v>
      </c>
      <c r="L5097" t="str">
        <f t="shared" si="238"/>
        <v/>
      </c>
      <c r="M5097" t="str">
        <f t="shared" si="239"/>
        <v/>
      </c>
    </row>
    <row r="5098" spans="3:13" x14ac:dyDescent="0.2">
      <c r="C5098" s="8" t="str">
        <f>IFERROR(VLOOKUP(B5098,'Plan de comptes'!A:B,2,FALSE),"")</f>
        <v/>
      </c>
      <c r="K5098" s="21">
        <f t="shared" si="237"/>
        <v>0</v>
      </c>
      <c r="L5098" t="str">
        <f t="shared" si="238"/>
        <v/>
      </c>
      <c r="M5098" t="str">
        <f t="shared" si="239"/>
        <v/>
      </c>
    </row>
    <row r="5099" spans="3:13" x14ac:dyDescent="0.2">
      <c r="C5099" s="8" t="str">
        <f>IFERROR(VLOOKUP(B5099,'Plan de comptes'!A:B,2,FALSE),"")</f>
        <v/>
      </c>
      <c r="K5099" s="21">
        <f t="shared" si="237"/>
        <v>0</v>
      </c>
      <c r="L5099" t="str">
        <f t="shared" si="238"/>
        <v/>
      </c>
      <c r="M5099" t="str">
        <f t="shared" si="239"/>
        <v/>
      </c>
    </row>
    <row r="5100" spans="3:13" x14ac:dyDescent="0.2">
      <c r="C5100" s="8" t="str">
        <f>IFERROR(VLOOKUP(B5100,'Plan de comptes'!A:B,2,FALSE),"")</f>
        <v/>
      </c>
      <c r="K5100" s="21">
        <f t="shared" si="237"/>
        <v>0</v>
      </c>
      <c r="L5100" t="str">
        <f t="shared" si="238"/>
        <v/>
      </c>
      <c r="M5100" t="str">
        <f t="shared" si="239"/>
        <v/>
      </c>
    </row>
    <row r="5101" spans="3:13" x14ac:dyDescent="0.2">
      <c r="C5101" s="8" t="str">
        <f>IFERROR(VLOOKUP(B5101,'Plan de comptes'!A:B,2,FALSE),"")</f>
        <v/>
      </c>
      <c r="K5101" s="21">
        <f t="shared" si="237"/>
        <v>0</v>
      </c>
      <c r="L5101" t="str">
        <f t="shared" si="238"/>
        <v/>
      </c>
      <c r="M5101" t="str">
        <f t="shared" si="239"/>
        <v/>
      </c>
    </row>
    <row r="5102" spans="3:13" x14ac:dyDescent="0.2">
      <c r="C5102" s="8" t="str">
        <f>IFERROR(VLOOKUP(B5102,'Plan de comptes'!A:B,2,FALSE),"")</f>
        <v/>
      </c>
      <c r="K5102" s="21">
        <f t="shared" si="237"/>
        <v>0</v>
      </c>
      <c r="L5102" t="str">
        <f t="shared" si="238"/>
        <v/>
      </c>
      <c r="M5102" t="str">
        <f t="shared" si="239"/>
        <v/>
      </c>
    </row>
    <row r="5103" spans="3:13" x14ac:dyDescent="0.2">
      <c r="C5103" s="8" t="str">
        <f>IFERROR(VLOOKUP(B5103,'Plan de comptes'!A:B,2,FALSE),"")</f>
        <v/>
      </c>
      <c r="K5103" s="21">
        <f t="shared" si="237"/>
        <v>0</v>
      </c>
      <c r="L5103" t="str">
        <f t="shared" si="238"/>
        <v/>
      </c>
      <c r="M5103" t="str">
        <f t="shared" si="239"/>
        <v/>
      </c>
    </row>
    <row r="5104" spans="3:13" x14ac:dyDescent="0.2">
      <c r="C5104" s="8" t="str">
        <f>IFERROR(VLOOKUP(B5104,'Plan de comptes'!A:B,2,FALSE),"")</f>
        <v/>
      </c>
      <c r="K5104" s="21">
        <f t="shared" si="237"/>
        <v>0</v>
      </c>
      <c r="L5104" t="str">
        <f t="shared" si="238"/>
        <v/>
      </c>
      <c r="M5104" t="str">
        <f t="shared" si="239"/>
        <v/>
      </c>
    </row>
    <row r="5105" spans="3:13" x14ac:dyDescent="0.2">
      <c r="C5105" s="8" t="str">
        <f>IFERROR(VLOOKUP(B5105,'Plan de comptes'!A:B,2,FALSE),"")</f>
        <v/>
      </c>
      <c r="K5105" s="21">
        <f t="shared" si="237"/>
        <v>0</v>
      </c>
      <c r="L5105" t="str">
        <f t="shared" si="238"/>
        <v/>
      </c>
      <c r="M5105" t="str">
        <f t="shared" si="239"/>
        <v/>
      </c>
    </row>
    <row r="5106" spans="3:13" x14ac:dyDescent="0.2">
      <c r="C5106" s="8" t="str">
        <f>IFERROR(VLOOKUP(B5106,'Plan de comptes'!A:B,2,FALSE),"")</f>
        <v/>
      </c>
      <c r="K5106" s="21">
        <f t="shared" si="237"/>
        <v>0</v>
      </c>
      <c r="L5106" t="str">
        <f t="shared" si="238"/>
        <v/>
      </c>
      <c r="M5106" t="str">
        <f t="shared" si="239"/>
        <v/>
      </c>
    </row>
    <row r="5107" spans="3:13" x14ac:dyDescent="0.2">
      <c r="C5107" s="8" t="str">
        <f>IFERROR(VLOOKUP(B5107,'Plan de comptes'!A:B,2,FALSE),"")</f>
        <v/>
      </c>
      <c r="K5107" s="21">
        <f t="shared" si="237"/>
        <v>0</v>
      </c>
      <c r="L5107" t="str">
        <f t="shared" si="238"/>
        <v/>
      </c>
      <c r="M5107" t="str">
        <f t="shared" si="239"/>
        <v/>
      </c>
    </row>
    <row r="5108" spans="3:13" x14ac:dyDescent="0.2">
      <c r="C5108" s="8" t="str">
        <f>IFERROR(VLOOKUP(B5108,'Plan de comptes'!A:B,2,FALSE),"")</f>
        <v/>
      </c>
      <c r="K5108" s="21">
        <f t="shared" si="237"/>
        <v>0</v>
      </c>
      <c r="L5108" t="str">
        <f t="shared" si="238"/>
        <v/>
      </c>
      <c r="M5108" t="str">
        <f t="shared" si="239"/>
        <v/>
      </c>
    </row>
    <row r="5109" spans="3:13" x14ac:dyDescent="0.2">
      <c r="C5109" s="8" t="str">
        <f>IFERROR(VLOOKUP(B5109,'Plan de comptes'!A:B,2,FALSE),"")</f>
        <v/>
      </c>
      <c r="K5109" s="21">
        <f t="shared" si="237"/>
        <v>0</v>
      </c>
      <c r="L5109" t="str">
        <f t="shared" si="238"/>
        <v/>
      </c>
      <c r="M5109" t="str">
        <f t="shared" si="239"/>
        <v/>
      </c>
    </row>
    <row r="5110" spans="3:13" x14ac:dyDescent="0.2">
      <c r="C5110" s="8" t="str">
        <f>IFERROR(VLOOKUP(B5110,'Plan de comptes'!A:B,2,FALSE),"")</f>
        <v/>
      </c>
      <c r="K5110" s="21">
        <f t="shared" si="237"/>
        <v>0</v>
      </c>
      <c r="L5110" t="str">
        <f t="shared" si="238"/>
        <v/>
      </c>
      <c r="M5110" t="str">
        <f t="shared" si="239"/>
        <v/>
      </c>
    </row>
    <row r="5111" spans="3:13" x14ac:dyDescent="0.2">
      <c r="C5111" s="8" t="str">
        <f>IFERROR(VLOOKUP(B5111,'Plan de comptes'!A:B,2,FALSE),"")</f>
        <v/>
      </c>
      <c r="K5111" s="21">
        <f t="shared" si="237"/>
        <v>0</v>
      </c>
      <c r="L5111" t="str">
        <f t="shared" si="238"/>
        <v/>
      </c>
      <c r="M5111" t="str">
        <f t="shared" si="239"/>
        <v/>
      </c>
    </row>
    <row r="5112" spans="3:13" x14ac:dyDescent="0.2">
      <c r="C5112" s="8" t="str">
        <f>IFERROR(VLOOKUP(B5112,'Plan de comptes'!A:B,2,FALSE),"")</f>
        <v/>
      </c>
      <c r="K5112" s="21">
        <f t="shared" si="237"/>
        <v>0</v>
      </c>
      <c r="L5112" t="str">
        <f t="shared" si="238"/>
        <v/>
      </c>
      <c r="M5112" t="str">
        <f t="shared" si="239"/>
        <v/>
      </c>
    </row>
    <row r="5113" spans="3:13" x14ac:dyDescent="0.2">
      <c r="C5113" s="8" t="str">
        <f>IFERROR(VLOOKUP(B5113,'Plan de comptes'!A:B,2,FALSE),"")</f>
        <v/>
      </c>
      <c r="K5113" s="21">
        <f t="shared" si="237"/>
        <v>0</v>
      </c>
      <c r="L5113" t="str">
        <f t="shared" si="238"/>
        <v/>
      </c>
      <c r="M5113" t="str">
        <f t="shared" si="239"/>
        <v/>
      </c>
    </row>
    <row r="5114" spans="3:13" x14ac:dyDescent="0.2">
      <c r="C5114" s="8" t="str">
        <f>IFERROR(VLOOKUP(B5114,'Plan de comptes'!A:B,2,FALSE),"")</f>
        <v/>
      </c>
      <c r="K5114" s="21">
        <f t="shared" si="237"/>
        <v>0</v>
      </c>
      <c r="L5114" t="str">
        <f t="shared" si="238"/>
        <v/>
      </c>
      <c r="M5114" t="str">
        <f t="shared" si="239"/>
        <v/>
      </c>
    </row>
    <row r="5115" spans="3:13" x14ac:dyDescent="0.2">
      <c r="C5115" s="8" t="str">
        <f>IFERROR(VLOOKUP(B5115,'Plan de comptes'!A:B,2,FALSE),"")</f>
        <v/>
      </c>
      <c r="K5115" s="21">
        <f t="shared" si="237"/>
        <v>0</v>
      </c>
      <c r="L5115" t="str">
        <f t="shared" si="238"/>
        <v/>
      </c>
      <c r="M5115" t="str">
        <f t="shared" si="239"/>
        <v/>
      </c>
    </row>
    <row r="5116" spans="3:13" x14ac:dyDescent="0.2">
      <c r="C5116" s="8" t="str">
        <f>IFERROR(VLOOKUP(B5116,'Plan de comptes'!A:B,2,FALSE),"")</f>
        <v/>
      </c>
      <c r="K5116" s="21">
        <f t="shared" si="237"/>
        <v>0</v>
      </c>
      <c r="L5116" t="str">
        <f t="shared" si="238"/>
        <v/>
      </c>
      <c r="M5116" t="str">
        <f t="shared" si="239"/>
        <v/>
      </c>
    </row>
    <row r="5117" spans="3:13" x14ac:dyDescent="0.2">
      <c r="C5117" s="8" t="str">
        <f>IFERROR(VLOOKUP(B5117,'Plan de comptes'!A:B,2,FALSE),"")</f>
        <v/>
      </c>
      <c r="K5117" s="21">
        <f t="shared" si="237"/>
        <v>0</v>
      </c>
      <c r="L5117" t="str">
        <f t="shared" si="238"/>
        <v/>
      </c>
      <c r="M5117" t="str">
        <f t="shared" si="239"/>
        <v/>
      </c>
    </row>
    <row r="5118" spans="3:13" x14ac:dyDescent="0.2">
      <c r="C5118" s="8" t="str">
        <f>IFERROR(VLOOKUP(B5118,'Plan de comptes'!A:B,2,FALSE),"")</f>
        <v/>
      </c>
      <c r="K5118" s="21">
        <f t="shared" si="237"/>
        <v>0</v>
      </c>
      <c r="L5118" t="str">
        <f t="shared" si="238"/>
        <v/>
      </c>
      <c r="M5118" t="str">
        <f t="shared" si="239"/>
        <v/>
      </c>
    </row>
    <row r="5119" spans="3:13" x14ac:dyDescent="0.2">
      <c r="C5119" s="8" t="str">
        <f>IFERROR(VLOOKUP(B5119,'Plan de comptes'!A:B,2,FALSE),"")</f>
        <v/>
      </c>
      <c r="K5119" s="21">
        <f t="shared" si="237"/>
        <v>0</v>
      </c>
      <c r="L5119" t="str">
        <f t="shared" si="238"/>
        <v/>
      </c>
      <c r="M5119" t="str">
        <f t="shared" si="239"/>
        <v/>
      </c>
    </row>
    <row r="5120" spans="3:13" x14ac:dyDescent="0.2">
      <c r="C5120" s="8" t="str">
        <f>IFERROR(VLOOKUP(B5120,'Plan de comptes'!A:B,2,FALSE),"")</f>
        <v/>
      </c>
      <c r="K5120" s="21">
        <f t="shared" si="237"/>
        <v>0</v>
      </c>
      <c r="L5120" t="str">
        <f t="shared" si="238"/>
        <v/>
      </c>
      <c r="M5120" t="str">
        <f t="shared" si="239"/>
        <v/>
      </c>
    </row>
    <row r="5121" spans="3:13" x14ac:dyDescent="0.2">
      <c r="C5121" s="8" t="str">
        <f>IFERROR(VLOOKUP(B5121,'Plan de comptes'!A:B,2,FALSE),"")</f>
        <v/>
      </c>
      <c r="K5121" s="21">
        <f t="shared" si="237"/>
        <v>0</v>
      </c>
      <c r="L5121" t="str">
        <f t="shared" si="238"/>
        <v/>
      </c>
      <c r="M5121" t="str">
        <f t="shared" si="239"/>
        <v/>
      </c>
    </row>
    <row r="5122" spans="3:13" x14ac:dyDescent="0.2">
      <c r="C5122" s="8" t="str">
        <f>IFERROR(VLOOKUP(B5122,'Plan de comptes'!A:B,2,FALSE),"")</f>
        <v/>
      </c>
      <c r="K5122" s="21">
        <f t="shared" si="237"/>
        <v>0</v>
      </c>
      <c r="L5122" t="str">
        <f t="shared" si="238"/>
        <v/>
      </c>
      <c r="M5122" t="str">
        <f t="shared" si="239"/>
        <v/>
      </c>
    </row>
    <row r="5123" spans="3:13" x14ac:dyDescent="0.2">
      <c r="C5123" s="8" t="str">
        <f>IFERROR(VLOOKUP(B5123,'Plan de comptes'!A:B,2,FALSE),"")</f>
        <v/>
      </c>
      <c r="K5123" s="21">
        <f t="shared" ref="K5123:K5186" si="240">E5123-F5123</f>
        <v>0</v>
      </c>
      <c r="L5123" t="str">
        <f t="shared" ref="L5123:L5186" si="241">LEFT($B5123,2)</f>
        <v/>
      </c>
      <c r="M5123" t="str">
        <f t="shared" ref="M5123:M5186" si="242">LEFT($B5123,3)</f>
        <v/>
      </c>
    </row>
    <row r="5124" spans="3:13" x14ac:dyDescent="0.2">
      <c r="C5124" s="8" t="str">
        <f>IFERROR(VLOOKUP(B5124,'Plan de comptes'!A:B,2,FALSE),"")</f>
        <v/>
      </c>
      <c r="K5124" s="21">
        <f t="shared" si="240"/>
        <v>0</v>
      </c>
      <c r="L5124" t="str">
        <f t="shared" si="241"/>
        <v/>
      </c>
      <c r="M5124" t="str">
        <f t="shared" si="242"/>
        <v/>
      </c>
    </row>
    <row r="5125" spans="3:13" x14ac:dyDescent="0.2">
      <c r="C5125" s="8" t="str">
        <f>IFERROR(VLOOKUP(B5125,'Plan de comptes'!A:B,2,FALSE),"")</f>
        <v/>
      </c>
      <c r="K5125" s="21">
        <f t="shared" si="240"/>
        <v>0</v>
      </c>
      <c r="L5125" t="str">
        <f t="shared" si="241"/>
        <v/>
      </c>
      <c r="M5125" t="str">
        <f t="shared" si="242"/>
        <v/>
      </c>
    </row>
    <row r="5126" spans="3:13" x14ac:dyDescent="0.2">
      <c r="C5126" s="8" t="str">
        <f>IFERROR(VLOOKUP(B5126,'Plan de comptes'!A:B,2,FALSE),"")</f>
        <v/>
      </c>
      <c r="K5126" s="21">
        <f t="shared" si="240"/>
        <v>0</v>
      </c>
      <c r="L5126" t="str">
        <f t="shared" si="241"/>
        <v/>
      </c>
      <c r="M5126" t="str">
        <f t="shared" si="242"/>
        <v/>
      </c>
    </row>
    <row r="5127" spans="3:13" x14ac:dyDescent="0.2">
      <c r="C5127" s="8" t="str">
        <f>IFERROR(VLOOKUP(B5127,'Plan de comptes'!A:B,2,FALSE),"")</f>
        <v/>
      </c>
      <c r="K5127" s="21">
        <f t="shared" si="240"/>
        <v>0</v>
      </c>
      <c r="L5127" t="str">
        <f t="shared" si="241"/>
        <v/>
      </c>
      <c r="M5127" t="str">
        <f t="shared" si="242"/>
        <v/>
      </c>
    </row>
    <row r="5128" spans="3:13" x14ac:dyDescent="0.2">
      <c r="C5128" s="8" t="str">
        <f>IFERROR(VLOOKUP(B5128,'Plan de comptes'!A:B,2,FALSE),"")</f>
        <v/>
      </c>
      <c r="K5128" s="21">
        <f t="shared" si="240"/>
        <v>0</v>
      </c>
      <c r="L5128" t="str">
        <f t="shared" si="241"/>
        <v/>
      </c>
      <c r="M5128" t="str">
        <f t="shared" si="242"/>
        <v/>
      </c>
    </row>
    <row r="5129" spans="3:13" x14ac:dyDescent="0.2">
      <c r="C5129" s="8" t="str">
        <f>IFERROR(VLOOKUP(B5129,'Plan de comptes'!A:B,2,FALSE),"")</f>
        <v/>
      </c>
      <c r="K5129" s="21">
        <f t="shared" si="240"/>
        <v>0</v>
      </c>
      <c r="L5129" t="str">
        <f t="shared" si="241"/>
        <v/>
      </c>
      <c r="M5129" t="str">
        <f t="shared" si="242"/>
        <v/>
      </c>
    </row>
    <row r="5130" spans="3:13" x14ac:dyDescent="0.2">
      <c r="C5130" s="8" t="str">
        <f>IFERROR(VLOOKUP(B5130,'Plan de comptes'!A:B,2,FALSE),"")</f>
        <v/>
      </c>
      <c r="K5130" s="21">
        <f t="shared" si="240"/>
        <v>0</v>
      </c>
      <c r="L5130" t="str">
        <f t="shared" si="241"/>
        <v/>
      </c>
      <c r="M5130" t="str">
        <f t="shared" si="242"/>
        <v/>
      </c>
    </row>
    <row r="5131" spans="3:13" x14ac:dyDescent="0.2">
      <c r="C5131" s="8" t="str">
        <f>IFERROR(VLOOKUP(B5131,'Plan de comptes'!A:B,2,FALSE),"")</f>
        <v/>
      </c>
      <c r="K5131" s="21">
        <f t="shared" si="240"/>
        <v>0</v>
      </c>
      <c r="L5131" t="str">
        <f t="shared" si="241"/>
        <v/>
      </c>
      <c r="M5131" t="str">
        <f t="shared" si="242"/>
        <v/>
      </c>
    </row>
    <row r="5132" spans="3:13" x14ac:dyDescent="0.2">
      <c r="C5132" s="8" t="str">
        <f>IFERROR(VLOOKUP(B5132,'Plan de comptes'!A:B,2,FALSE),"")</f>
        <v/>
      </c>
      <c r="K5132" s="21">
        <f t="shared" si="240"/>
        <v>0</v>
      </c>
      <c r="L5132" t="str">
        <f t="shared" si="241"/>
        <v/>
      </c>
      <c r="M5132" t="str">
        <f t="shared" si="242"/>
        <v/>
      </c>
    </row>
    <row r="5133" spans="3:13" x14ac:dyDescent="0.2">
      <c r="C5133" s="8" t="str">
        <f>IFERROR(VLOOKUP(B5133,'Plan de comptes'!A:B,2,FALSE),"")</f>
        <v/>
      </c>
      <c r="K5133" s="21">
        <f t="shared" si="240"/>
        <v>0</v>
      </c>
      <c r="L5133" t="str">
        <f t="shared" si="241"/>
        <v/>
      </c>
      <c r="M5133" t="str">
        <f t="shared" si="242"/>
        <v/>
      </c>
    </row>
    <row r="5134" spans="3:13" x14ac:dyDescent="0.2">
      <c r="C5134" s="8" t="str">
        <f>IFERROR(VLOOKUP(B5134,'Plan de comptes'!A:B,2,FALSE),"")</f>
        <v/>
      </c>
      <c r="K5134" s="21">
        <f t="shared" si="240"/>
        <v>0</v>
      </c>
      <c r="L5134" t="str">
        <f t="shared" si="241"/>
        <v/>
      </c>
      <c r="M5134" t="str">
        <f t="shared" si="242"/>
        <v/>
      </c>
    </row>
    <row r="5135" spans="3:13" x14ac:dyDescent="0.2">
      <c r="C5135" s="8" t="str">
        <f>IFERROR(VLOOKUP(B5135,'Plan de comptes'!A:B,2,FALSE),"")</f>
        <v/>
      </c>
      <c r="K5135" s="21">
        <f t="shared" si="240"/>
        <v>0</v>
      </c>
      <c r="L5135" t="str">
        <f t="shared" si="241"/>
        <v/>
      </c>
      <c r="M5135" t="str">
        <f t="shared" si="242"/>
        <v/>
      </c>
    </row>
    <row r="5136" spans="3:13" x14ac:dyDescent="0.2">
      <c r="C5136" s="8" t="str">
        <f>IFERROR(VLOOKUP(B5136,'Plan de comptes'!A:B,2,FALSE),"")</f>
        <v/>
      </c>
      <c r="K5136" s="21">
        <f t="shared" si="240"/>
        <v>0</v>
      </c>
      <c r="L5136" t="str">
        <f t="shared" si="241"/>
        <v/>
      </c>
      <c r="M5136" t="str">
        <f t="shared" si="242"/>
        <v/>
      </c>
    </row>
    <row r="5137" spans="3:13" x14ac:dyDescent="0.2">
      <c r="C5137" s="8" t="str">
        <f>IFERROR(VLOOKUP(B5137,'Plan de comptes'!A:B,2,FALSE),"")</f>
        <v/>
      </c>
      <c r="K5137" s="21">
        <f t="shared" si="240"/>
        <v>0</v>
      </c>
      <c r="L5137" t="str">
        <f t="shared" si="241"/>
        <v/>
      </c>
      <c r="M5137" t="str">
        <f t="shared" si="242"/>
        <v/>
      </c>
    </row>
    <row r="5138" spans="3:13" x14ac:dyDescent="0.2">
      <c r="C5138" s="8" t="str">
        <f>IFERROR(VLOOKUP(B5138,'Plan de comptes'!A:B,2,FALSE),"")</f>
        <v/>
      </c>
      <c r="K5138" s="21">
        <f t="shared" si="240"/>
        <v>0</v>
      </c>
      <c r="L5138" t="str">
        <f t="shared" si="241"/>
        <v/>
      </c>
      <c r="M5138" t="str">
        <f t="shared" si="242"/>
        <v/>
      </c>
    </row>
    <row r="5139" spans="3:13" x14ac:dyDescent="0.2">
      <c r="C5139" s="8" t="str">
        <f>IFERROR(VLOOKUP(B5139,'Plan de comptes'!A:B,2,FALSE),"")</f>
        <v/>
      </c>
      <c r="K5139" s="21">
        <f t="shared" si="240"/>
        <v>0</v>
      </c>
      <c r="L5139" t="str">
        <f t="shared" si="241"/>
        <v/>
      </c>
      <c r="M5139" t="str">
        <f t="shared" si="242"/>
        <v/>
      </c>
    </row>
    <row r="5140" spans="3:13" x14ac:dyDescent="0.2">
      <c r="C5140" s="8" t="str">
        <f>IFERROR(VLOOKUP(B5140,'Plan de comptes'!A:B,2,FALSE),"")</f>
        <v/>
      </c>
      <c r="K5140" s="21">
        <f t="shared" si="240"/>
        <v>0</v>
      </c>
      <c r="L5140" t="str">
        <f t="shared" si="241"/>
        <v/>
      </c>
      <c r="M5140" t="str">
        <f t="shared" si="242"/>
        <v/>
      </c>
    </row>
    <row r="5141" spans="3:13" x14ac:dyDescent="0.2">
      <c r="C5141" s="8" t="str">
        <f>IFERROR(VLOOKUP(B5141,'Plan de comptes'!A:B,2,FALSE),"")</f>
        <v/>
      </c>
      <c r="K5141" s="21">
        <f t="shared" si="240"/>
        <v>0</v>
      </c>
      <c r="L5141" t="str">
        <f t="shared" si="241"/>
        <v/>
      </c>
      <c r="M5141" t="str">
        <f t="shared" si="242"/>
        <v/>
      </c>
    </row>
    <row r="5142" spans="3:13" x14ac:dyDescent="0.2">
      <c r="C5142" s="8" t="str">
        <f>IFERROR(VLOOKUP(B5142,'Plan de comptes'!A:B,2,FALSE),"")</f>
        <v/>
      </c>
      <c r="K5142" s="21">
        <f t="shared" si="240"/>
        <v>0</v>
      </c>
      <c r="L5142" t="str">
        <f t="shared" si="241"/>
        <v/>
      </c>
      <c r="M5142" t="str">
        <f t="shared" si="242"/>
        <v/>
      </c>
    </row>
    <row r="5143" spans="3:13" x14ac:dyDescent="0.2">
      <c r="C5143" s="8" t="str">
        <f>IFERROR(VLOOKUP(B5143,'Plan de comptes'!A:B,2,FALSE),"")</f>
        <v/>
      </c>
      <c r="K5143" s="21">
        <f t="shared" si="240"/>
        <v>0</v>
      </c>
      <c r="L5143" t="str">
        <f t="shared" si="241"/>
        <v/>
      </c>
      <c r="M5143" t="str">
        <f t="shared" si="242"/>
        <v/>
      </c>
    </row>
    <row r="5144" spans="3:13" x14ac:dyDescent="0.2">
      <c r="C5144" s="8" t="str">
        <f>IFERROR(VLOOKUP(B5144,'Plan de comptes'!A:B,2,FALSE),"")</f>
        <v/>
      </c>
      <c r="K5144" s="21">
        <f t="shared" si="240"/>
        <v>0</v>
      </c>
      <c r="L5144" t="str">
        <f t="shared" si="241"/>
        <v/>
      </c>
      <c r="M5144" t="str">
        <f t="shared" si="242"/>
        <v/>
      </c>
    </row>
    <row r="5145" spans="3:13" x14ac:dyDescent="0.2">
      <c r="C5145" s="8" t="str">
        <f>IFERROR(VLOOKUP(B5145,'Plan de comptes'!A:B,2,FALSE),"")</f>
        <v/>
      </c>
      <c r="K5145" s="21">
        <f t="shared" si="240"/>
        <v>0</v>
      </c>
      <c r="L5145" t="str">
        <f t="shared" si="241"/>
        <v/>
      </c>
      <c r="M5145" t="str">
        <f t="shared" si="242"/>
        <v/>
      </c>
    </row>
    <row r="5146" spans="3:13" x14ac:dyDescent="0.2">
      <c r="C5146" s="8" t="str">
        <f>IFERROR(VLOOKUP(B5146,'Plan de comptes'!A:B,2,FALSE),"")</f>
        <v/>
      </c>
      <c r="K5146" s="21">
        <f t="shared" si="240"/>
        <v>0</v>
      </c>
      <c r="L5146" t="str">
        <f t="shared" si="241"/>
        <v/>
      </c>
      <c r="M5146" t="str">
        <f t="shared" si="242"/>
        <v/>
      </c>
    </row>
    <row r="5147" spans="3:13" x14ac:dyDescent="0.2">
      <c r="C5147" s="8" t="str">
        <f>IFERROR(VLOOKUP(B5147,'Plan de comptes'!A:B,2,FALSE),"")</f>
        <v/>
      </c>
      <c r="K5147" s="21">
        <f t="shared" si="240"/>
        <v>0</v>
      </c>
      <c r="L5147" t="str">
        <f t="shared" si="241"/>
        <v/>
      </c>
      <c r="M5147" t="str">
        <f t="shared" si="242"/>
        <v/>
      </c>
    </row>
    <row r="5148" spans="3:13" x14ac:dyDescent="0.2">
      <c r="C5148" s="8" t="str">
        <f>IFERROR(VLOOKUP(B5148,'Plan de comptes'!A:B,2,FALSE),"")</f>
        <v/>
      </c>
      <c r="K5148" s="21">
        <f t="shared" si="240"/>
        <v>0</v>
      </c>
      <c r="L5148" t="str">
        <f t="shared" si="241"/>
        <v/>
      </c>
      <c r="M5148" t="str">
        <f t="shared" si="242"/>
        <v/>
      </c>
    </row>
    <row r="5149" spans="3:13" x14ac:dyDescent="0.2">
      <c r="C5149" s="8" t="str">
        <f>IFERROR(VLOOKUP(B5149,'Plan de comptes'!A:B,2,FALSE),"")</f>
        <v/>
      </c>
      <c r="K5149" s="21">
        <f t="shared" si="240"/>
        <v>0</v>
      </c>
      <c r="L5149" t="str">
        <f t="shared" si="241"/>
        <v/>
      </c>
      <c r="M5149" t="str">
        <f t="shared" si="242"/>
        <v/>
      </c>
    </row>
    <row r="5150" spans="3:13" x14ac:dyDescent="0.2">
      <c r="C5150" s="8" t="str">
        <f>IFERROR(VLOOKUP(B5150,'Plan de comptes'!A:B,2,FALSE),"")</f>
        <v/>
      </c>
      <c r="K5150" s="21">
        <f t="shared" si="240"/>
        <v>0</v>
      </c>
      <c r="L5150" t="str">
        <f t="shared" si="241"/>
        <v/>
      </c>
      <c r="M5150" t="str">
        <f t="shared" si="242"/>
        <v/>
      </c>
    </row>
    <row r="5151" spans="3:13" x14ac:dyDescent="0.2">
      <c r="C5151" s="8" t="str">
        <f>IFERROR(VLOOKUP(B5151,'Plan de comptes'!A:B,2,FALSE),"")</f>
        <v/>
      </c>
      <c r="K5151" s="21">
        <f t="shared" si="240"/>
        <v>0</v>
      </c>
      <c r="L5151" t="str">
        <f t="shared" si="241"/>
        <v/>
      </c>
      <c r="M5151" t="str">
        <f t="shared" si="242"/>
        <v/>
      </c>
    </row>
    <row r="5152" spans="3:13" x14ac:dyDescent="0.2">
      <c r="C5152" s="8" t="str">
        <f>IFERROR(VLOOKUP(B5152,'Plan de comptes'!A:B,2,FALSE),"")</f>
        <v/>
      </c>
      <c r="K5152" s="21">
        <f t="shared" si="240"/>
        <v>0</v>
      </c>
      <c r="L5152" t="str">
        <f t="shared" si="241"/>
        <v/>
      </c>
      <c r="M5152" t="str">
        <f t="shared" si="242"/>
        <v/>
      </c>
    </row>
    <row r="5153" spans="3:13" x14ac:dyDescent="0.2">
      <c r="C5153" s="8" t="str">
        <f>IFERROR(VLOOKUP(B5153,'Plan de comptes'!A:B,2,FALSE),"")</f>
        <v/>
      </c>
      <c r="K5153" s="21">
        <f t="shared" si="240"/>
        <v>0</v>
      </c>
      <c r="L5153" t="str">
        <f t="shared" si="241"/>
        <v/>
      </c>
      <c r="M5153" t="str">
        <f t="shared" si="242"/>
        <v/>
      </c>
    </row>
    <row r="5154" spans="3:13" x14ac:dyDescent="0.2">
      <c r="C5154" s="8" t="str">
        <f>IFERROR(VLOOKUP(B5154,'Plan de comptes'!A:B,2,FALSE),"")</f>
        <v/>
      </c>
      <c r="K5154" s="21">
        <f t="shared" si="240"/>
        <v>0</v>
      </c>
      <c r="L5154" t="str">
        <f t="shared" si="241"/>
        <v/>
      </c>
      <c r="M5154" t="str">
        <f t="shared" si="242"/>
        <v/>
      </c>
    </row>
    <row r="5155" spans="3:13" x14ac:dyDescent="0.2">
      <c r="C5155" s="8" t="str">
        <f>IFERROR(VLOOKUP(B5155,'Plan de comptes'!A:B,2,FALSE),"")</f>
        <v/>
      </c>
      <c r="K5155" s="21">
        <f t="shared" si="240"/>
        <v>0</v>
      </c>
      <c r="L5155" t="str">
        <f t="shared" si="241"/>
        <v/>
      </c>
      <c r="M5155" t="str">
        <f t="shared" si="242"/>
        <v/>
      </c>
    </row>
    <row r="5156" spans="3:13" x14ac:dyDescent="0.2">
      <c r="C5156" s="8" t="str">
        <f>IFERROR(VLOOKUP(B5156,'Plan de comptes'!A:B,2,FALSE),"")</f>
        <v/>
      </c>
      <c r="K5156" s="21">
        <f t="shared" si="240"/>
        <v>0</v>
      </c>
      <c r="L5156" t="str">
        <f t="shared" si="241"/>
        <v/>
      </c>
      <c r="M5156" t="str">
        <f t="shared" si="242"/>
        <v/>
      </c>
    </row>
    <row r="5157" spans="3:13" x14ac:dyDescent="0.2">
      <c r="C5157" s="8" t="str">
        <f>IFERROR(VLOOKUP(B5157,'Plan de comptes'!A:B,2,FALSE),"")</f>
        <v/>
      </c>
      <c r="K5157" s="21">
        <f t="shared" si="240"/>
        <v>0</v>
      </c>
      <c r="L5157" t="str">
        <f t="shared" si="241"/>
        <v/>
      </c>
      <c r="M5157" t="str">
        <f t="shared" si="242"/>
        <v/>
      </c>
    </row>
    <row r="5158" spans="3:13" x14ac:dyDescent="0.2">
      <c r="C5158" s="8" t="str">
        <f>IFERROR(VLOOKUP(B5158,'Plan de comptes'!A:B,2,FALSE),"")</f>
        <v/>
      </c>
      <c r="K5158" s="21">
        <f t="shared" si="240"/>
        <v>0</v>
      </c>
      <c r="L5158" t="str">
        <f t="shared" si="241"/>
        <v/>
      </c>
      <c r="M5158" t="str">
        <f t="shared" si="242"/>
        <v/>
      </c>
    </row>
    <row r="5159" spans="3:13" x14ac:dyDescent="0.2">
      <c r="C5159" s="8" t="str">
        <f>IFERROR(VLOOKUP(B5159,'Plan de comptes'!A:B,2,FALSE),"")</f>
        <v/>
      </c>
      <c r="K5159" s="21">
        <f t="shared" si="240"/>
        <v>0</v>
      </c>
      <c r="L5159" t="str">
        <f t="shared" si="241"/>
        <v/>
      </c>
      <c r="M5159" t="str">
        <f t="shared" si="242"/>
        <v/>
      </c>
    </row>
    <row r="5160" spans="3:13" x14ac:dyDescent="0.2">
      <c r="C5160" s="8" t="str">
        <f>IFERROR(VLOOKUP(B5160,'Plan de comptes'!A:B,2,FALSE),"")</f>
        <v/>
      </c>
      <c r="K5160" s="21">
        <f t="shared" si="240"/>
        <v>0</v>
      </c>
      <c r="L5160" t="str">
        <f t="shared" si="241"/>
        <v/>
      </c>
      <c r="M5160" t="str">
        <f t="shared" si="242"/>
        <v/>
      </c>
    </row>
    <row r="5161" spans="3:13" x14ac:dyDescent="0.2">
      <c r="C5161" s="8" t="str">
        <f>IFERROR(VLOOKUP(B5161,'Plan de comptes'!A:B,2,FALSE),"")</f>
        <v/>
      </c>
      <c r="K5161" s="21">
        <f t="shared" si="240"/>
        <v>0</v>
      </c>
      <c r="L5161" t="str">
        <f t="shared" si="241"/>
        <v/>
      </c>
      <c r="M5161" t="str">
        <f t="shared" si="242"/>
        <v/>
      </c>
    </row>
    <row r="5162" spans="3:13" x14ac:dyDescent="0.2">
      <c r="C5162" s="8" t="str">
        <f>IFERROR(VLOOKUP(B5162,'Plan de comptes'!A:B,2,FALSE),"")</f>
        <v/>
      </c>
      <c r="K5162" s="21">
        <f t="shared" si="240"/>
        <v>0</v>
      </c>
      <c r="L5162" t="str">
        <f t="shared" si="241"/>
        <v/>
      </c>
      <c r="M5162" t="str">
        <f t="shared" si="242"/>
        <v/>
      </c>
    </row>
    <row r="5163" spans="3:13" x14ac:dyDescent="0.2">
      <c r="C5163" s="8" t="str">
        <f>IFERROR(VLOOKUP(B5163,'Plan de comptes'!A:B,2,FALSE),"")</f>
        <v/>
      </c>
      <c r="K5163" s="21">
        <f t="shared" si="240"/>
        <v>0</v>
      </c>
      <c r="L5163" t="str">
        <f t="shared" si="241"/>
        <v/>
      </c>
      <c r="M5163" t="str">
        <f t="shared" si="242"/>
        <v/>
      </c>
    </row>
    <row r="5164" spans="3:13" x14ac:dyDescent="0.2">
      <c r="C5164" s="8" t="str">
        <f>IFERROR(VLOOKUP(B5164,'Plan de comptes'!A:B,2,FALSE),"")</f>
        <v/>
      </c>
      <c r="K5164" s="21">
        <f t="shared" si="240"/>
        <v>0</v>
      </c>
      <c r="L5164" t="str">
        <f t="shared" si="241"/>
        <v/>
      </c>
      <c r="M5164" t="str">
        <f t="shared" si="242"/>
        <v/>
      </c>
    </row>
    <row r="5165" spans="3:13" x14ac:dyDescent="0.2">
      <c r="C5165" s="8" t="str">
        <f>IFERROR(VLOOKUP(B5165,'Plan de comptes'!A:B,2,FALSE),"")</f>
        <v/>
      </c>
      <c r="K5165" s="21">
        <f t="shared" si="240"/>
        <v>0</v>
      </c>
      <c r="L5165" t="str">
        <f t="shared" si="241"/>
        <v/>
      </c>
      <c r="M5165" t="str">
        <f t="shared" si="242"/>
        <v/>
      </c>
    </row>
    <row r="5166" spans="3:13" x14ac:dyDescent="0.2">
      <c r="C5166" s="8" t="str">
        <f>IFERROR(VLOOKUP(B5166,'Plan de comptes'!A:B,2,FALSE),"")</f>
        <v/>
      </c>
      <c r="K5166" s="21">
        <f t="shared" si="240"/>
        <v>0</v>
      </c>
      <c r="L5166" t="str">
        <f t="shared" si="241"/>
        <v/>
      </c>
      <c r="M5166" t="str">
        <f t="shared" si="242"/>
        <v/>
      </c>
    </row>
    <row r="5167" spans="3:13" x14ac:dyDescent="0.2">
      <c r="C5167" s="8" t="str">
        <f>IFERROR(VLOOKUP(B5167,'Plan de comptes'!A:B,2,FALSE),"")</f>
        <v/>
      </c>
      <c r="K5167" s="21">
        <f t="shared" si="240"/>
        <v>0</v>
      </c>
      <c r="L5167" t="str">
        <f t="shared" si="241"/>
        <v/>
      </c>
      <c r="M5167" t="str">
        <f t="shared" si="242"/>
        <v/>
      </c>
    </row>
    <row r="5168" spans="3:13" x14ac:dyDescent="0.2">
      <c r="C5168" s="8" t="str">
        <f>IFERROR(VLOOKUP(B5168,'Plan de comptes'!A:B,2,FALSE),"")</f>
        <v/>
      </c>
      <c r="K5168" s="21">
        <f t="shared" si="240"/>
        <v>0</v>
      </c>
      <c r="L5168" t="str">
        <f t="shared" si="241"/>
        <v/>
      </c>
      <c r="M5168" t="str">
        <f t="shared" si="242"/>
        <v/>
      </c>
    </row>
    <row r="5169" spans="3:13" x14ac:dyDescent="0.2">
      <c r="C5169" s="8" t="str">
        <f>IFERROR(VLOOKUP(B5169,'Plan de comptes'!A:B,2,FALSE),"")</f>
        <v/>
      </c>
      <c r="K5169" s="21">
        <f t="shared" si="240"/>
        <v>0</v>
      </c>
      <c r="L5169" t="str">
        <f t="shared" si="241"/>
        <v/>
      </c>
      <c r="M5169" t="str">
        <f t="shared" si="242"/>
        <v/>
      </c>
    </row>
    <row r="5170" spans="3:13" x14ac:dyDescent="0.2">
      <c r="C5170" s="8" t="str">
        <f>IFERROR(VLOOKUP(B5170,'Plan de comptes'!A:B,2,FALSE),"")</f>
        <v/>
      </c>
      <c r="K5170" s="21">
        <f t="shared" si="240"/>
        <v>0</v>
      </c>
      <c r="L5170" t="str">
        <f t="shared" si="241"/>
        <v/>
      </c>
      <c r="M5170" t="str">
        <f t="shared" si="242"/>
        <v/>
      </c>
    </row>
    <row r="5171" spans="3:13" x14ac:dyDescent="0.2">
      <c r="C5171" s="8" t="str">
        <f>IFERROR(VLOOKUP(B5171,'Plan de comptes'!A:B,2,FALSE),"")</f>
        <v/>
      </c>
      <c r="K5171" s="21">
        <f t="shared" si="240"/>
        <v>0</v>
      </c>
      <c r="L5171" t="str">
        <f t="shared" si="241"/>
        <v/>
      </c>
      <c r="M5171" t="str">
        <f t="shared" si="242"/>
        <v/>
      </c>
    </row>
    <row r="5172" spans="3:13" x14ac:dyDescent="0.2">
      <c r="C5172" s="8" t="str">
        <f>IFERROR(VLOOKUP(B5172,'Plan de comptes'!A:B,2,FALSE),"")</f>
        <v/>
      </c>
      <c r="K5172" s="21">
        <f t="shared" si="240"/>
        <v>0</v>
      </c>
      <c r="L5172" t="str">
        <f t="shared" si="241"/>
        <v/>
      </c>
      <c r="M5172" t="str">
        <f t="shared" si="242"/>
        <v/>
      </c>
    </row>
    <row r="5173" spans="3:13" x14ac:dyDescent="0.2">
      <c r="C5173" s="8" t="str">
        <f>IFERROR(VLOOKUP(B5173,'Plan de comptes'!A:B,2,FALSE),"")</f>
        <v/>
      </c>
      <c r="K5173" s="21">
        <f t="shared" si="240"/>
        <v>0</v>
      </c>
      <c r="L5173" t="str">
        <f t="shared" si="241"/>
        <v/>
      </c>
      <c r="M5173" t="str">
        <f t="shared" si="242"/>
        <v/>
      </c>
    </row>
    <row r="5174" spans="3:13" x14ac:dyDescent="0.2">
      <c r="C5174" s="8" t="str">
        <f>IFERROR(VLOOKUP(B5174,'Plan de comptes'!A:B,2,FALSE),"")</f>
        <v/>
      </c>
      <c r="K5174" s="21">
        <f t="shared" si="240"/>
        <v>0</v>
      </c>
      <c r="L5174" t="str">
        <f t="shared" si="241"/>
        <v/>
      </c>
      <c r="M5174" t="str">
        <f t="shared" si="242"/>
        <v/>
      </c>
    </row>
    <row r="5175" spans="3:13" x14ac:dyDescent="0.2">
      <c r="C5175" s="8" t="str">
        <f>IFERROR(VLOOKUP(B5175,'Plan de comptes'!A:B,2,FALSE),"")</f>
        <v/>
      </c>
      <c r="K5175" s="21">
        <f t="shared" si="240"/>
        <v>0</v>
      </c>
      <c r="L5175" t="str">
        <f t="shared" si="241"/>
        <v/>
      </c>
      <c r="M5175" t="str">
        <f t="shared" si="242"/>
        <v/>
      </c>
    </row>
    <row r="5176" spans="3:13" x14ac:dyDescent="0.2">
      <c r="C5176" s="8" t="str">
        <f>IFERROR(VLOOKUP(B5176,'Plan de comptes'!A:B,2,FALSE),"")</f>
        <v/>
      </c>
      <c r="K5176" s="21">
        <f t="shared" si="240"/>
        <v>0</v>
      </c>
      <c r="L5176" t="str">
        <f t="shared" si="241"/>
        <v/>
      </c>
      <c r="M5176" t="str">
        <f t="shared" si="242"/>
        <v/>
      </c>
    </row>
    <row r="5177" spans="3:13" x14ac:dyDescent="0.2">
      <c r="C5177" s="8" t="str">
        <f>IFERROR(VLOOKUP(B5177,'Plan de comptes'!A:B,2,FALSE),"")</f>
        <v/>
      </c>
      <c r="K5177" s="21">
        <f t="shared" si="240"/>
        <v>0</v>
      </c>
      <c r="L5177" t="str">
        <f t="shared" si="241"/>
        <v/>
      </c>
      <c r="M5177" t="str">
        <f t="shared" si="242"/>
        <v/>
      </c>
    </row>
    <row r="5178" spans="3:13" x14ac:dyDescent="0.2">
      <c r="C5178" s="8" t="str">
        <f>IFERROR(VLOOKUP(B5178,'Plan de comptes'!A:B,2,FALSE),"")</f>
        <v/>
      </c>
      <c r="K5178" s="21">
        <f t="shared" si="240"/>
        <v>0</v>
      </c>
      <c r="L5178" t="str">
        <f t="shared" si="241"/>
        <v/>
      </c>
      <c r="M5178" t="str">
        <f t="shared" si="242"/>
        <v/>
      </c>
    </row>
    <row r="5179" spans="3:13" x14ac:dyDescent="0.2">
      <c r="C5179" s="8" t="str">
        <f>IFERROR(VLOOKUP(B5179,'Plan de comptes'!A:B,2,FALSE),"")</f>
        <v/>
      </c>
      <c r="K5179" s="21">
        <f t="shared" si="240"/>
        <v>0</v>
      </c>
      <c r="L5179" t="str">
        <f t="shared" si="241"/>
        <v/>
      </c>
      <c r="M5179" t="str">
        <f t="shared" si="242"/>
        <v/>
      </c>
    </row>
    <row r="5180" spans="3:13" x14ac:dyDescent="0.2">
      <c r="C5180" s="8" t="str">
        <f>IFERROR(VLOOKUP(B5180,'Plan de comptes'!A:B,2,FALSE),"")</f>
        <v/>
      </c>
      <c r="K5180" s="21">
        <f t="shared" si="240"/>
        <v>0</v>
      </c>
      <c r="L5180" t="str">
        <f t="shared" si="241"/>
        <v/>
      </c>
      <c r="M5180" t="str">
        <f t="shared" si="242"/>
        <v/>
      </c>
    </row>
    <row r="5181" spans="3:13" x14ac:dyDescent="0.2">
      <c r="C5181" s="8" t="str">
        <f>IFERROR(VLOOKUP(B5181,'Plan de comptes'!A:B,2,FALSE),"")</f>
        <v/>
      </c>
      <c r="K5181" s="21">
        <f t="shared" si="240"/>
        <v>0</v>
      </c>
      <c r="L5181" t="str">
        <f t="shared" si="241"/>
        <v/>
      </c>
      <c r="M5181" t="str">
        <f t="shared" si="242"/>
        <v/>
      </c>
    </row>
    <row r="5182" spans="3:13" x14ac:dyDescent="0.2">
      <c r="C5182" s="8" t="str">
        <f>IFERROR(VLOOKUP(B5182,'Plan de comptes'!A:B,2,FALSE),"")</f>
        <v/>
      </c>
      <c r="K5182" s="21">
        <f t="shared" si="240"/>
        <v>0</v>
      </c>
      <c r="L5182" t="str">
        <f t="shared" si="241"/>
        <v/>
      </c>
      <c r="M5182" t="str">
        <f t="shared" si="242"/>
        <v/>
      </c>
    </row>
    <row r="5183" spans="3:13" x14ac:dyDescent="0.2">
      <c r="C5183" s="8" t="str">
        <f>IFERROR(VLOOKUP(B5183,'Plan de comptes'!A:B,2,FALSE),"")</f>
        <v/>
      </c>
      <c r="K5183" s="21">
        <f t="shared" si="240"/>
        <v>0</v>
      </c>
      <c r="L5183" t="str">
        <f t="shared" si="241"/>
        <v/>
      </c>
      <c r="M5183" t="str">
        <f t="shared" si="242"/>
        <v/>
      </c>
    </row>
    <row r="5184" spans="3:13" x14ac:dyDescent="0.2">
      <c r="C5184" s="8" t="str">
        <f>IFERROR(VLOOKUP(B5184,'Plan de comptes'!A:B,2,FALSE),"")</f>
        <v/>
      </c>
      <c r="K5184" s="21">
        <f t="shared" si="240"/>
        <v>0</v>
      </c>
      <c r="L5184" t="str">
        <f t="shared" si="241"/>
        <v/>
      </c>
      <c r="M5184" t="str">
        <f t="shared" si="242"/>
        <v/>
      </c>
    </row>
    <row r="5185" spans="3:13" x14ac:dyDescent="0.2">
      <c r="C5185" s="8" t="str">
        <f>IFERROR(VLOOKUP(B5185,'Plan de comptes'!A:B,2,FALSE),"")</f>
        <v/>
      </c>
      <c r="K5185" s="21">
        <f t="shared" si="240"/>
        <v>0</v>
      </c>
      <c r="L5185" t="str">
        <f t="shared" si="241"/>
        <v/>
      </c>
      <c r="M5185" t="str">
        <f t="shared" si="242"/>
        <v/>
      </c>
    </row>
    <row r="5186" spans="3:13" x14ac:dyDescent="0.2">
      <c r="C5186" s="8" t="str">
        <f>IFERROR(VLOOKUP(B5186,'Plan de comptes'!A:B,2,FALSE),"")</f>
        <v/>
      </c>
      <c r="K5186" s="21">
        <f t="shared" si="240"/>
        <v>0</v>
      </c>
      <c r="L5186" t="str">
        <f t="shared" si="241"/>
        <v/>
      </c>
      <c r="M5186" t="str">
        <f t="shared" si="242"/>
        <v/>
      </c>
    </row>
    <row r="5187" spans="3:13" x14ac:dyDescent="0.2">
      <c r="C5187" s="8" t="str">
        <f>IFERROR(VLOOKUP(B5187,'Plan de comptes'!A:B,2,FALSE),"")</f>
        <v/>
      </c>
      <c r="K5187" s="21">
        <f t="shared" ref="K5187:K5250" si="243">E5187-F5187</f>
        <v>0</v>
      </c>
      <c r="L5187" t="str">
        <f t="shared" ref="L5187:L5250" si="244">LEFT($B5187,2)</f>
        <v/>
      </c>
      <c r="M5187" t="str">
        <f t="shared" ref="M5187:M5250" si="245">LEFT($B5187,3)</f>
        <v/>
      </c>
    </row>
    <row r="5188" spans="3:13" x14ac:dyDescent="0.2">
      <c r="C5188" s="8" t="str">
        <f>IFERROR(VLOOKUP(B5188,'Plan de comptes'!A:B,2,FALSE),"")</f>
        <v/>
      </c>
      <c r="K5188" s="21">
        <f t="shared" si="243"/>
        <v>0</v>
      </c>
      <c r="L5188" t="str">
        <f t="shared" si="244"/>
        <v/>
      </c>
      <c r="M5188" t="str">
        <f t="shared" si="245"/>
        <v/>
      </c>
    </row>
    <row r="5189" spans="3:13" x14ac:dyDescent="0.2">
      <c r="C5189" s="8" t="str">
        <f>IFERROR(VLOOKUP(B5189,'Plan de comptes'!A:B,2,FALSE),"")</f>
        <v/>
      </c>
      <c r="K5189" s="21">
        <f t="shared" si="243"/>
        <v>0</v>
      </c>
      <c r="L5189" t="str">
        <f t="shared" si="244"/>
        <v/>
      </c>
      <c r="M5189" t="str">
        <f t="shared" si="245"/>
        <v/>
      </c>
    </row>
    <row r="5190" spans="3:13" x14ac:dyDescent="0.2">
      <c r="C5190" s="8" t="str">
        <f>IFERROR(VLOOKUP(B5190,'Plan de comptes'!A:B,2,FALSE),"")</f>
        <v/>
      </c>
      <c r="K5190" s="21">
        <f t="shared" si="243"/>
        <v>0</v>
      </c>
      <c r="L5190" t="str">
        <f t="shared" si="244"/>
        <v/>
      </c>
      <c r="M5190" t="str">
        <f t="shared" si="245"/>
        <v/>
      </c>
    </row>
    <row r="5191" spans="3:13" x14ac:dyDescent="0.2">
      <c r="C5191" s="8" t="str">
        <f>IFERROR(VLOOKUP(B5191,'Plan de comptes'!A:B,2,FALSE),"")</f>
        <v/>
      </c>
      <c r="K5191" s="21">
        <f t="shared" si="243"/>
        <v>0</v>
      </c>
      <c r="L5191" t="str">
        <f t="shared" si="244"/>
        <v/>
      </c>
      <c r="M5191" t="str">
        <f t="shared" si="245"/>
        <v/>
      </c>
    </row>
    <row r="5192" spans="3:13" x14ac:dyDescent="0.2">
      <c r="C5192" s="8" t="str">
        <f>IFERROR(VLOOKUP(B5192,'Plan de comptes'!A:B,2,FALSE),"")</f>
        <v/>
      </c>
      <c r="K5192" s="21">
        <f t="shared" si="243"/>
        <v>0</v>
      </c>
      <c r="L5192" t="str">
        <f t="shared" si="244"/>
        <v/>
      </c>
      <c r="M5192" t="str">
        <f t="shared" si="245"/>
        <v/>
      </c>
    </row>
    <row r="5193" spans="3:13" x14ac:dyDescent="0.2">
      <c r="C5193" s="8" t="str">
        <f>IFERROR(VLOOKUP(B5193,'Plan de comptes'!A:B,2,FALSE),"")</f>
        <v/>
      </c>
      <c r="K5193" s="21">
        <f t="shared" si="243"/>
        <v>0</v>
      </c>
      <c r="L5193" t="str">
        <f t="shared" si="244"/>
        <v/>
      </c>
      <c r="M5193" t="str">
        <f t="shared" si="245"/>
        <v/>
      </c>
    </row>
    <row r="5194" spans="3:13" x14ac:dyDescent="0.2">
      <c r="C5194" s="8" t="str">
        <f>IFERROR(VLOOKUP(B5194,'Plan de comptes'!A:B,2,FALSE),"")</f>
        <v/>
      </c>
      <c r="K5194" s="21">
        <f t="shared" si="243"/>
        <v>0</v>
      </c>
      <c r="L5194" t="str">
        <f t="shared" si="244"/>
        <v/>
      </c>
      <c r="M5194" t="str">
        <f t="shared" si="245"/>
        <v/>
      </c>
    </row>
    <row r="5195" spans="3:13" x14ac:dyDescent="0.2">
      <c r="C5195" s="8" t="str">
        <f>IFERROR(VLOOKUP(B5195,'Plan de comptes'!A:B,2,FALSE),"")</f>
        <v/>
      </c>
      <c r="K5195" s="21">
        <f t="shared" si="243"/>
        <v>0</v>
      </c>
      <c r="L5195" t="str">
        <f t="shared" si="244"/>
        <v/>
      </c>
      <c r="M5195" t="str">
        <f t="shared" si="245"/>
        <v/>
      </c>
    </row>
    <row r="5196" spans="3:13" x14ac:dyDescent="0.2">
      <c r="C5196" s="8" t="str">
        <f>IFERROR(VLOOKUP(B5196,'Plan de comptes'!A:B,2,FALSE),"")</f>
        <v/>
      </c>
      <c r="K5196" s="21">
        <f t="shared" si="243"/>
        <v>0</v>
      </c>
      <c r="L5196" t="str">
        <f t="shared" si="244"/>
        <v/>
      </c>
      <c r="M5196" t="str">
        <f t="shared" si="245"/>
        <v/>
      </c>
    </row>
    <row r="5197" spans="3:13" x14ac:dyDescent="0.2">
      <c r="C5197" s="8" t="str">
        <f>IFERROR(VLOOKUP(B5197,'Plan de comptes'!A:B,2,FALSE),"")</f>
        <v/>
      </c>
      <c r="K5197" s="21">
        <f t="shared" si="243"/>
        <v>0</v>
      </c>
      <c r="L5197" t="str">
        <f t="shared" si="244"/>
        <v/>
      </c>
      <c r="M5197" t="str">
        <f t="shared" si="245"/>
        <v/>
      </c>
    </row>
    <row r="5198" spans="3:13" x14ac:dyDescent="0.2">
      <c r="C5198" s="8" t="str">
        <f>IFERROR(VLOOKUP(B5198,'Plan de comptes'!A:B,2,FALSE),"")</f>
        <v/>
      </c>
      <c r="K5198" s="21">
        <f t="shared" si="243"/>
        <v>0</v>
      </c>
      <c r="L5198" t="str">
        <f t="shared" si="244"/>
        <v/>
      </c>
      <c r="M5198" t="str">
        <f t="shared" si="245"/>
        <v/>
      </c>
    </row>
    <row r="5199" spans="3:13" x14ac:dyDescent="0.2">
      <c r="C5199" s="8" t="str">
        <f>IFERROR(VLOOKUP(B5199,'Plan de comptes'!A:B,2,FALSE),"")</f>
        <v/>
      </c>
      <c r="K5199" s="21">
        <f t="shared" si="243"/>
        <v>0</v>
      </c>
      <c r="L5199" t="str">
        <f t="shared" si="244"/>
        <v/>
      </c>
      <c r="M5199" t="str">
        <f t="shared" si="245"/>
        <v/>
      </c>
    </row>
    <row r="5200" spans="3:13" x14ac:dyDescent="0.2">
      <c r="C5200" s="8" t="str">
        <f>IFERROR(VLOOKUP(B5200,'Plan de comptes'!A:B,2,FALSE),"")</f>
        <v/>
      </c>
      <c r="K5200" s="21">
        <f t="shared" si="243"/>
        <v>0</v>
      </c>
      <c r="L5200" t="str">
        <f t="shared" si="244"/>
        <v/>
      </c>
      <c r="M5200" t="str">
        <f t="shared" si="245"/>
        <v/>
      </c>
    </row>
    <row r="5201" spans="3:13" x14ac:dyDescent="0.2">
      <c r="C5201" s="8" t="str">
        <f>IFERROR(VLOOKUP(B5201,'Plan de comptes'!A:B,2,FALSE),"")</f>
        <v/>
      </c>
      <c r="K5201" s="21">
        <f t="shared" si="243"/>
        <v>0</v>
      </c>
      <c r="L5201" t="str">
        <f t="shared" si="244"/>
        <v/>
      </c>
      <c r="M5201" t="str">
        <f t="shared" si="245"/>
        <v/>
      </c>
    </row>
    <row r="5202" spans="3:13" x14ac:dyDescent="0.2">
      <c r="C5202" s="8" t="str">
        <f>IFERROR(VLOOKUP(B5202,'Plan de comptes'!A:B,2,FALSE),"")</f>
        <v/>
      </c>
      <c r="K5202" s="21">
        <f t="shared" si="243"/>
        <v>0</v>
      </c>
      <c r="L5202" t="str">
        <f t="shared" si="244"/>
        <v/>
      </c>
      <c r="M5202" t="str">
        <f t="shared" si="245"/>
        <v/>
      </c>
    </row>
    <row r="5203" spans="3:13" x14ac:dyDescent="0.2">
      <c r="C5203" s="8" t="str">
        <f>IFERROR(VLOOKUP(B5203,'Plan de comptes'!A:B,2,FALSE),"")</f>
        <v/>
      </c>
      <c r="K5203" s="21">
        <f t="shared" si="243"/>
        <v>0</v>
      </c>
      <c r="L5203" t="str">
        <f t="shared" si="244"/>
        <v/>
      </c>
      <c r="M5203" t="str">
        <f t="shared" si="245"/>
        <v/>
      </c>
    </row>
    <row r="5204" spans="3:13" x14ac:dyDescent="0.2">
      <c r="C5204" s="8" t="str">
        <f>IFERROR(VLOOKUP(B5204,'Plan de comptes'!A:B,2,FALSE),"")</f>
        <v/>
      </c>
      <c r="K5204" s="21">
        <f t="shared" si="243"/>
        <v>0</v>
      </c>
      <c r="L5204" t="str">
        <f t="shared" si="244"/>
        <v/>
      </c>
      <c r="M5204" t="str">
        <f t="shared" si="245"/>
        <v/>
      </c>
    </row>
    <row r="5205" spans="3:13" x14ac:dyDescent="0.2">
      <c r="C5205" s="8" t="str">
        <f>IFERROR(VLOOKUP(B5205,'Plan de comptes'!A:B,2,FALSE),"")</f>
        <v/>
      </c>
      <c r="K5205" s="21">
        <f t="shared" si="243"/>
        <v>0</v>
      </c>
      <c r="L5205" t="str">
        <f t="shared" si="244"/>
        <v/>
      </c>
      <c r="M5205" t="str">
        <f t="shared" si="245"/>
        <v/>
      </c>
    </row>
    <row r="5206" spans="3:13" x14ac:dyDescent="0.2">
      <c r="C5206" s="8" t="str">
        <f>IFERROR(VLOOKUP(B5206,'Plan de comptes'!A:B,2,FALSE),"")</f>
        <v/>
      </c>
      <c r="K5206" s="21">
        <f t="shared" si="243"/>
        <v>0</v>
      </c>
      <c r="L5206" t="str">
        <f t="shared" si="244"/>
        <v/>
      </c>
      <c r="M5206" t="str">
        <f t="shared" si="245"/>
        <v/>
      </c>
    </row>
    <row r="5207" spans="3:13" x14ac:dyDescent="0.2">
      <c r="C5207" s="8" t="str">
        <f>IFERROR(VLOOKUP(B5207,'Plan de comptes'!A:B,2,FALSE),"")</f>
        <v/>
      </c>
      <c r="K5207" s="21">
        <f t="shared" si="243"/>
        <v>0</v>
      </c>
      <c r="L5207" t="str">
        <f t="shared" si="244"/>
        <v/>
      </c>
      <c r="M5207" t="str">
        <f t="shared" si="245"/>
        <v/>
      </c>
    </row>
    <row r="5208" spans="3:13" x14ac:dyDescent="0.2">
      <c r="C5208" s="8" t="str">
        <f>IFERROR(VLOOKUP(B5208,'Plan de comptes'!A:B,2,FALSE),"")</f>
        <v/>
      </c>
      <c r="K5208" s="21">
        <f t="shared" si="243"/>
        <v>0</v>
      </c>
      <c r="L5208" t="str">
        <f t="shared" si="244"/>
        <v/>
      </c>
      <c r="M5208" t="str">
        <f t="shared" si="245"/>
        <v/>
      </c>
    </row>
    <row r="5209" spans="3:13" x14ac:dyDescent="0.2">
      <c r="C5209" s="8" t="str">
        <f>IFERROR(VLOOKUP(B5209,'Plan de comptes'!A:B,2,FALSE),"")</f>
        <v/>
      </c>
      <c r="K5209" s="21">
        <f t="shared" si="243"/>
        <v>0</v>
      </c>
      <c r="L5209" t="str">
        <f t="shared" si="244"/>
        <v/>
      </c>
      <c r="M5209" t="str">
        <f t="shared" si="245"/>
        <v/>
      </c>
    </row>
    <row r="5210" spans="3:13" x14ac:dyDescent="0.2">
      <c r="C5210" s="8" t="str">
        <f>IFERROR(VLOOKUP(B5210,'Plan de comptes'!A:B,2,FALSE),"")</f>
        <v/>
      </c>
      <c r="K5210" s="21">
        <f t="shared" si="243"/>
        <v>0</v>
      </c>
      <c r="L5210" t="str">
        <f t="shared" si="244"/>
        <v/>
      </c>
      <c r="M5210" t="str">
        <f t="shared" si="245"/>
        <v/>
      </c>
    </row>
    <row r="5211" spans="3:13" x14ac:dyDescent="0.2">
      <c r="C5211" s="8" t="str">
        <f>IFERROR(VLOOKUP(B5211,'Plan de comptes'!A:B,2,FALSE),"")</f>
        <v/>
      </c>
      <c r="K5211" s="21">
        <f t="shared" si="243"/>
        <v>0</v>
      </c>
      <c r="L5211" t="str">
        <f t="shared" si="244"/>
        <v/>
      </c>
      <c r="M5211" t="str">
        <f t="shared" si="245"/>
        <v/>
      </c>
    </row>
    <row r="5212" spans="3:13" x14ac:dyDescent="0.2">
      <c r="C5212" s="8" t="str">
        <f>IFERROR(VLOOKUP(B5212,'Plan de comptes'!A:B,2,FALSE),"")</f>
        <v/>
      </c>
      <c r="K5212" s="21">
        <f t="shared" si="243"/>
        <v>0</v>
      </c>
      <c r="L5212" t="str">
        <f t="shared" si="244"/>
        <v/>
      </c>
      <c r="M5212" t="str">
        <f t="shared" si="245"/>
        <v/>
      </c>
    </row>
    <row r="5213" spans="3:13" x14ac:dyDescent="0.2">
      <c r="C5213" s="8" t="str">
        <f>IFERROR(VLOOKUP(B5213,'Plan de comptes'!A:B,2,FALSE),"")</f>
        <v/>
      </c>
      <c r="K5213" s="21">
        <f t="shared" si="243"/>
        <v>0</v>
      </c>
      <c r="L5213" t="str">
        <f t="shared" si="244"/>
        <v/>
      </c>
      <c r="M5213" t="str">
        <f t="shared" si="245"/>
        <v/>
      </c>
    </row>
    <row r="5214" spans="3:13" x14ac:dyDescent="0.2">
      <c r="C5214" s="8" t="str">
        <f>IFERROR(VLOOKUP(B5214,'Plan de comptes'!A:B,2,FALSE),"")</f>
        <v/>
      </c>
      <c r="K5214" s="21">
        <f t="shared" si="243"/>
        <v>0</v>
      </c>
      <c r="L5214" t="str">
        <f t="shared" si="244"/>
        <v/>
      </c>
      <c r="M5214" t="str">
        <f t="shared" si="245"/>
        <v/>
      </c>
    </row>
    <row r="5215" spans="3:13" x14ac:dyDescent="0.2">
      <c r="C5215" s="8" t="str">
        <f>IFERROR(VLOOKUP(B5215,'Plan de comptes'!A:B,2,FALSE),"")</f>
        <v/>
      </c>
      <c r="K5215" s="21">
        <f t="shared" si="243"/>
        <v>0</v>
      </c>
      <c r="L5215" t="str">
        <f t="shared" si="244"/>
        <v/>
      </c>
      <c r="M5215" t="str">
        <f t="shared" si="245"/>
        <v/>
      </c>
    </row>
    <row r="5216" spans="3:13" x14ac:dyDescent="0.2">
      <c r="C5216" s="8" t="str">
        <f>IFERROR(VLOOKUP(B5216,'Plan de comptes'!A:B,2,FALSE),"")</f>
        <v/>
      </c>
      <c r="K5216" s="21">
        <f t="shared" si="243"/>
        <v>0</v>
      </c>
      <c r="L5216" t="str">
        <f t="shared" si="244"/>
        <v/>
      </c>
      <c r="M5216" t="str">
        <f t="shared" si="245"/>
        <v/>
      </c>
    </row>
    <row r="5217" spans="3:13" x14ac:dyDescent="0.2">
      <c r="C5217" s="8" t="str">
        <f>IFERROR(VLOOKUP(B5217,'Plan de comptes'!A:B,2,FALSE),"")</f>
        <v/>
      </c>
      <c r="K5217" s="21">
        <f t="shared" si="243"/>
        <v>0</v>
      </c>
      <c r="L5217" t="str">
        <f t="shared" si="244"/>
        <v/>
      </c>
      <c r="M5217" t="str">
        <f t="shared" si="245"/>
        <v/>
      </c>
    </row>
    <row r="5218" spans="3:13" x14ac:dyDescent="0.2">
      <c r="C5218" s="8" t="str">
        <f>IFERROR(VLOOKUP(B5218,'Plan de comptes'!A:B,2,FALSE),"")</f>
        <v/>
      </c>
      <c r="K5218" s="21">
        <f t="shared" si="243"/>
        <v>0</v>
      </c>
      <c r="L5218" t="str">
        <f t="shared" si="244"/>
        <v/>
      </c>
      <c r="M5218" t="str">
        <f t="shared" si="245"/>
        <v/>
      </c>
    </row>
    <row r="5219" spans="3:13" x14ac:dyDescent="0.2">
      <c r="C5219" s="8" t="str">
        <f>IFERROR(VLOOKUP(B5219,'Plan de comptes'!A:B,2,FALSE),"")</f>
        <v/>
      </c>
      <c r="K5219" s="21">
        <f t="shared" si="243"/>
        <v>0</v>
      </c>
      <c r="L5219" t="str">
        <f t="shared" si="244"/>
        <v/>
      </c>
      <c r="M5219" t="str">
        <f t="shared" si="245"/>
        <v/>
      </c>
    </row>
    <row r="5220" spans="3:13" x14ac:dyDescent="0.2">
      <c r="C5220" s="8" t="str">
        <f>IFERROR(VLOOKUP(B5220,'Plan de comptes'!A:B,2,FALSE),"")</f>
        <v/>
      </c>
      <c r="K5220" s="21">
        <f t="shared" si="243"/>
        <v>0</v>
      </c>
      <c r="L5220" t="str">
        <f t="shared" si="244"/>
        <v/>
      </c>
      <c r="M5220" t="str">
        <f t="shared" si="245"/>
        <v/>
      </c>
    </row>
    <row r="5221" spans="3:13" x14ac:dyDescent="0.2">
      <c r="C5221" s="8" t="str">
        <f>IFERROR(VLOOKUP(B5221,'Plan de comptes'!A:B,2,FALSE),"")</f>
        <v/>
      </c>
      <c r="K5221" s="21">
        <f t="shared" si="243"/>
        <v>0</v>
      </c>
      <c r="L5221" t="str">
        <f t="shared" si="244"/>
        <v/>
      </c>
      <c r="M5221" t="str">
        <f t="shared" si="245"/>
        <v/>
      </c>
    </row>
    <row r="5222" spans="3:13" x14ac:dyDescent="0.2">
      <c r="C5222" s="8" t="str">
        <f>IFERROR(VLOOKUP(B5222,'Plan de comptes'!A:B,2,FALSE),"")</f>
        <v/>
      </c>
      <c r="K5222" s="21">
        <f t="shared" si="243"/>
        <v>0</v>
      </c>
      <c r="L5222" t="str">
        <f t="shared" si="244"/>
        <v/>
      </c>
      <c r="M5222" t="str">
        <f t="shared" si="245"/>
        <v/>
      </c>
    </row>
    <row r="5223" spans="3:13" x14ac:dyDescent="0.2">
      <c r="C5223" s="8" t="str">
        <f>IFERROR(VLOOKUP(B5223,'Plan de comptes'!A:B,2,FALSE),"")</f>
        <v/>
      </c>
      <c r="K5223" s="21">
        <f t="shared" si="243"/>
        <v>0</v>
      </c>
      <c r="L5223" t="str">
        <f t="shared" si="244"/>
        <v/>
      </c>
      <c r="M5223" t="str">
        <f t="shared" si="245"/>
        <v/>
      </c>
    </row>
    <row r="5224" spans="3:13" x14ac:dyDescent="0.2">
      <c r="C5224" s="8" t="str">
        <f>IFERROR(VLOOKUP(B5224,'Plan de comptes'!A:B,2,FALSE),"")</f>
        <v/>
      </c>
      <c r="K5224" s="21">
        <f t="shared" si="243"/>
        <v>0</v>
      </c>
      <c r="L5224" t="str">
        <f t="shared" si="244"/>
        <v/>
      </c>
      <c r="M5224" t="str">
        <f t="shared" si="245"/>
        <v/>
      </c>
    </row>
    <row r="5225" spans="3:13" x14ac:dyDescent="0.2">
      <c r="C5225" s="8" t="str">
        <f>IFERROR(VLOOKUP(B5225,'Plan de comptes'!A:B,2,FALSE),"")</f>
        <v/>
      </c>
      <c r="K5225" s="21">
        <f t="shared" si="243"/>
        <v>0</v>
      </c>
      <c r="L5225" t="str">
        <f t="shared" si="244"/>
        <v/>
      </c>
      <c r="M5225" t="str">
        <f t="shared" si="245"/>
        <v/>
      </c>
    </row>
    <row r="5226" spans="3:13" x14ac:dyDescent="0.2">
      <c r="C5226" s="8" t="str">
        <f>IFERROR(VLOOKUP(B5226,'Plan de comptes'!A:B,2,FALSE),"")</f>
        <v/>
      </c>
      <c r="K5226" s="21">
        <f t="shared" si="243"/>
        <v>0</v>
      </c>
      <c r="L5226" t="str">
        <f t="shared" si="244"/>
        <v/>
      </c>
      <c r="M5226" t="str">
        <f t="shared" si="245"/>
        <v/>
      </c>
    </row>
    <row r="5227" spans="3:13" x14ac:dyDescent="0.2">
      <c r="C5227" s="8" t="str">
        <f>IFERROR(VLOOKUP(B5227,'Plan de comptes'!A:B,2,FALSE),"")</f>
        <v/>
      </c>
      <c r="K5227" s="21">
        <f t="shared" si="243"/>
        <v>0</v>
      </c>
      <c r="L5227" t="str">
        <f t="shared" si="244"/>
        <v/>
      </c>
      <c r="M5227" t="str">
        <f t="shared" si="245"/>
        <v/>
      </c>
    </row>
    <row r="5228" spans="3:13" x14ac:dyDescent="0.2">
      <c r="C5228" s="8" t="str">
        <f>IFERROR(VLOOKUP(B5228,'Plan de comptes'!A:B,2,FALSE),"")</f>
        <v/>
      </c>
      <c r="K5228" s="21">
        <f t="shared" si="243"/>
        <v>0</v>
      </c>
      <c r="L5228" t="str">
        <f t="shared" si="244"/>
        <v/>
      </c>
      <c r="M5228" t="str">
        <f t="shared" si="245"/>
        <v/>
      </c>
    </row>
    <row r="5229" spans="3:13" x14ac:dyDescent="0.2">
      <c r="C5229" s="8" t="str">
        <f>IFERROR(VLOOKUP(B5229,'Plan de comptes'!A:B,2,FALSE),"")</f>
        <v/>
      </c>
      <c r="K5229" s="21">
        <f t="shared" si="243"/>
        <v>0</v>
      </c>
      <c r="L5229" t="str">
        <f t="shared" si="244"/>
        <v/>
      </c>
      <c r="M5229" t="str">
        <f t="shared" si="245"/>
        <v/>
      </c>
    </row>
    <row r="5230" spans="3:13" x14ac:dyDescent="0.2">
      <c r="C5230" s="8" t="str">
        <f>IFERROR(VLOOKUP(B5230,'Plan de comptes'!A:B,2,FALSE),"")</f>
        <v/>
      </c>
      <c r="K5230" s="21">
        <f t="shared" si="243"/>
        <v>0</v>
      </c>
      <c r="L5230" t="str">
        <f t="shared" si="244"/>
        <v/>
      </c>
      <c r="M5230" t="str">
        <f t="shared" si="245"/>
        <v/>
      </c>
    </row>
    <row r="5231" spans="3:13" x14ac:dyDescent="0.2">
      <c r="C5231" s="8" t="str">
        <f>IFERROR(VLOOKUP(B5231,'Plan de comptes'!A:B,2,FALSE),"")</f>
        <v/>
      </c>
      <c r="K5231" s="21">
        <f t="shared" si="243"/>
        <v>0</v>
      </c>
      <c r="L5231" t="str">
        <f t="shared" si="244"/>
        <v/>
      </c>
      <c r="M5231" t="str">
        <f t="shared" si="245"/>
        <v/>
      </c>
    </row>
    <row r="5232" spans="3:13" x14ac:dyDescent="0.2">
      <c r="C5232" s="8" t="str">
        <f>IFERROR(VLOOKUP(B5232,'Plan de comptes'!A:B,2,FALSE),"")</f>
        <v/>
      </c>
      <c r="K5232" s="21">
        <f t="shared" si="243"/>
        <v>0</v>
      </c>
      <c r="L5232" t="str">
        <f t="shared" si="244"/>
        <v/>
      </c>
      <c r="M5232" t="str">
        <f t="shared" si="245"/>
        <v/>
      </c>
    </row>
    <row r="5233" spans="3:13" x14ac:dyDescent="0.2">
      <c r="C5233" s="8" t="str">
        <f>IFERROR(VLOOKUP(B5233,'Plan de comptes'!A:B,2,FALSE),"")</f>
        <v/>
      </c>
      <c r="K5233" s="21">
        <f t="shared" si="243"/>
        <v>0</v>
      </c>
      <c r="L5233" t="str">
        <f t="shared" si="244"/>
        <v/>
      </c>
      <c r="M5233" t="str">
        <f t="shared" si="245"/>
        <v/>
      </c>
    </row>
    <row r="5234" spans="3:13" x14ac:dyDescent="0.2">
      <c r="C5234" s="8" t="str">
        <f>IFERROR(VLOOKUP(B5234,'Plan de comptes'!A:B,2,FALSE),"")</f>
        <v/>
      </c>
      <c r="K5234" s="21">
        <f t="shared" si="243"/>
        <v>0</v>
      </c>
      <c r="L5234" t="str">
        <f t="shared" si="244"/>
        <v/>
      </c>
      <c r="M5234" t="str">
        <f t="shared" si="245"/>
        <v/>
      </c>
    </row>
    <row r="5235" spans="3:13" x14ac:dyDescent="0.2">
      <c r="C5235" s="8" t="str">
        <f>IFERROR(VLOOKUP(B5235,'Plan de comptes'!A:B,2,FALSE),"")</f>
        <v/>
      </c>
      <c r="K5235" s="21">
        <f t="shared" si="243"/>
        <v>0</v>
      </c>
      <c r="L5235" t="str">
        <f t="shared" si="244"/>
        <v/>
      </c>
      <c r="M5235" t="str">
        <f t="shared" si="245"/>
        <v/>
      </c>
    </row>
    <row r="5236" spans="3:13" x14ac:dyDescent="0.2">
      <c r="C5236" s="8" t="str">
        <f>IFERROR(VLOOKUP(B5236,'Plan de comptes'!A:B,2,FALSE),"")</f>
        <v/>
      </c>
      <c r="K5236" s="21">
        <f t="shared" si="243"/>
        <v>0</v>
      </c>
      <c r="L5236" t="str">
        <f t="shared" si="244"/>
        <v/>
      </c>
      <c r="M5236" t="str">
        <f t="shared" si="245"/>
        <v/>
      </c>
    </row>
    <row r="5237" spans="3:13" x14ac:dyDescent="0.2">
      <c r="C5237" s="8" t="str">
        <f>IFERROR(VLOOKUP(B5237,'Plan de comptes'!A:B,2,FALSE),"")</f>
        <v/>
      </c>
      <c r="K5237" s="21">
        <f t="shared" si="243"/>
        <v>0</v>
      </c>
      <c r="L5237" t="str">
        <f t="shared" si="244"/>
        <v/>
      </c>
      <c r="M5237" t="str">
        <f t="shared" si="245"/>
        <v/>
      </c>
    </row>
    <row r="5238" spans="3:13" x14ac:dyDescent="0.2">
      <c r="C5238" s="8" t="str">
        <f>IFERROR(VLOOKUP(B5238,'Plan de comptes'!A:B,2,FALSE),"")</f>
        <v/>
      </c>
      <c r="K5238" s="21">
        <f t="shared" si="243"/>
        <v>0</v>
      </c>
      <c r="L5238" t="str">
        <f t="shared" si="244"/>
        <v/>
      </c>
      <c r="M5238" t="str">
        <f t="shared" si="245"/>
        <v/>
      </c>
    </row>
    <row r="5239" spans="3:13" x14ac:dyDescent="0.2">
      <c r="C5239" s="8" t="str">
        <f>IFERROR(VLOOKUP(B5239,'Plan de comptes'!A:B,2,FALSE),"")</f>
        <v/>
      </c>
      <c r="K5239" s="21">
        <f t="shared" si="243"/>
        <v>0</v>
      </c>
      <c r="L5239" t="str">
        <f t="shared" si="244"/>
        <v/>
      </c>
      <c r="M5239" t="str">
        <f t="shared" si="245"/>
        <v/>
      </c>
    </row>
    <row r="5240" spans="3:13" x14ac:dyDescent="0.2">
      <c r="C5240" s="8" t="str">
        <f>IFERROR(VLOOKUP(B5240,'Plan de comptes'!A:B,2,FALSE),"")</f>
        <v/>
      </c>
      <c r="K5240" s="21">
        <f t="shared" si="243"/>
        <v>0</v>
      </c>
      <c r="L5240" t="str">
        <f t="shared" si="244"/>
        <v/>
      </c>
      <c r="M5240" t="str">
        <f t="shared" si="245"/>
        <v/>
      </c>
    </row>
    <row r="5241" spans="3:13" x14ac:dyDescent="0.2">
      <c r="C5241" s="8" t="str">
        <f>IFERROR(VLOOKUP(B5241,'Plan de comptes'!A:B,2,FALSE),"")</f>
        <v/>
      </c>
      <c r="K5241" s="21">
        <f t="shared" si="243"/>
        <v>0</v>
      </c>
      <c r="L5241" t="str">
        <f t="shared" si="244"/>
        <v/>
      </c>
      <c r="M5241" t="str">
        <f t="shared" si="245"/>
        <v/>
      </c>
    </row>
    <row r="5242" spans="3:13" x14ac:dyDescent="0.2">
      <c r="C5242" s="8" t="str">
        <f>IFERROR(VLOOKUP(B5242,'Plan de comptes'!A:B,2,FALSE),"")</f>
        <v/>
      </c>
      <c r="K5242" s="21">
        <f t="shared" si="243"/>
        <v>0</v>
      </c>
      <c r="L5242" t="str">
        <f t="shared" si="244"/>
        <v/>
      </c>
      <c r="M5242" t="str">
        <f t="shared" si="245"/>
        <v/>
      </c>
    </row>
    <row r="5243" spans="3:13" x14ac:dyDescent="0.2">
      <c r="C5243" s="8" t="str">
        <f>IFERROR(VLOOKUP(B5243,'Plan de comptes'!A:B,2,FALSE),"")</f>
        <v/>
      </c>
      <c r="K5243" s="21">
        <f t="shared" si="243"/>
        <v>0</v>
      </c>
      <c r="L5243" t="str">
        <f t="shared" si="244"/>
        <v/>
      </c>
      <c r="M5243" t="str">
        <f t="shared" si="245"/>
        <v/>
      </c>
    </row>
    <row r="5244" spans="3:13" x14ac:dyDescent="0.2">
      <c r="C5244" s="8" t="str">
        <f>IFERROR(VLOOKUP(B5244,'Plan de comptes'!A:B,2,FALSE),"")</f>
        <v/>
      </c>
      <c r="K5244" s="21">
        <f t="shared" si="243"/>
        <v>0</v>
      </c>
      <c r="L5244" t="str">
        <f t="shared" si="244"/>
        <v/>
      </c>
      <c r="M5244" t="str">
        <f t="shared" si="245"/>
        <v/>
      </c>
    </row>
    <row r="5245" spans="3:13" x14ac:dyDescent="0.2">
      <c r="C5245" s="8" t="str">
        <f>IFERROR(VLOOKUP(B5245,'Plan de comptes'!A:B,2,FALSE),"")</f>
        <v/>
      </c>
      <c r="K5245" s="21">
        <f t="shared" si="243"/>
        <v>0</v>
      </c>
      <c r="L5245" t="str">
        <f t="shared" si="244"/>
        <v/>
      </c>
      <c r="M5245" t="str">
        <f t="shared" si="245"/>
        <v/>
      </c>
    </row>
    <row r="5246" spans="3:13" x14ac:dyDescent="0.2">
      <c r="C5246" s="8" t="str">
        <f>IFERROR(VLOOKUP(B5246,'Plan de comptes'!A:B,2,FALSE),"")</f>
        <v/>
      </c>
      <c r="K5246" s="21">
        <f t="shared" si="243"/>
        <v>0</v>
      </c>
      <c r="L5246" t="str">
        <f t="shared" si="244"/>
        <v/>
      </c>
      <c r="M5246" t="str">
        <f t="shared" si="245"/>
        <v/>
      </c>
    </row>
    <row r="5247" spans="3:13" x14ac:dyDescent="0.2">
      <c r="C5247" s="8" t="str">
        <f>IFERROR(VLOOKUP(B5247,'Plan de comptes'!A:B,2,FALSE),"")</f>
        <v/>
      </c>
      <c r="K5247" s="21">
        <f t="shared" si="243"/>
        <v>0</v>
      </c>
      <c r="L5247" t="str">
        <f t="shared" si="244"/>
        <v/>
      </c>
      <c r="M5247" t="str">
        <f t="shared" si="245"/>
        <v/>
      </c>
    </row>
    <row r="5248" spans="3:13" x14ac:dyDescent="0.2">
      <c r="C5248" s="8" t="str">
        <f>IFERROR(VLOOKUP(B5248,'Plan de comptes'!A:B,2,FALSE),"")</f>
        <v/>
      </c>
      <c r="K5248" s="21">
        <f t="shared" si="243"/>
        <v>0</v>
      </c>
      <c r="L5248" t="str">
        <f t="shared" si="244"/>
        <v/>
      </c>
      <c r="M5248" t="str">
        <f t="shared" si="245"/>
        <v/>
      </c>
    </row>
    <row r="5249" spans="3:13" x14ac:dyDescent="0.2">
      <c r="C5249" s="8" t="str">
        <f>IFERROR(VLOOKUP(B5249,'Plan de comptes'!A:B,2,FALSE),"")</f>
        <v/>
      </c>
      <c r="K5249" s="21">
        <f t="shared" si="243"/>
        <v>0</v>
      </c>
      <c r="L5249" t="str">
        <f t="shared" si="244"/>
        <v/>
      </c>
      <c r="M5249" t="str">
        <f t="shared" si="245"/>
        <v/>
      </c>
    </row>
    <row r="5250" spans="3:13" x14ac:dyDescent="0.2">
      <c r="C5250" s="8" t="str">
        <f>IFERROR(VLOOKUP(B5250,'Plan de comptes'!A:B,2,FALSE),"")</f>
        <v/>
      </c>
      <c r="K5250" s="21">
        <f t="shared" si="243"/>
        <v>0</v>
      </c>
      <c r="L5250" t="str">
        <f t="shared" si="244"/>
        <v/>
      </c>
      <c r="M5250" t="str">
        <f t="shared" si="245"/>
        <v/>
      </c>
    </row>
    <row r="5251" spans="3:13" x14ac:dyDescent="0.2">
      <c r="C5251" s="8" t="str">
        <f>IFERROR(VLOOKUP(B5251,'Plan de comptes'!A:B,2,FALSE),"")</f>
        <v/>
      </c>
      <c r="K5251" s="21">
        <f t="shared" ref="K5251:K5314" si="246">E5251-F5251</f>
        <v>0</v>
      </c>
      <c r="L5251" t="str">
        <f t="shared" ref="L5251:L5314" si="247">LEFT($B5251,2)</f>
        <v/>
      </c>
      <c r="M5251" t="str">
        <f t="shared" ref="M5251:M5314" si="248">LEFT($B5251,3)</f>
        <v/>
      </c>
    </row>
    <row r="5252" spans="3:13" x14ac:dyDescent="0.2">
      <c r="C5252" s="8" t="str">
        <f>IFERROR(VLOOKUP(B5252,'Plan de comptes'!A:B,2,FALSE),"")</f>
        <v/>
      </c>
      <c r="K5252" s="21">
        <f t="shared" si="246"/>
        <v>0</v>
      </c>
      <c r="L5252" t="str">
        <f t="shared" si="247"/>
        <v/>
      </c>
      <c r="M5252" t="str">
        <f t="shared" si="248"/>
        <v/>
      </c>
    </row>
    <row r="5253" spans="3:13" x14ac:dyDescent="0.2">
      <c r="C5253" s="8" t="str">
        <f>IFERROR(VLOOKUP(B5253,'Plan de comptes'!A:B,2,FALSE),"")</f>
        <v/>
      </c>
      <c r="K5253" s="21">
        <f t="shared" si="246"/>
        <v>0</v>
      </c>
      <c r="L5253" t="str">
        <f t="shared" si="247"/>
        <v/>
      </c>
      <c r="M5253" t="str">
        <f t="shared" si="248"/>
        <v/>
      </c>
    </row>
    <row r="5254" spans="3:13" x14ac:dyDescent="0.2">
      <c r="C5254" s="8" t="str">
        <f>IFERROR(VLOOKUP(B5254,'Plan de comptes'!A:B,2,FALSE),"")</f>
        <v/>
      </c>
      <c r="K5254" s="21">
        <f t="shared" si="246"/>
        <v>0</v>
      </c>
      <c r="L5254" t="str">
        <f t="shared" si="247"/>
        <v/>
      </c>
      <c r="M5254" t="str">
        <f t="shared" si="248"/>
        <v/>
      </c>
    </row>
    <row r="5255" spans="3:13" x14ac:dyDescent="0.2">
      <c r="C5255" s="8" t="str">
        <f>IFERROR(VLOOKUP(B5255,'Plan de comptes'!A:B,2,FALSE),"")</f>
        <v/>
      </c>
      <c r="K5255" s="21">
        <f t="shared" si="246"/>
        <v>0</v>
      </c>
      <c r="L5255" t="str">
        <f t="shared" si="247"/>
        <v/>
      </c>
      <c r="M5255" t="str">
        <f t="shared" si="248"/>
        <v/>
      </c>
    </row>
    <row r="5256" spans="3:13" x14ac:dyDescent="0.2">
      <c r="C5256" s="8" t="str">
        <f>IFERROR(VLOOKUP(B5256,'Plan de comptes'!A:B,2,FALSE),"")</f>
        <v/>
      </c>
      <c r="K5256" s="21">
        <f t="shared" si="246"/>
        <v>0</v>
      </c>
      <c r="L5256" t="str">
        <f t="shared" si="247"/>
        <v/>
      </c>
      <c r="M5256" t="str">
        <f t="shared" si="248"/>
        <v/>
      </c>
    </row>
    <row r="5257" spans="3:13" x14ac:dyDescent="0.2">
      <c r="C5257" s="8" t="str">
        <f>IFERROR(VLOOKUP(B5257,'Plan de comptes'!A:B,2,FALSE),"")</f>
        <v/>
      </c>
      <c r="K5257" s="21">
        <f t="shared" si="246"/>
        <v>0</v>
      </c>
      <c r="L5257" t="str">
        <f t="shared" si="247"/>
        <v/>
      </c>
      <c r="M5257" t="str">
        <f t="shared" si="248"/>
        <v/>
      </c>
    </row>
    <row r="5258" spans="3:13" x14ac:dyDescent="0.2">
      <c r="C5258" s="8" t="str">
        <f>IFERROR(VLOOKUP(B5258,'Plan de comptes'!A:B,2,FALSE),"")</f>
        <v/>
      </c>
      <c r="K5258" s="21">
        <f t="shared" si="246"/>
        <v>0</v>
      </c>
      <c r="L5258" t="str">
        <f t="shared" si="247"/>
        <v/>
      </c>
      <c r="M5258" t="str">
        <f t="shared" si="248"/>
        <v/>
      </c>
    </row>
    <row r="5259" spans="3:13" x14ac:dyDescent="0.2">
      <c r="C5259" s="8" t="str">
        <f>IFERROR(VLOOKUP(B5259,'Plan de comptes'!A:B,2,FALSE),"")</f>
        <v/>
      </c>
      <c r="K5259" s="21">
        <f t="shared" si="246"/>
        <v>0</v>
      </c>
      <c r="L5259" t="str">
        <f t="shared" si="247"/>
        <v/>
      </c>
      <c r="M5259" t="str">
        <f t="shared" si="248"/>
        <v/>
      </c>
    </row>
    <row r="5260" spans="3:13" x14ac:dyDescent="0.2">
      <c r="C5260" s="8" t="str">
        <f>IFERROR(VLOOKUP(B5260,'Plan de comptes'!A:B,2,FALSE),"")</f>
        <v/>
      </c>
      <c r="K5260" s="21">
        <f t="shared" si="246"/>
        <v>0</v>
      </c>
      <c r="L5260" t="str">
        <f t="shared" si="247"/>
        <v/>
      </c>
      <c r="M5260" t="str">
        <f t="shared" si="248"/>
        <v/>
      </c>
    </row>
    <row r="5261" spans="3:13" x14ac:dyDescent="0.2">
      <c r="C5261" s="8" t="str">
        <f>IFERROR(VLOOKUP(B5261,'Plan de comptes'!A:B,2,FALSE),"")</f>
        <v/>
      </c>
      <c r="K5261" s="21">
        <f t="shared" si="246"/>
        <v>0</v>
      </c>
      <c r="L5261" t="str">
        <f t="shared" si="247"/>
        <v/>
      </c>
      <c r="M5261" t="str">
        <f t="shared" si="248"/>
        <v/>
      </c>
    </row>
    <row r="5262" spans="3:13" x14ac:dyDescent="0.2">
      <c r="C5262" s="8" t="str">
        <f>IFERROR(VLOOKUP(B5262,'Plan de comptes'!A:B,2,FALSE),"")</f>
        <v/>
      </c>
      <c r="K5262" s="21">
        <f t="shared" si="246"/>
        <v>0</v>
      </c>
      <c r="L5262" t="str">
        <f t="shared" si="247"/>
        <v/>
      </c>
      <c r="M5262" t="str">
        <f t="shared" si="248"/>
        <v/>
      </c>
    </row>
    <row r="5263" spans="3:13" x14ac:dyDescent="0.2">
      <c r="C5263" s="8" t="str">
        <f>IFERROR(VLOOKUP(B5263,'Plan de comptes'!A:B,2,FALSE),"")</f>
        <v/>
      </c>
      <c r="K5263" s="21">
        <f t="shared" si="246"/>
        <v>0</v>
      </c>
      <c r="L5263" t="str">
        <f t="shared" si="247"/>
        <v/>
      </c>
      <c r="M5263" t="str">
        <f t="shared" si="248"/>
        <v/>
      </c>
    </row>
    <row r="5264" spans="3:13" x14ac:dyDescent="0.2">
      <c r="C5264" s="8" t="str">
        <f>IFERROR(VLOOKUP(B5264,'Plan de comptes'!A:B,2,FALSE),"")</f>
        <v/>
      </c>
      <c r="K5264" s="21">
        <f t="shared" si="246"/>
        <v>0</v>
      </c>
      <c r="L5264" t="str">
        <f t="shared" si="247"/>
        <v/>
      </c>
      <c r="M5264" t="str">
        <f t="shared" si="248"/>
        <v/>
      </c>
    </row>
    <row r="5265" spans="3:13" x14ac:dyDescent="0.2">
      <c r="C5265" s="8" t="str">
        <f>IFERROR(VLOOKUP(B5265,'Plan de comptes'!A:B,2,FALSE),"")</f>
        <v/>
      </c>
      <c r="K5265" s="21">
        <f t="shared" si="246"/>
        <v>0</v>
      </c>
      <c r="L5265" t="str">
        <f t="shared" si="247"/>
        <v/>
      </c>
      <c r="M5265" t="str">
        <f t="shared" si="248"/>
        <v/>
      </c>
    </row>
    <row r="5266" spans="3:13" x14ac:dyDescent="0.2">
      <c r="C5266" s="8" t="str">
        <f>IFERROR(VLOOKUP(B5266,'Plan de comptes'!A:B,2,FALSE),"")</f>
        <v/>
      </c>
      <c r="K5266" s="21">
        <f t="shared" si="246"/>
        <v>0</v>
      </c>
      <c r="L5266" t="str">
        <f t="shared" si="247"/>
        <v/>
      </c>
      <c r="M5266" t="str">
        <f t="shared" si="248"/>
        <v/>
      </c>
    </row>
    <row r="5267" spans="3:13" x14ac:dyDescent="0.2">
      <c r="C5267" s="8" t="str">
        <f>IFERROR(VLOOKUP(B5267,'Plan de comptes'!A:B,2,FALSE),"")</f>
        <v/>
      </c>
      <c r="K5267" s="21">
        <f t="shared" si="246"/>
        <v>0</v>
      </c>
      <c r="L5267" t="str">
        <f t="shared" si="247"/>
        <v/>
      </c>
      <c r="M5267" t="str">
        <f t="shared" si="248"/>
        <v/>
      </c>
    </row>
    <row r="5268" spans="3:13" x14ac:dyDescent="0.2">
      <c r="C5268" s="8" t="str">
        <f>IFERROR(VLOOKUP(B5268,'Plan de comptes'!A:B,2,FALSE),"")</f>
        <v/>
      </c>
      <c r="K5268" s="21">
        <f t="shared" si="246"/>
        <v>0</v>
      </c>
      <c r="L5268" t="str">
        <f t="shared" si="247"/>
        <v/>
      </c>
      <c r="M5268" t="str">
        <f t="shared" si="248"/>
        <v/>
      </c>
    </row>
    <row r="5269" spans="3:13" x14ac:dyDescent="0.2">
      <c r="C5269" s="8" t="str">
        <f>IFERROR(VLOOKUP(B5269,'Plan de comptes'!A:B,2,FALSE),"")</f>
        <v/>
      </c>
      <c r="K5269" s="21">
        <f t="shared" si="246"/>
        <v>0</v>
      </c>
      <c r="L5269" t="str">
        <f t="shared" si="247"/>
        <v/>
      </c>
      <c r="M5269" t="str">
        <f t="shared" si="248"/>
        <v/>
      </c>
    </row>
    <row r="5270" spans="3:13" x14ac:dyDescent="0.2">
      <c r="C5270" s="8" t="str">
        <f>IFERROR(VLOOKUP(B5270,'Plan de comptes'!A:B,2,FALSE),"")</f>
        <v/>
      </c>
      <c r="K5270" s="21">
        <f t="shared" si="246"/>
        <v>0</v>
      </c>
      <c r="L5270" t="str">
        <f t="shared" si="247"/>
        <v/>
      </c>
      <c r="M5270" t="str">
        <f t="shared" si="248"/>
        <v/>
      </c>
    </row>
    <row r="5271" spans="3:13" x14ac:dyDescent="0.2">
      <c r="C5271" s="8" t="str">
        <f>IFERROR(VLOOKUP(B5271,'Plan de comptes'!A:B,2,FALSE),"")</f>
        <v/>
      </c>
      <c r="K5271" s="21">
        <f t="shared" si="246"/>
        <v>0</v>
      </c>
      <c r="L5271" t="str">
        <f t="shared" si="247"/>
        <v/>
      </c>
      <c r="M5271" t="str">
        <f t="shared" si="248"/>
        <v/>
      </c>
    </row>
    <row r="5272" spans="3:13" x14ac:dyDescent="0.2">
      <c r="C5272" s="8" t="str">
        <f>IFERROR(VLOOKUP(B5272,'Plan de comptes'!A:B,2,FALSE),"")</f>
        <v/>
      </c>
      <c r="K5272" s="21">
        <f t="shared" si="246"/>
        <v>0</v>
      </c>
      <c r="L5272" t="str">
        <f t="shared" si="247"/>
        <v/>
      </c>
      <c r="M5272" t="str">
        <f t="shared" si="248"/>
        <v/>
      </c>
    </row>
    <row r="5273" spans="3:13" x14ac:dyDescent="0.2">
      <c r="C5273" s="8" t="str">
        <f>IFERROR(VLOOKUP(B5273,'Plan de comptes'!A:B,2,FALSE),"")</f>
        <v/>
      </c>
      <c r="K5273" s="21">
        <f t="shared" si="246"/>
        <v>0</v>
      </c>
      <c r="L5273" t="str">
        <f t="shared" si="247"/>
        <v/>
      </c>
      <c r="M5273" t="str">
        <f t="shared" si="248"/>
        <v/>
      </c>
    </row>
    <row r="5274" spans="3:13" x14ac:dyDescent="0.2">
      <c r="C5274" s="8" t="str">
        <f>IFERROR(VLOOKUP(B5274,'Plan de comptes'!A:B,2,FALSE),"")</f>
        <v/>
      </c>
      <c r="K5274" s="21">
        <f t="shared" si="246"/>
        <v>0</v>
      </c>
      <c r="L5274" t="str">
        <f t="shared" si="247"/>
        <v/>
      </c>
      <c r="M5274" t="str">
        <f t="shared" si="248"/>
        <v/>
      </c>
    </row>
    <row r="5275" spans="3:13" x14ac:dyDescent="0.2">
      <c r="C5275" s="8" t="str">
        <f>IFERROR(VLOOKUP(B5275,'Plan de comptes'!A:B,2,FALSE),"")</f>
        <v/>
      </c>
      <c r="K5275" s="21">
        <f t="shared" si="246"/>
        <v>0</v>
      </c>
      <c r="L5275" t="str">
        <f t="shared" si="247"/>
        <v/>
      </c>
      <c r="M5275" t="str">
        <f t="shared" si="248"/>
        <v/>
      </c>
    </row>
    <row r="5276" spans="3:13" x14ac:dyDescent="0.2">
      <c r="C5276" s="8" t="str">
        <f>IFERROR(VLOOKUP(B5276,'Plan de comptes'!A:B,2,FALSE),"")</f>
        <v/>
      </c>
      <c r="K5276" s="21">
        <f t="shared" si="246"/>
        <v>0</v>
      </c>
      <c r="L5276" t="str">
        <f t="shared" si="247"/>
        <v/>
      </c>
      <c r="M5276" t="str">
        <f t="shared" si="248"/>
        <v/>
      </c>
    </row>
    <row r="5277" spans="3:13" x14ac:dyDescent="0.2">
      <c r="C5277" s="8" t="str">
        <f>IFERROR(VLOOKUP(B5277,'Plan de comptes'!A:B,2,FALSE),"")</f>
        <v/>
      </c>
      <c r="K5277" s="21">
        <f t="shared" si="246"/>
        <v>0</v>
      </c>
      <c r="L5277" t="str">
        <f t="shared" si="247"/>
        <v/>
      </c>
      <c r="M5277" t="str">
        <f t="shared" si="248"/>
        <v/>
      </c>
    </row>
    <row r="5278" spans="3:13" x14ac:dyDescent="0.2">
      <c r="C5278" s="8" t="str">
        <f>IFERROR(VLOOKUP(B5278,'Plan de comptes'!A:B,2,FALSE),"")</f>
        <v/>
      </c>
      <c r="K5278" s="21">
        <f t="shared" si="246"/>
        <v>0</v>
      </c>
      <c r="L5278" t="str">
        <f t="shared" si="247"/>
        <v/>
      </c>
      <c r="M5278" t="str">
        <f t="shared" si="248"/>
        <v/>
      </c>
    </row>
    <row r="5279" spans="3:13" x14ac:dyDescent="0.2">
      <c r="C5279" s="8" t="str">
        <f>IFERROR(VLOOKUP(B5279,'Plan de comptes'!A:B,2,FALSE),"")</f>
        <v/>
      </c>
      <c r="K5279" s="21">
        <f t="shared" si="246"/>
        <v>0</v>
      </c>
      <c r="L5279" t="str">
        <f t="shared" si="247"/>
        <v/>
      </c>
      <c r="M5279" t="str">
        <f t="shared" si="248"/>
        <v/>
      </c>
    </row>
    <row r="5280" spans="3:13" x14ac:dyDescent="0.2">
      <c r="C5280" s="8" t="str">
        <f>IFERROR(VLOOKUP(B5280,'Plan de comptes'!A:B,2,FALSE),"")</f>
        <v/>
      </c>
      <c r="K5280" s="21">
        <f t="shared" si="246"/>
        <v>0</v>
      </c>
      <c r="L5280" t="str">
        <f t="shared" si="247"/>
        <v/>
      </c>
      <c r="M5280" t="str">
        <f t="shared" si="248"/>
        <v/>
      </c>
    </row>
    <row r="5281" spans="3:13" x14ac:dyDescent="0.2">
      <c r="C5281" s="8" t="str">
        <f>IFERROR(VLOOKUP(B5281,'Plan de comptes'!A:B,2,FALSE),"")</f>
        <v/>
      </c>
      <c r="K5281" s="21">
        <f t="shared" si="246"/>
        <v>0</v>
      </c>
      <c r="L5281" t="str">
        <f t="shared" si="247"/>
        <v/>
      </c>
      <c r="M5281" t="str">
        <f t="shared" si="248"/>
        <v/>
      </c>
    </row>
    <row r="5282" spans="3:13" x14ac:dyDescent="0.2">
      <c r="C5282" s="8" t="str">
        <f>IFERROR(VLOOKUP(B5282,'Plan de comptes'!A:B,2,FALSE),"")</f>
        <v/>
      </c>
      <c r="K5282" s="21">
        <f t="shared" si="246"/>
        <v>0</v>
      </c>
      <c r="L5282" t="str">
        <f t="shared" si="247"/>
        <v/>
      </c>
      <c r="M5282" t="str">
        <f t="shared" si="248"/>
        <v/>
      </c>
    </row>
    <row r="5283" spans="3:13" x14ac:dyDescent="0.2">
      <c r="C5283" s="8" t="str">
        <f>IFERROR(VLOOKUP(B5283,'Plan de comptes'!A:B,2,FALSE),"")</f>
        <v/>
      </c>
      <c r="K5283" s="21">
        <f t="shared" si="246"/>
        <v>0</v>
      </c>
      <c r="L5283" t="str">
        <f t="shared" si="247"/>
        <v/>
      </c>
      <c r="M5283" t="str">
        <f t="shared" si="248"/>
        <v/>
      </c>
    </row>
    <row r="5284" spans="3:13" x14ac:dyDescent="0.2">
      <c r="C5284" s="8" t="str">
        <f>IFERROR(VLOOKUP(B5284,'Plan de comptes'!A:B,2,FALSE),"")</f>
        <v/>
      </c>
      <c r="K5284" s="21">
        <f t="shared" si="246"/>
        <v>0</v>
      </c>
      <c r="L5284" t="str">
        <f t="shared" si="247"/>
        <v/>
      </c>
      <c r="M5284" t="str">
        <f t="shared" si="248"/>
        <v/>
      </c>
    </row>
    <row r="5285" spans="3:13" x14ac:dyDescent="0.2">
      <c r="C5285" s="8" t="str">
        <f>IFERROR(VLOOKUP(B5285,'Plan de comptes'!A:B,2,FALSE),"")</f>
        <v/>
      </c>
      <c r="K5285" s="21">
        <f t="shared" si="246"/>
        <v>0</v>
      </c>
      <c r="L5285" t="str">
        <f t="shared" si="247"/>
        <v/>
      </c>
      <c r="M5285" t="str">
        <f t="shared" si="248"/>
        <v/>
      </c>
    </row>
    <row r="5286" spans="3:13" x14ac:dyDescent="0.2">
      <c r="C5286" s="8" t="str">
        <f>IFERROR(VLOOKUP(B5286,'Plan de comptes'!A:B,2,FALSE),"")</f>
        <v/>
      </c>
      <c r="K5286" s="21">
        <f t="shared" si="246"/>
        <v>0</v>
      </c>
      <c r="L5286" t="str">
        <f t="shared" si="247"/>
        <v/>
      </c>
      <c r="M5286" t="str">
        <f t="shared" si="248"/>
        <v/>
      </c>
    </row>
    <row r="5287" spans="3:13" x14ac:dyDescent="0.2">
      <c r="C5287" s="8" t="str">
        <f>IFERROR(VLOOKUP(B5287,'Plan de comptes'!A:B,2,FALSE),"")</f>
        <v/>
      </c>
      <c r="K5287" s="21">
        <f t="shared" si="246"/>
        <v>0</v>
      </c>
      <c r="L5287" t="str">
        <f t="shared" si="247"/>
        <v/>
      </c>
      <c r="M5287" t="str">
        <f t="shared" si="248"/>
        <v/>
      </c>
    </row>
    <row r="5288" spans="3:13" x14ac:dyDescent="0.2">
      <c r="C5288" s="8" t="str">
        <f>IFERROR(VLOOKUP(B5288,'Plan de comptes'!A:B,2,FALSE),"")</f>
        <v/>
      </c>
      <c r="K5288" s="21">
        <f t="shared" si="246"/>
        <v>0</v>
      </c>
      <c r="L5288" t="str">
        <f t="shared" si="247"/>
        <v/>
      </c>
      <c r="M5288" t="str">
        <f t="shared" si="248"/>
        <v/>
      </c>
    </row>
    <row r="5289" spans="3:13" x14ac:dyDescent="0.2">
      <c r="C5289" s="8" t="str">
        <f>IFERROR(VLOOKUP(B5289,'Plan de comptes'!A:B,2,FALSE),"")</f>
        <v/>
      </c>
      <c r="K5289" s="21">
        <f t="shared" si="246"/>
        <v>0</v>
      </c>
      <c r="L5289" t="str">
        <f t="shared" si="247"/>
        <v/>
      </c>
      <c r="M5289" t="str">
        <f t="shared" si="248"/>
        <v/>
      </c>
    </row>
    <row r="5290" spans="3:13" x14ac:dyDescent="0.2">
      <c r="C5290" s="8" t="str">
        <f>IFERROR(VLOOKUP(B5290,'Plan de comptes'!A:B,2,FALSE),"")</f>
        <v/>
      </c>
      <c r="K5290" s="21">
        <f t="shared" si="246"/>
        <v>0</v>
      </c>
      <c r="L5290" t="str">
        <f t="shared" si="247"/>
        <v/>
      </c>
      <c r="M5290" t="str">
        <f t="shared" si="248"/>
        <v/>
      </c>
    </row>
    <row r="5291" spans="3:13" x14ac:dyDescent="0.2">
      <c r="C5291" s="8" t="str">
        <f>IFERROR(VLOOKUP(B5291,'Plan de comptes'!A:B,2,FALSE),"")</f>
        <v/>
      </c>
      <c r="K5291" s="21">
        <f t="shared" si="246"/>
        <v>0</v>
      </c>
      <c r="L5291" t="str">
        <f t="shared" si="247"/>
        <v/>
      </c>
      <c r="M5291" t="str">
        <f t="shared" si="248"/>
        <v/>
      </c>
    </row>
    <row r="5292" spans="3:13" x14ac:dyDescent="0.2">
      <c r="C5292" s="8" t="str">
        <f>IFERROR(VLOOKUP(B5292,'Plan de comptes'!A:B,2,FALSE),"")</f>
        <v/>
      </c>
      <c r="K5292" s="21">
        <f t="shared" si="246"/>
        <v>0</v>
      </c>
      <c r="L5292" t="str">
        <f t="shared" si="247"/>
        <v/>
      </c>
      <c r="M5292" t="str">
        <f t="shared" si="248"/>
        <v/>
      </c>
    </row>
    <row r="5293" spans="3:13" x14ac:dyDescent="0.2">
      <c r="C5293" s="8" t="str">
        <f>IFERROR(VLOOKUP(B5293,'Plan de comptes'!A:B,2,FALSE),"")</f>
        <v/>
      </c>
      <c r="K5293" s="21">
        <f t="shared" si="246"/>
        <v>0</v>
      </c>
      <c r="L5293" t="str">
        <f t="shared" si="247"/>
        <v/>
      </c>
      <c r="M5293" t="str">
        <f t="shared" si="248"/>
        <v/>
      </c>
    </row>
    <row r="5294" spans="3:13" x14ac:dyDescent="0.2">
      <c r="C5294" s="8" t="str">
        <f>IFERROR(VLOOKUP(B5294,'Plan de comptes'!A:B,2,FALSE),"")</f>
        <v/>
      </c>
      <c r="K5294" s="21">
        <f t="shared" si="246"/>
        <v>0</v>
      </c>
      <c r="L5294" t="str">
        <f t="shared" si="247"/>
        <v/>
      </c>
      <c r="M5294" t="str">
        <f t="shared" si="248"/>
        <v/>
      </c>
    </row>
    <row r="5295" spans="3:13" x14ac:dyDescent="0.2">
      <c r="C5295" s="8" t="str">
        <f>IFERROR(VLOOKUP(B5295,'Plan de comptes'!A:B,2,FALSE),"")</f>
        <v/>
      </c>
      <c r="K5295" s="21">
        <f t="shared" si="246"/>
        <v>0</v>
      </c>
      <c r="L5295" t="str">
        <f t="shared" si="247"/>
        <v/>
      </c>
      <c r="M5295" t="str">
        <f t="shared" si="248"/>
        <v/>
      </c>
    </row>
    <row r="5296" spans="3:13" x14ac:dyDescent="0.2">
      <c r="C5296" s="8" t="str">
        <f>IFERROR(VLOOKUP(B5296,'Plan de comptes'!A:B,2,FALSE),"")</f>
        <v/>
      </c>
      <c r="K5296" s="21">
        <f t="shared" si="246"/>
        <v>0</v>
      </c>
      <c r="L5296" t="str">
        <f t="shared" si="247"/>
        <v/>
      </c>
      <c r="M5296" t="str">
        <f t="shared" si="248"/>
        <v/>
      </c>
    </row>
    <row r="5297" spans="3:13" x14ac:dyDescent="0.2">
      <c r="C5297" s="8" t="str">
        <f>IFERROR(VLOOKUP(B5297,'Plan de comptes'!A:B,2,FALSE),"")</f>
        <v/>
      </c>
      <c r="K5297" s="21">
        <f t="shared" si="246"/>
        <v>0</v>
      </c>
      <c r="L5297" t="str">
        <f t="shared" si="247"/>
        <v/>
      </c>
      <c r="M5297" t="str">
        <f t="shared" si="248"/>
        <v/>
      </c>
    </row>
    <row r="5298" spans="3:13" x14ac:dyDescent="0.2">
      <c r="C5298" s="8" t="str">
        <f>IFERROR(VLOOKUP(B5298,'Plan de comptes'!A:B,2,FALSE),"")</f>
        <v/>
      </c>
      <c r="K5298" s="21">
        <f t="shared" si="246"/>
        <v>0</v>
      </c>
      <c r="L5298" t="str">
        <f t="shared" si="247"/>
        <v/>
      </c>
      <c r="M5298" t="str">
        <f t="shared" si="248"/>
        <v/>
      </c>
    </row>
    <row r="5299" spans="3:13" x14ac:dyDescent="0.2">
      <c r="C5299" s="8" t="str">
        <f>IFERROR(VLOOKUP(B5299,'Plan de comptes'!A:B,2,FALSE),"")</f>
        <v/>
      </c>
      <c r="K5299" s="21">
        <f t="shared" si="246"/>
        <v>0</v>
      </c>
      <c r="L5299" t="str">
        <f t="shared" si="247"/>
        <v/>
      </c>
      <c r="M5299" t="str">
        <f t="shared" si="248"/>
        <v/>
      </c>
    </row>
    <row r="5300" spans="3:13" x14ac:dyDescent="0.2">
      <c r="C5300" s="8" t="str">
        <f>IFERROR(VLOOKUP(B5300,'Plan de comptes'!A:B,2,FALSE),"")</f>
        <v/>
      </c>
      <c r="K5300" s="21">
        <f t="shared" si="246"/>
        <v>0</v>
      </c>
      <c r="L5300" t="str">
        <f t="shared" si="247"/>
        <v/>
      </c>
      <c r="M5300" t="str">
        <f t="shared" si="248"/>
        <v/>
      </c>
    </row>
    <row r="5301" spans="3:13" x14ac:dyDescent="0.2">
      <c r="C5301" s="8" t="str">
        <f>IFERROR(VLOOKUP(B5301,'Plan de comptes'!A:B,2,FALSE),"")</f>
        <v/>
      </c>
      <c r="K5301" s="21">
        <f t="shared" si="246"/>
        <v>0</v>
      </c>
      <c r="L5301" t="str">
        <f t="shared" si="247"/>
        <v/>
      </c>
      <c r="M5301" t="str">
        <f t="shared" si="248"/>
        <v/>
      </c>
    </row>
    <row r="5302" spans="3:13" x14ac:dyDescent="0.2">
      <c r="C5302" s="8" t="str">
        <f>IFERROR(VLOOKUP(B5302,'Plan de comptes'!A:B,2,FALSE),"")</f>
        <v/>
      </c>
      <c r="K5302" s="21">
        <f t="shared" si="246"/>
        <v>0</v>
      </c>
      <c r="L5302" t="str">
        <f t="shared" si="247"/>
        <v/>
      </c>
      <c r="M5302" t="str">
        <f t="shared" si="248"/>
        <v/>
      </c>
    </row>
    <row r="5303" spans="3:13" x14ac:dyDescent="0.2">
      <c r="C5303" s="8" t="str">
        <f>IFERROR(VLOOKUP(B5303,'Plan de comptes'!A:B,2,FALSE),"")</f>
        <v/>
      </c>
      <c r="K5303" s="21">
        <f t="shared" si="246"/>
        <v>0</v>
      </c>
      <c r="L5303" t="str">
        <f t="shared" si="247"/>
        <v/>
      </c>
      <c r="M5303" t="str">
        <f t="shared" si="248"/>
        <v/>
      </c>
    </row>
    <row r="5304" spans="3:13" x14ac:dyDescent="0.2">
      <c r="C5304" s="8" t="str">
        <f>IFERROR(VLOOKUP(B5304,'Plan de comptes'!A:B,2,FALSE),"")</f>
        <v/>
      </c>
      <c r="K5304" s="21">
        <f t="shared" si="246"/>
        <v>0</v>
      </c>
      <c r="L5304" t="str">
        <f t="shared" si="247"/>
        <v/>
      </c>
      <c r="M5304" t="str">
        <f t="shared" si="248"/>
        <v/>
      </c>
    </row>
    <row r="5305" spans="3:13" x14ac:dyDescent="0.2">
      <c r="C5305" s="8" t="str">
        <f>IFERROR(VLOOKUP(B5305,'Plan de comptes'!A:B,2,FALSE),"")</f>
        <v/>
      </c>
      <c r="K5305" s="21">
        <f t="shared" si="246"/>
        <v>0</v>
      </c>
      <c r="L5305" t="str">
        <f t="shared" si="247"/>
        <v/>
      </c>
      <c r="M5305" t="str">
        <f t="shared" si="248"/>
        <v/>
      </c>
    </row>
    <row r="5306" spans="3:13" x14ac:dyDescent="0.2">
      <c r="C5306" s="8" t="str">
        <f>IFERROR(VLOOKUP(B5306,'Plan de comptes'!A:B,2,FALSE),"")</f>
        <v/>
      </c>
      <c r="K5306" s="21">
        <f t="shared" si="246"/>
        <v>0</v>
      </c>
      <c r="L5306" t="str">
        <f t="shared" si="247"/>
        <v/>
      </c>
      <c r="M5306" t="str">
        <f t="shared" si="248"/>
        <v/>
      </c>
    </row>
    <row r="5307" spans="3:13" x14ac:dyDescent="0.2">
      <c r="C5307" s="8" t="str">
        <f>IFERROR(VLOOKUP(B5307,'Plan de comptes'!A:B,2,FALSE),"")</f>
        <v/>
      </c>
      <c r="K5307" s="21">
        <f t="shared" si="246"/>
        <v>0</v>
      </c>
      <c r="L5307" t="str">
        <f t="shared" si="247"/>
        <v/>
      </c>
      <c r="M5307" t="str">
        <f t="shared" si="248"/>
        <v/>
      </c>
    </row>
    <row r="5308" spans="3:13" x14ac:dyDescent="0.2">
      <c r="C5308" s="8" t="str">
        <f>IFERROR(VLOOKUP(B5308,'Plan de comptes'!A:B,2,FALSE),"")</f>
        <v/>
      </c>
      <c r="K5308" s="21">
        <f t="shared" si="246"/>
        <v>0</v>
      </c>
      <c r="L5308" t="str">
        <f t="shared" si="247"/>
        <v/>
      </c>
      <c r="M5308" t="str">
        <f t="shared" si="248"/>
        <v/>
      </c>
    </row>
    <row r="5309" spans="3:13" x14ac:dyDescent="0.2">
      <c r="C5309" s="8" t="str">
        <f>IFERROR(VLOOKUP(B5309,'Plan de comptes'!A:B,2,FALSE),"")</f>
        <v/>
      </c>
      <c r="K5309" s="21">
        <f t="shared" si="246"/>
        <v>0</v>
      </c>
      <c r="L5309" t="str">
        <f t="shared" si="247"/>
        <v/>
      </c>
      <c r="M5309" t="str">
        <f t="shared" si="248"/>
        <v/>
      </c>
    </row>
    <row r="5310" spans="3:13" x14ac:dyDescent="0.2">
      <c r="C5310" s="8" t="str">
        <f>IFERROR(VLOOKUP(B5310,'Plan de comptes'!A:B,2,FALSE),"")</f>
        <v/>
      </c>
      <c r="K5310" s="21">
        <f t="shared" si="246"/>
        <v>0</v>
      </c>
      <c r="L5310" t="str">
        <f t="shared" si="247"/>
        <v/>
      </c>
      <c r="M5310" t="str">
        <f t="shared" si="248"/>
        <v/>
      </c>
    </row>
    <row r="5311" spans="3:13" x14ac:dyDescent="0.2">
      <c r="C5311" s="8" t="str">
        <f>IFERROR(VLOOKUP(B5311,'Plan de comptes'!A:B,2,FALSE),"")</f>
        <v/>
      </c>
      <c r="K5311" s="21">
        <f t="shared" si="246"/>
        <v>0</v>
      </c>
      <c r="L5311" t="str">
        <f t="shared" si="247"/>
        <v/>
      </c>
      <c r="M5311" t="str">
        <f t="shared" si="248"/>
        <v/>
      </c>
    </row>
    <row r="5312" spans="3:13" x14ac:dyDescent="0.2">
      <c r="C5312" s="8" t="str">
        <f>IFERROR(VLOOKUP(B5312,'Plan de comptes'!A:B,2,FALSE),"")</f>
        <v/>
      </c>
      <c r="K5312" s="21">
        <f t="shared" si="246"/>
        <v>0</v>
      </c>
      <c r="L5312" t="str">
        <f t="shared" si="247"/>
        <v/>
      </c>
      <c r="M5312" t="str">
        <f t="shared" si="248"/>
        <v/>
      </c>
    </row>
    <row r="5313" spans="3:13" x14ac:dyDescent="0.2">
      <c r="C5313" s="8" t="str">
        <f>IFERROR(VLOOKUP(B5313,'Plan de comptes'!A:B,2,FALSE),"")</f>
        <v/>
      </c>
      <c r="K5313" s="21">
        <f t="shared" si="246"/>
        <v>0</v>
      </c>
      <c r="L5313" t="str">
        <f t="shared" si="247"/>
        <v/>
      </c>
      <c r="M5313" t="str">
        <f t="shared" si="248"/>
        <v/>
      </c>
    </row>
    <row r="5314" spans="3:13" x14ac:dyDescent="0.2">
      <c r="C5314" s="8" t="str">
        <f>IFERROR(VLOOKUP(B5314,'Plan de comptes'!A:B,2,FALSE),"")</f>
        <v/>
      </c>
      <c r="K5314" s="21">
        <f t="shared" si="246"/>
        <v>0</v>
      </c>
      <c r="L5314" t="str">
        <f t="shared" si="247"/>
        <v/>
      </c>
      <c r="M5314" t="str">
        <f t="shared" si="248"/>
        <v/>
      </c>
    </row>
    <row r="5315" spans="3:13" x14ac:dyDescent="0.2">
      <c r="C5315" s="8" t="str">
        <f>IFERROR(VLOOKUP(B5315,'Plan de comptes'!A:B,2,FALSE),"")</f>
        <v/>
      </c>
      <c r="K5315" s="21">
        <f t="shared" ref="K5315:K5378" si="249">E5315-F5315</f>
        <v>0</v>
      </c>
      <c r="L5315" t="str">
        <f t="shared" ref="L5315:L5378" si="250">LEFT($B5315,2)</f>
        <v/>
      </c>
      <c r="M5315" t="str">
        <f t="shared" ref="M5315:M5378" si="251">LEFT($B5315,3)</f>
        <v/>
      </c>
    </row>
    <row r="5316" spans="3:13" x14ac:dyDescent="0.2">
      <c r="C5316" s="8" t="str">
        <f>IFERROR(VLOOKUP(B5316,'Plan de comptes'!A:B,2,FALSE),"")</f>
        <v/>
      </c>
      <c r="K5316" s="21">
        <f t="shared" si="249"/>
        <v>0</v>
      </c>
      <c r="L5316" t="str">
        <f t="shared" si="250"/>
        <v/>
      </c>
      <c r="M5316" t="str">
        <f t="shared" si="251"/>
        <v/>
      </c>
    </row>
    <row r="5317" spans="3:13" x14ac:dyDescent="0.2">
      <c r="C5317" s="8" t="str">
        <f>IFERROR(VLOOKUP(B5317,'Plan de comptes'!A:B,2,FALSE),"")</f>
        <v/>
      </c>
      <c r="K5317" s="21">
        <f t="shared" si="249"/>
        <v>0</v>
      </c>
      <c r="L5317" t="str">
        <f t="shared" si="250"/>
        <v/>
      </c>
      <c r="M5317" t="str">
        <f t="shared" si="251"/>
        <v/>
      </c>
    </row>
    <row r="5318" spans="3:13" x14ac:dyDescent="0.2">
      <c r="C5318" s="8" t="str">
        <f>IFERROR(VLOOKUP(B5318,'Plan de comptes'!A:B,2,FALSE),"")</f>
        <v/>
      </c>
      <c r="K5318" s="21">
        <f t="shared" si="249"/>
        <v>0</v>
      </c>
      <c r="L5318" t="str">
        <f t="shared" si="250"/>
        <v/>
      </c>
      <c r="M5318" t="str">
        <f t="shared" si="251"/>
        <v/>
      </c>
    </row>
    <row r="5319" spans="3:13" x14ac:dyDescent="0.2">
      <c r="C5319" s="8" t="str">
        <f>IFERROR(VLOOKUP(B5319,'Plan de comptes'!A:B,2,FALSE),"")</f>
        <v/>
      </c>
      <c r="K5319" s="21">
        <f t="shared" si="249"/>
        <v>0</v>
      </c>
      <c r="L5319" t="str">
        <f t="shared" si="250"/>
        <v/>
      </c>
      <c r="M5319" t="str">
        <f t="shared" si="251"/>
        <v/>
      </c>
    </row>
    <row r="5320" spans="3:13" x14ac:dyDescent="0.2">
      <c r="C5320" s="8" t="str">
        <f>IFERROR(VLOOKUP(B5320,'Plan de comptes'!A:B,2,FALSE),"")</f>
        <v/>
      </c>
      <c r="K5320" s="21">
        <f t="shared" si="249"/>
        <v>0</v>
      </c>
      <c r="L5320" t="str">
        <f t="shared" si="250"/>
        <v/>
      </c>
      <c r="M5320" t="str">
        <f t="shared" si="251"/>
        <v/>
      </c>
    </row>
    <row r="5321" spans="3:13" x14ac:dyDescent="0.2">
      <c r="C5321" s="8" t="str">
        <f>IFERROR(VLOOKUP(B5321,'Plan de comptes'!A:B,2,FALSE),"")</f>
        <v/>
      </c>
      <c r="K5321" s="21">
        <f t="shared" si="249"/>
        <v>0</v>
      </c>
      <c r="L5321" t="str">
        <f t="shared" si="250"/>
        <v/>
      </c>
      <c r="M5321" t="str">
        <f t="shared" si="251"/>
        <v/>
      </c>
    </row>
    <row r="5322" spans="3:13" x14ac:dyDescent="0.2">
      <c r="C5322" s="8" t="str">
        <f>IFERROR(VLOOKUP(B5322,'Plan de comptes'!A:B,2,FALSE),"")</f>
        <v/>
      </c>
      <c r="K5322" s="21">
        <f t="shared" si="249"/>
        <v>0</v>
      </c>
      <c r="L5322" t="str">
        <f t="shared" si="250"/>
        <v/>
      </c>
      <c r="M5322" t="str">
        <f t="shared" si="251"/>
        <v/>
      </c>
    </row>
    <row r="5323" spans="3:13" x14ac:dyDescent="0.2">
      <c r="C5323" s="8" t="str">
        <f>IFERROR(VLOOKUP(B5323,'Plan de comptes'!A:B,2,FALSE),"")</f>
        <v/>
      </c>
      <c r="K5323" s="21">
        <f t="shared" si="249"/>
        <v>0</v>
      </c>
      <c r="L5323" t="str">
        <f t="shared" si="250"/>
        <v/>
      </c>
      <c r="M5323" t="str">
        <f t="shared" si="251"/>
        <v/>
      </c>
    </row>
    <row r="5324" spans="3:13" x14ac:dyDescent="0.2">
      <c r="C5324" s="8" t="str">
        <f>IFERROR(VLOOKUP(B5324,'Plan de comptes'!A:B,2,FALSE),"")</f>
        <v/>
      </c>
      <c r="K5324" s="21">
        <f t="shared" si="249"/>
        <v>0</v>
      </c>
      <c r="L5324" t="str">
        <f t="shared" si="250"/>
        <v/>
      </c>
      <c r="M5324" t="str">
        <f t="shared" si="251"/>
        <v/>
      </c>
    </row>
    <row r="5325" spans="3:13" x14ac:dyDescent="0.2">
      <c r="C5325" s="8" t="str">
        <f>IFERROR(VLOOKUP(B5325,'Plan de comptes'!A:B,2,FALSE),"")</f>
        <v/>
      </c>
      <c r="K5325" s="21">
        <f t="shared" si="249"/>
        <v>0</v>
      </c>
      <c r="L5325" t="str">
        <f t="shared" si="250"/>
        <v/>
      </c>
      <c r="M5325" t="str">
        <f t="shared" si="251"/>
        <v/>
      </c>
    </row>
    <row r="5326" spans="3:13" x14ac:dyDescent="0.2">
      <c r="C5326" s="8" t="str">
        <f>IFERROR(VLOOKUP(B5326,'Plan de comptes'!A:B,2,FALSE),"")</f>
        <v/>
      </c>
      <c r="K5326" s="21">
        <f t="shared" si="249"/>
        <v>0</v>
      </c>
      <c r="L5326" t="str">
        <f t="shared" si="250"/>
        <v/>
      </c>
      <c r="M5326" t="str">
        <f t="shared" si="251"/>
        <v/>
      </c>
    </row>
    <row r="5327" spans="3:13" x14ac:dyDescent="0.2">
      <c r="C5327" s="8" t="str">
        <f>IFERROR(VLOOKUP(B5327,'Plan de comptes'!A:B,2,FALSE),"")</f>
        <v/>
      </c>
      <c r="K5327" s="21">
        <f t="shared" si="249"/>
        <v>0</v>
      </c>
      <c r="L5327" t="str">
        <f t="shared" si="250"/>
        <v/>
      </c>
      <c r="M5327" t="str">
        <f t="shared" si="251"/>
        <v/>
      </c>
    </row>
    <row r="5328" spans="3:13" x14ac:dyDescent="0.2">
      <c r="C5328" s="8" t="str">
        <f>IFERROR(VLOOKUP(B5328,'Plan de comptes'!A:B,2,FALSE),"")</f>
        <v/>
      </c>
      <c r="K5328" s="21">
        <f t="shared" si="249"/>
        <v>0</v>
      </c>
      <c r="L5328" t="str">
        <f t="shared" si="250"/>
        <v/>
      </c>
      <c r="M5328" t="str">
        <f t="shared" si="251"/>
        <v/>
      </c>
    </row>
    <row r="5329" spans="3:13" x14ac:dyDescent="0.2">
      <c r="C5329" s="8" t="str">
        <f>IFERROR(VLOOKUP(B5329,'Plan de comptes'!A:B,2,FALSE),"")</f>
        <v/>
      </c>
      <c r="K5329" s="21">
        <f t="shared" si="249"/>
        <v>0</v>
      </c>
      <c r="L5329" t="str">
        <f t="shared" si="250"/>
        <v/>
      </c>
      <c r="M5329" t="str">
        <f t="shared" si="251"/>
        <v/>
      </c>
    </row>
    <row r="5330" spans="3:13" x14ac:dyDescent="0.2">
      <c r="C5330" s="8" t="str">
        <f>IFERROR(VLOOKUP(B5330,'Plan de comptes'!A:B,2,FALSE),"")</f>
        <v/>
      </c>
      <c r="K5330" s="21">
        <f t="shared" si="249"/>
        <v>0</v>
      </c>
      <c r="L5330" t="str">
        <f t="shared" si="250"/>
        <v/>
      </c>
      <c r="M5330" t="str">
        <f t="shared" si="251"/>
        <v/>
      </c>
    </row>
    <row r="5331" spans="3:13" x14ac:dyDescent="0.2">
      <c r="C5331" s="8" t="str">
        <f>IFERROR(VLOOKUP(B5331,'Plan de comptes'!A:B,2,FALSE),"")</f>
        <v/>
      </c>
      <c r="K5331" s="21">
        <f t="shared" si="249"/>
        <v>0</v>
      </c>
      <c r="L5331" t="str">
        <f t="shared" si="250"/>
        <v/>
      </c>
      <c r="M5331" t="str">
        <f t="shared" si="251"/>
        <v/>
      </c>
    </row>
    <row r="5332" spans="3:13" x14ac:dyDescent="0.2">
      <c r="C5332" s="8" t="str">
        <f>IFERROR(VLOOKUP(B5332,'Plan de comptes'!A:B,2,FALSE),"")</f>
        <v/>
      </c>
      <c r="K5332" s="21">
        <f t="shared" si="249"/>
        <v>0</v>
      </c>
      <c r="L5332" t="str">
        <f t="shared" si="250"/>
        <v/>
      </c>
      <c r="M5332" t="str">
        <f t="shared" si="251"/>
        <v/>
      </c>
    </row>
    <row r="5333" spans="3:13" x14ac:dyDescent="0.2">
      <c r="C5333" s="8" t="str">
        <f>IFERROR(VLOOKUP(B5333,'Plan de comptes'!A:B,2,FALSE),"")</f>
        <v/>
      </c>
      <c r="K5333" s="21">
        <f t="shared" si="249"/>
        <v>0</v>
      </c>
      <c r="L5333" t="str">
        <f t="shared" si="250"/>
        <v/>
      </c>
      <c r="M5333" t="str">
        <f t="shared" si="251"/>
        <v/>
      </c>
    </row>
    <row r="5334" spans="3:13" x14ac:dyDescent="0.2">
      <c r="C5334" s="8" t="str">
        <f>IFERROR(VLOOKUP(B5334,'Plan de comptes'!A:B,2,FALSE),"")</f>
        <v/>
      </c>
      <c r="K5334" s="21">
        <f t="shared" si="249"/>
        <v>0</v>
      </c>
      <c r="L5334" t="str">
        <f t="shared" si="250"/>
        <v/>
      </c>
      <c r="M5334" t="str">
        <f t="shared" si="251"/>
        <v/>
      </c>
    </row>
    <row r="5335" spans="3:13" x14ac:dyDescent="0.2">
      <c r="C5335" s="8" t="str">
        <f>IFERROR(VLOOKUP(B5335,'Plan de comptes'!A:B,2,FALSE),"")</f>
        <v/>
      </c>
      <c r="K5335" s="21">
        <f t="shared" si="249"/>
        <v>0</v>
      </c>
      <c r="L5335" t="str">
        <f t="shared" si="250"/>
        <v/>
      </c>
      <c r="M5335" t="str">
        <f t="shared" si="251"/>
        <v/>
      </c>
    </row>
    <row r="5336" spans="3:13" x14ac:dyDescent="0.2">
      <c r="C5336" s="8" t="str">
        <f>IFERROR(VLOOKUP(B5336,'Plan de comptes'!A:B,2,FALSE),"")</f>
        <v/>
      </c>
      <c r="K5336" s="21">
        <f t="shared" si="249"/>
        <v>0</v>
      </c>
      <c r="L5336" t="str">
        <f t="shared" si="250"/>
        <v/>
      </c>
      <c r="M5336" t="str">
        <f t="shared" si="251"/>
        <v/>
      </c>
    </row>
    <row r="5337" spans="3:13" x14ac:dyDescent="0.2">
      <c r="C5337" s="8" t="str">
        <f>IFERROR(VLOOKUP(B5337,'Plan de comptes'!A:B,2,FALSE),"")</f>
        <v/>
      </c>
      <c r="K5337" s="21">
        <f t="shared" si="249"/>
        <v>0</v>
      </c>
      <c r="L5337" t="str">
        <f t="shared" si="250"/>
        <v/>
      </c>
      <c r="M5337" t="str">
        <f t="shared" si="251"/>
        <v/>
      </c>
    </row>
    <row r="5338" spans="3:13" x14ac:dyDescent="0.2">
      <c r="C5338" s="8" t="str">
        <f>IFERROR(VLOOKUP(B5338,'Plan de comptes'!A:B,2,FALSE),"")</f>
        <v/>
      </c>
      <c r="K5338" s="21">
        <f t="shared" si="249"/>
        <v>0</v>
      </c>
      <c r="L5338" t="str">
        <f t="shared" si="250"/>
        <v/>
      </c>
      <c r="M5338" t="str">
        <f t="shared" si="251"/>
        <v/>
      </c>
    </row>
    <row r="5339" spans="3:13" x14ac:dyDescent="0.2">
      <c r="C5339" s="8" t="str">
        <f>IFERROR(VLOOKUP(B5339,'Plan de comptes'!A:B,2,FALSE),"")</f>
        <v/>
      </c>
      <c r="K5339" s="21">
        <f t="shared" si="249"/>
        <v>0</v>
      </c>
      <c r="L5339" t="str">
        <f t="shared" si="250"/>
        <v/>
      </c>
      <c r="M5339" t="str">
        <f t="shared" si="251"/>
        <v/>
      </c>
    </row>
    <row r="5340" spans="3:13" x14ac:dyDescent="0.2">
      <c r="C5340" s="8" t="str">
        <f>IFERROR(VLOOKUP(B5340,'Plan de comptes'!A:B,2,FALSE),"")</f>
        <v/>
      </c>
      <c r="K5340" s="21">
        <f t="shared" si="249"/>
        <v>0</v>
      </c>
      <c r="L5340" t="str">
        <f t="shared" si="250"/>
        <v/>
      </c>
      <c r="M5340" t="str">
        <f t="shared" si="251"/>
        <v/>
      </c>
    </row>
    <row r="5341" spans="3:13" x14ac:dyDescent="0.2">
      <c r="C5341" s="8" t="str">
        <f>IFERROR(VLOOKUP(B5341,'Plan de comptes'!A:B,2,FALSE),"")</f>
        <v/>
      </c>
      <c r="K5341" s="21">
        <f t="shared" si="249"/>
        <v>0</v>
      </c>
      <c r="L5341" t="str">
        <f t="shared" si="250"/>
        <v/>
      </c>
      <c r="M5341" t="str">
        <f t="shared" si="251"/>
        <v/>
      </c>
    </row>
    <row r="5342" spans="3:13" x14ac:dyDescent="0.2">
      <c r="C5342" s="8" t="str">
        <f>IFERROR(VLOOKUP(B5342,'Plan de comptes'!A:B,2,FALSE),"")</f>
        <v/>
      </c>
      <c r="K5342" s="21">
        <f t="shared" si="249"/>
        <v>0</v>
      </c>
      <c r="L5342" t="str">
        <f t="shared" si="250"/>
        <v/>
      </c>
      <c r="M5342" t="str">
        <f t="shared" si="251"/>
        <v/>
      </c>
    </row>
    <row r="5343" spans="3:13" x14ac:dyDescent="0.2">
      <c r="C5343" s="8" t="str">
        <f>IFERROR(VLOOKUP(B5343,'Plan de comptes'!A:B,2,FALSE),"")</f>
        <v/>
      </c>
      <c r="K5343" s="21">
        <f t="shared" si="249"/>
        <v>0</v>
      </c>
      <c r="L5343" t="str">
        <f t="shared" si="250"/>
        <v/>
      </c>
      <c r="M5343" t="str">
        <f t="shared" si="251"/>
        <v/>
      </c>
    </row>
    <row r="5344" spans="3:13" x14ac:dyDescent="0.2">
      <c r="C5344" s="8" t="str">
        <f>IFERROR(VLOOKUP(B5344,'Plan de comptes'!A:B,2,FALSE),"")</f>
        <v/>
      </c>
      <c r="K5344" s="21">
        <f t="shared" si="249"/>
        <v>0</v>
      </c>
      <c r="L5344" t="str">
        <f t="shared" si="250"/>
        <v/>
      </c>
      <c r="M5344" t="str">
        <f t="shared" si="251"/>
        <v/>
      </c>
    </row>
    <row r="5345" spans="3:13" x14ac:dyDescent="0.2">
      <c r="C5345" s="8" t="str">
        <f>IFERROR(VLOOKUP(B5345,'Plan de comptes'!A:B,2,FALSE),"")</f>
        <v/>
      </c>
      <c r="K5345" s="21">
        <f t="shared" si="249"/>
        <v>0</v>
      </c>
      <c r="L5345" t="str">
        <f t="shared" si="250"/>
        <v/>
      </c>
      <c r="M5345" t="str">
        <f t="shared" si="251"/>
        <v/>
      </c>
    </row>
    <row r="5346" spans="3:13" x14ac:dyDescent="0.2">
      <c r="C5346" s="8" t="str">
        <f>IFERROR(VLOOKUP(B5346,'Plan de comptes'!A:B,2,FALSE),"")</f>
        <v/>
      </c>
      <c r="K5346" s="21">
        <f t="shared" si="249"/>
        <v>0</v>
      </c>
      <c r="L5346" t="str">
        <f t="shared" si="250"/>
        <v/>
      </c>
      <c r="M5346" t="str">
        <f t="shared" si="251"/>
        <v/>
      </c>
    </row>
    <row r="5347" spans="3:13" x14ac:dyDescent="0.2">
      <c r="C5347" s="8" t="str">
        <f>IFERROR(VLOOKUP(B5347,'Plan de comptes'!A:B,2,FALSE),"")</f>
        <v/>
      </c>
      <c r="K5347" s="21">
        <f t="shared" si="249"/>
        <v>0</v>
      </c>
      <c r="L5347" t="str">
        <f t="shared" si="250"/>
        <v/>
      </c>
      <c r="M5347" t="str">
        <f t="shared" si="251"/>
        <v/>
      </c>
    </row>
    <row r="5348" spans="3:13" x14ac:dyDescent="0.2">
      <c r="C5348" s="8" t="str">
        <f>IFERROR(VLOOKUP(B5348,'Plan de comptes'!A:B,2,FALSE),"")</f>
        <v/>
      </c>
      <c r="K5348" s="21">
        <f t="shared" si="249"/>
        <v>0</v>
      </c>
      <c r="L5348" t="str">
        <f t="shared" si="250"/>
        <v/>
      </c>
      <c r="M5348" t="str">
        <f t="shared" si="251"/>
        <v/>
      </c>
    </row>
    <row r="5349" spans="3:13" x14ac:dyDescent="0.2">
      <c r="C5349" s="8" t="str">
        <f>IFERROR(VLOOKUP(B5349,'Plan de comptes'!A:B,2,FALSE),"")</f>
        <v/>
      </c>
      <c r="K5349" s="21">
        <f t="shared" si="249"/>
        <v>0</v>
      </c>
      <c r="L5349" t="str">
        <f t="shared" si="250"/>
        <v/>
      </c>
      <c r="M5349" t="str">
        <f t="shared" si="251"/>
        <v/>
      </c>
    </row>
    <row r="5350" spans="3:13" x14ac:dyDescent="0.2">
      <c r="C5350" s="8" t="str">
        <f>IFERROR(VLOOKUP(B5350,'Plan de comptes'!A:B,2,FALSE),"")</f>
        <v/>
      </c>
      <c r="K5350" s="21">
        <f t="shared" si="249"/>
        <v>0</v>
      </c>
      <c r="L5350" t="str">
        <f t="shared" si="250"/>
        <v/>
      </c>
      <c r="M5350" t="str">
        <f t="shared" si="251"/>
        <v/>
      </c>
    </row>
    <row r="5351" spans="3:13" x14ac:dyDescent="0.2">
      <c r="C5351" s="8" t="str">
        <f>IFERROR(VLOOKUP(B5351,'Plan de comptes'!A:B,2,FALSE),"")</f>
        <v/>
      </c>
      <c r="K5351" s="21">
        <f t="shared" si="249"/>
        <v>0</v>
      </c>
      <c r="L5351" t="str">
        <f t="shared" si="250"/>
        <v/>
      </c>
      <c r="M5351" t="str">
        <f t="shared" si="251"/>
        <v/>
      </c>
    </row>
    <row r="5352" spans="3:13" x14ac:dyDescent="0.2">
      <c r="C5352" s="8" t="str">
        <f>IFERROR(VLOOKUP(B5352,'Plan de comptes'!A:B,2,FALSE),"")</f>
        <v/>
      </c>
      <c r="K5352" s="21">
        <f t="shared" si="249"/>
        <v>0</v>
      </c>
      <c r="L5352" t="str">
        <f t="shared" si="250"/>
        <v/>
      </c>
      <c r="M5352" t="str">
        <f t="shared" si="251"/>
        <v/>
      </c>
    </row>
    <row r="5353" spans="3:13" x14ac:dyDescent="0.2">
      <c r="C5353" s="8" t="str">
        <f>IFERROR(VLOOKUP(B5353,'Plan de comptes'!A:B,2,FALSE),"")</f>
        <v/>
      </c>
      <c r="K5353" s="21">
        <f t="shared" si="249"/>
        <v>0</v>
      </c>
      <c r="L5353" t="str">
        <f t="shared" si="250"/>
        <v/>
      </c>
      <c r="M5353" t="str">
        <f t="shared" si="251"/>
        <v/>
      </c>
    </row>
    <row r="5354" spans="3:13" x14ac:dyDescent="0.2">
      <c r="C5354" s="8" t="str">
        <f>IFERROR(VLOOKUP(B5354,'Plan de comptes'!A:B,2,FALSE),"")</f>
        <v/>
      </c>
      <c r="K5354" s="21">
        <f t="shared" si="249"/>
        <v>0</v>
      </c>
      <c r="L5354" t="str">
        <f t="shared" si="250"/>
        <v/>
      </c>
      <c r="M5354" t="str">
        <f t="shared" si="251"/>
        <v/>
      </c>
    </row>
    <row r="5355" spans="3:13" x14ac:dyDescent="0.2">
      <c r="C5355" s="8" t="str">
        <f>IFERROR(VLOOKUP(B5355,'Plan de comptes'!A:B,2,FALSE),"")</f>
        <v/>
      </c>
      <c r="K5355" s="21">
        <f t="shared" si="249"/>
        <v>0</v>
      </c>
      <c r="L5355" t="str">
        <f t="shared" si="250"/>
        <v/>
      </c>
      <c r="M5355" t="str">
        <f t="shared" si="251"/>
        <v/>
      </c>
    </row>
    <row r="5356" spans="3:13" x14ac:dyDescent="0.2">
      <c r="C5356" s="8" t="str">
        <f>IFERROR(VLOOKUP(B5356,'Plan de comptes'!A:B,2,FALSE),"")</f>
        <v/>
      </c>
      <c r="K5356" s="21">
        <f t="shared" si="249"/>
        <v>0</v>
      </c>
      <c r="L5356" t="str">
        <f t="shared" si="250"/>
        <v/>
      </c>
      <c r="M5356" t="str">
        <f t="shared" si="251"/>
        <v/>
      </c>
    </row>
    <row r="5357" spans="3:13" x14ac:dyDescent="0.2">
      <c r="C5357" s="8" t="str">
        <f>IFERROR(VLOOKUP(B5357,'Plan de comptes'!A:B,2,FALSE),"")</f>
        <v/>
      </c>
      <c r="K5357" s="21">
        <f t="shared" si="249"/>
        <v>0</v>
      </c>
      <c r="L5357" t="str">
        <f t="shared" si="250"/>
        <v/>
      </c>
      <c r="M5357" t="str">
        <f t="shared" si="251"/>
        <v/>
      </c>
    </row>
    <row r="5358" spans="3:13" x14ac:dyDescent="0.2">
      <c r="C5358" s="8" t="str">
        <f>IFERROR(VLOOKUP(B5358,'Plan de comptes'!A:B,2,FALSE),"")</f>
        <v/>
      </c>
      <c r="K5358" s="21">
        <f t="shared" si="249"/>
        <v>0</v>
      </c>
      <c r="L5358" t="str">
        <f t="shared" si="250"/>
        <v/>
      </c>
      <c r="M5358" t="str">
        <f t="shared" si="251"/>
        <v/>
      </c>
    </row>
    <row r="5359" spans="3:13" x14ac:dyDescent="0.2">
      <c r="C5359" s="8" t="str">
        <f>IFERROR(VLOOKUP(B5359,'Plan de comptes'!A:B,2,FALSE),"")</f>
        <v/>
      </c>
      <c r="K5359" s="21">
        <f t="shared" si="249"/>
        <v>0</v>
      </c>
      <c r="L5359" t="str">
        <f t="shared" si="250"/>
        <v/>
      </c>
      <c r="M5359" t="str">
        <f t="shared" si="251"/>
        <v/>
      </c>
    </row>
    <row r="5360" spans="3:13" x14ac:dyDescent="0.2">
      <c r="C5360" s="8" t="str">
        <f>IFERROR(VLOOKUP(B5360,'Plan de comptes'!A:B,2,FALSE),"")</f>
        <v/>
      </c>
      <c r="K5360" s="21">
        <f t="shared" si="249"/>
        <v>0</v>
      </c>
      <c r="L5360" t="str">
        <f t="shared" si="250"/>
        <v/>
      </c>
      <c r="M5360" t="str">
        <f t="shared" si="251"/>
        <v/>
      </c>
    </row>
    <row r="5361" spans="3:13" x14ac:dyDescent="0.2">
      <c r="C5361" s="8" t="str">
        <f>IFERROR(VLOOKUP(B5361,'Plan de comptes'!A:B,2,FALSE),"")</f>
        <v/>
      </c>
      <c r="K5361" s="21">
        <f t="shared" si="249"/>
        <v>0</v>
      </c>
      <c r="L5361" t="str">
        <f t="shared" si="250"/>
        <v/>
      </c>
      <c r="M5361" t="str">
        <f t="shared" si="251"/>
        <v/>
      </c>
    </row>
    <row r="5362" spans="3:13" x14ac:dyDescent="0.2">
      <c r="C5362" s="8" t="str">
        <f>IFERROR(VLOOKUP(B5362,'Plan de comptes'!A:B,2,FALSE),"")</f>
        <v/>
      </c>
      <c r="K5362" s="21">
        <f t="shared" si="249"/>
        <v>0</v>
      </c>
      <c r="L5362" t="str">
        <f t="shared" si="250"/>
        <v/>
      </c>
      <c r="M5362" t="str">
        <f t="shared" si="251"/>
        <v/>
      </c>
    </row>
    <row r="5363" spans="3:13" x14ac:dyDescent="0.2">
      <c r="C5363" s="8" t="str">
        <f>IFERROR(VLOOKUP(B5363,'Plan de comptes'!A:B,2,FALSE),"")</f>
        <v/>
      </c>
      <c r="K5363" s="21">
        <f t="shared" si="249"/>
        <v>0</v>
      </c>
      <c r="L5363" t="str">
        <f t="shared" si="250"/>
        <v/>
      </c>
      <c r="M5363" t="str">
        <f t="shared" si="251"/>
        <v/>
      </c>
    </row>
    <row r="5364" spans="3:13" x14ac:dyDescent="0.2">
      <c r="C5364" s="8" t="str">
        <f>IFERROR(VLOOKUP(B5364,'Plan de comptes'!A:B,2,FALSE),"")</f>
        <v/>
      </c>
      <c r="K5364" s="21">
        <f t="shared" si="249"/>
        <v>0</v>
      </c>
      <c r="L5364" t="str">
        <f t="shared" si="250"/>
        <v/>
      </c>
      <c r="M5364" t="str">
        <f t="shared" si="251"/>
        <v/>
      </c>
    </row>
    <row r="5365" spans="3:13" x14ac:dyDescent="0.2">
      <c r="C5365" s="8" t="str">
        <f>IFERROR(VLOOKUP(B5365,'Plan de comptes'!A:B,2,FALSE),"")</f>
        <v/>
      </c>
      <c r="K5365" s="21">
        <f t="shared" si="249"/>
        <v>0</v>
      </c>
      <c r="L5365" t="str">
        <f t="shared" si="250"/>
        <v/>
      </c>
      <c r="M5365" t="str">
        <f t="shared" si="251"/>
        <v/>
      </c>
    </row>
    <row r="5366" spans="3:13" x14ac:dyDescent="0.2">
      <c r="C5366" s="8" t="str">
        <f>IFERROR(VLOOKUP(B5366,'Plan de comptes'!A:B,2,FALSE),"")</f>
        <v/>
      </c>
      <c r="K5366" s="21">
        <f t="shared" si="249"/>
        <v>0</v>
      </c>
      <c r="L5366" t="str">
        <f t="shared" si="250"/>
        <v/>
      </c>
      <c r="M5366" t="str">
        <f t="shared" si="251"/>
        <v/>
      </c>
    </row>
    <row r="5367" spans="3:13" x14ac:dyDescent="0.2">
      <c r="C5367" s="8" t="str">
        <f>IFERROR(VLOOKUP(B5367,'Plan de comptes'!A:B,2,FALSE),"")</f>
        <v/>
      </c>
      <c r="K5367" s="21">
        <f t="shared" si="249"/>
        <v>0</v>
      </c>
      <c r="L5367" t="str">
        <f t="shared" si="250"/>
        <v/>
      </c>
      <c r="M5367" t="str">
        <f t="shared" si="251"/>
        <v/>
      </c>
    </row>
    <row r="5368" spans="3:13" x14ac:dyDescent="0.2">
      <c r="C5368" s="8" t="str">
        <f>IFERROR(VLOOKUP(B5368,'Plan de comptes'!A:B,2,FALSE),"")</f>
        <v/>
      </c>
      <c r="K5368" s="21">
        <f t="shared" si="249"/>
        <v>0</v>
      </c>
      <c r="L5368" t="str">
        <f t="shared" si="250"/>
        <v/>
      </c>
      <c r="M5368" t="str">
        <f t="shared" si="251"/>
        <v/>
      </c>
    </row>
    <row r="5369" spans="3:13" x14ac:dyDescent="0.2">
      <c r="C5369" s="8" t="str">
        <f>IFERROR(VLOOKUP(B5369,'Plan de comptes'!A:B,2,FALSE),"")</f>
        <v/>
      </c>
      <c r="K5369" s="21">
        <f t="shared" si="249"/>
        <v>0</v>
      </c>
      <c r="L5369" t="str">
        <f t="shared" si="250"/>
        <v/>
      </c>
      <c r="M5369" t="str">
        <f t="shared" si="251"/>
        <v/>
      </c>
    </row>
    <row r="5370" spans="3:13" x14ac:dyDescent="0.2">
      <c r="C5370" s="8" t="str">
        <f>IFERROR(VLOOKUP(B5370,'Plan de comptes'!A:B,2,FALSE),"")</f>
        <v/>
      </c>
      <c r="K5370" s="21">
        <f t="shared" si="249"/>
        <v>0</v>
      </c>
      <c r="L5370" t="str">
        <f t="shared" si="250"/>
        <v/>
      </c>
      <c r="M5370" t="str">
        <f t="shared" si="251"/>
        <v/>
      </c>
    </row>
    <row r="5371" spans="3:13" x14ac:dyDescent="0.2">
      <c r="C5371" s="8" t="str">
        <f>IFERROR(VLOOKUP(B5371,'Plan de comptes'!A:B,2,FALSE),"")</f>
        <v/>
      </c>
      <c r="K5371" s="21">
        <f t="shared" si="249"/>
        <v>0</v>
      </c>
      <c r="L5371" t="str">
        <f t="shared" si="250"/>
        <v/>
      </c>
      <c r="M5371" t="str">
        <f t="shared" si="251"/>
        <v/>
      </c>
    </row>
    <row r="5372" spans="3:13" x14ac:dyDescent="0.2">
      <c r="C5372" s="8" t="str">
        <f>IFERROR(VLOOKUP(B5372,'Plan de comptes'!A:B,2,FALSE),"")</f>
        <v/>
      </c>
      <c r="K5372" s="21">
        <f t="shared" si="249"/>
        <v>0</v>
      </c>
      <c r="L5372" t="str">
        <f t="shared" si="250"/>
        <v/>
      </c>
      <c r="M5372" t="str">
        <f t="shared" si="251"/>
        <v/>
      </c>
    </row>
    <row r="5373" spans="3:13" x14ac:dyDescent="0.2">
      <c r="C5373" s="8" t="str">
        <f>IFERROR(VLOOKUP(B5373,'Plan de comptes'!A:B,2,FALSE),"")</f>
        <v/>
      </c>
      <c r="K5373" s="21">
        <f t="shared" si="249"/>
        <v>0</v>
      </c>
      <c r="L5373" t="str">
        <f t="shared" si="250"/>
        <v/>
      </c>
      <c r="M5373" t="str">
        <f t="shared" si="251"/>
        <v/>
      </c>
    </row>
    <row r="5374" spans="3:13" x14ac:dyDescent="0.2">
      <c r="C5374" s="8" t="str">
        <f>IFERROR(VLOOKUP(B5374,'Plan de comptes'!A:B,2,FALSE),"")</f>
        <v/>
      </c>
      <c r="K5374" s="21">
        <f t="shared" si="249"/>
        <v>0</v>
      </c>
      <c r="L5374" t="str">
        <f t="shared" si="250"/>
        <v/>
      </c>
      <c r="M5374" t="str">
        <f t="shared" si="251"/>
        <v/>
      </c>
    </row>
    <row r="5375" spans="3:13" x14ac:dyDescent="0.2">
      <c r="C5375" s="8" t="str">
        <f>IFERROR(VLOOKUP(B5375,'Plan de comptes'!A:B,2,FALSE),"")</f>
        <v/>
      </c>
      <c r="K5375" s="21">
        <f t="shared" si="249"/>
        <v>0</v>
      </c>
      <c r="L5375" t="str">
        <f t="shared" si="250"/>
        <v/>
      </c>
      <c r="M5375" t="str">
        <f t="shared" si="251"/>
        <v/>
      </c>
    </row>
    <row r="5376" spans="3:13" x14ac:dyDescent="0.2">
      <c r="C5376" s="8" t="str">
        <f>IFERROR(VLOOKUP(B5376,'Plan de comptes'!A:B,2,FALSE),"")</f>
        <v/>
      </c>
      <c r="K5376" s="21">
        <f t="shared" si="249"/>
        <v>0</v>
      </c>
      <c r="L5376" t="str">
        <f t="shared" si="250"/>
        <v/>
      </c>
      <c r="M5376" t="str">
        <f t="shared" si="251"/>
        <v/>
      </c>
    </row>
    <row r="5377" spans="3:13" x14ac:dyDescent="0.2">
      <c r="C5377" s="8" t="str">
        <f>IFERROR(VLOOKUP(B5377,'Plan de comptes'!A:B,2,FALSE),"")</f>
        <v/>
      </c>
      <c r="K5377" s="21">
        <f t="shared" si="249"/>
        <v>0</v>
      </c>
      <c r="L5377" t="str">
        <f t="shared" si="250"/>
        <v/>
      </c>
      <c r="M5377" t="str">
        <f t="shared" si="251"/>
        <v/>
      </c>
    </row>
    <row r="5378" spans="3:13" x14ac:dyDescent="0.2">
      <c r="C5378" s="8" t="str">
        <f>IFERROR(VLOOKUP(B5378,'Plan de comptes'!A:B,2,FALSE),"")</f>
        <v/>
      </c>
      <c r="K5378" s="21">
        <f t="shared" si="249"/>
        <v>0</v>
      </c>
      <c r="L5378" t="str">
        <f t="shared" si="250"/>
        <v/>
      </c>
      <c r="M5378" t="str">
        <f t="shared" si="251"/>
        <v/>
      </c>
    </row>
    <row r="5379" spans="3:13" x14ac:dyDescent="0.2">
      <c r="C5379" s="8" t="str">
        <f>IFERROR(VLOOKUP(B5379,'Plan de comptes'!A:B,2,FALSE),"")</f>
        <v/>
      </c>
      <c r="K5379" s="21">
        <f t="shared" ref="K5379:K5442" si="252">E5379-F5379</f>
        <v>0</v>
      </c>
      <c r="L5379" t="str">
        <f t="shared" ref="L5379:L5442" si="253">LEFT($B5379,2)</f>
        <v/>
      </c>
      <c r="M5379" t="str">
        <f t="shared" ref="M5379:M5442" si="254">LEFT($B5379,3)</f>
        <v/>
      </c>
    </row>
    <row r="5380" spans="3:13" x14ac:dyDescent="0.2">
      <c r="C5380" s="8" t="str">
        <f>IFERROR(VLOOKUP(B5380,'Plan de comptes'!A:B,2,FALSE),"")</f>
        <v/>
      </c>
      <c r="K5380" s="21">
        <f t="shared" si="252"/>
        <v>0</v>
      </c>
      <c r="L5380" t="str">
        <f t="shared" si="253"/>
        <v/>
      </c>
      <c r="M5380" t="str">
        <f t="shared" si="254"/>
        <v/>
      </c>
    </row>
    <row r="5381" spans="3:13" x14ac:dyDescent="0.2">
      <c r="C5381" s="8" t="str">
        <f>IFERROR(VLOOKUP(B5381,'Plan de comptes'!A:B,2,FALSE),"")</f>
        <v/>
      </c>
      <c r="K5381" s="21">
        <f t="shared" si="252"/>
        <v>0</v>
      </c>
      <c r="L5381" t="str">
        <f t="shared" si="253"/>
        <v/>
      </c>
      <c r="M5381" t="str">
        <f t="shared" si="254"/>
        <v/>
      </c>
    </row>
    <row r="5382" spans="3:13" x14ac:dyDescent="0.2">
      <c r="C5382" s="8" t="str">
        <f>IFERROR(VLOOKUP(B5382,'Plan de comptes'!A:B,2,FALSE),"")</f>
        <v/>
      </c>
      <c r="K5382" s="21">
        <f t="shared" si="252"/>
        <v>0</v>
      </c>
      <c r="L5382" t="str">
        <f t="shared" si="253"/>
        <v/>
      </c>
      <c r="M5382" t="str">
        <f t="shared" si="254"/>
        <v/>
      </c>
    </row>
    <row r="5383" spans="3:13" x14ac:dyDescent="0.2">
      <c r="C5383" s="8" t="str">
        <f>IFERROR(VLOOKUP(B5383,'Plan de comptes'!A:B,2,FALSE),"")</f>
        <v/>
      </c>
      <c r="K5383" s="21">
        <f t="shared" si="252"/>
        <v>0</v>
      </c>
      <c r="L5383" t="str">
        <f t="shared" si="253"/>
        <v/>
      </c>
      <c r="M5383" t="str">
        <f t="shared" si="254"/>
        <v/>
      </c>
    </row>
    <row r="5384" spans="3:13" x14ac:dyDescent="0.2">
      <c r="C5384" s="8" t="str">
        <f>IFERROR(VLOOKUP(B5384,'Plan de comptes'!A:B,2,FALSE),"")</f>
        <v/>
      </c>
      <c r="K5384" s="21">
        <f t="shared" si="252"/>
        <v>0</v>
      </c>
      <c r="L5384" t="str">
        <f t="shared" si="253"/>
        <v/>
      </c>
      <c r="M5384" t="str">
        <f t="shared" si="254"/>
        <v/>
      </c>
    </row>
    <row r="5385" spans="3:13" x14ac:dyDescent="0.2">
      <c r="C5385" s="8" t="str">
        <f>IFERROR(VLOOKUP(B5385,'Plan de comptes'!A:B,2,FALSE),"")</f>
        <v/>
      </c>
      <c r="K5385" s="21">
        <f t="shared" si="252"/>
        <v>0</v>
      </c>
      <c r="L5385" t="str">
        <f t="shared" si="253"/>
        <v/>
      </c>
      <c r="M5385" t="str">
        <f t="shared" si="254"/>
        <v/>
      </c>
    </row>
    <row r="5386" spans="3:13" x14ac:dyDescent="0.2">
      <c r="C5386" s="8" t="str">
        <f>IFERROR(VLOOKUP(B5386,'Plan de comptes'!A:B,2,FALSE),"")</f>
        <v/>
      </c>
      <c r="K5386" s="21">
        <f t="shared" si="252"/>
        <v>0</v>
      </c>
      <c r="L5386" t="str">
        <f t="shared" si="253"/>
        <v/>
      </c>
      <c r="M5386" t="str">
        <f t="shared" si="254"/>
        <v/>
      </c>
    </row>
    <row r="5387" spans="3:13" x14ac:dyDescent="0.2">
      <c r="C5387" s="8" t="str">
        <f>IFERROR(VLOOKUP(B5387,'Plan de comptes'!A:B,2,FALSE),"")</f>
        <v/>
      </c>
      <c r="K5387" s="21">
        <f t="shared" si="252"/>
        <v>0</v>
      </c>
      <c r="L5387" t="str">
        <f t="shared" si="253"/>
        <v/>
      </c>
      <c r="M5387" t="str">
        <f t="shared" si="254"/>
        <v/>
      </c>
    </row>
    <row r="5388" spans="3:13" x14ac:dyDescent="0.2">
      <c r="C5388" s="8" t="str">
        <f>IFERROR(VLOOKUP(B5388,'Plan de comptes'!A:B,2,FALSE),"")</f>
        <v/>
      </c>
      <c r="K5388" s="21">
        <f t="shared" si="252"/>
        <v>0</v>
      </c>
      <c r="L5388" t="str">
        <f t="shared" si="253"/>
        <v/>
      </c>
      <c r="M5388" t="str">
        <f t="shared" si="254"/>
        <v/>
      </c>
    </row>
    <row r="5389" spans="3:13" x14ac:dyDescent="0.2">
      <c r="C5389" s="8" t="str">
        <f>IFERROR(VLOOKUP(B5389,'Plan de comptes'!A:B,2,FALSE),"")</f>
        <v/>
      </c>
      <c r="K5389" s="21">
        <f t="shared" si="252"/>
        <v>0</v>
      </c>
      <c r="L5389" t="str">
        <f t="shared" si="253"/>
        <v/>
      </c>
      <c r="M5389" t="str">
        <f t="shared" si="254"/>
        <v/>
      </c>
    </row>
    <row r="5390" spans="3:13" x14ac:dyDescent="0.2">
      <c r="C5390" s="8" t="str">
        <f>IFERROR(VLOOKUP(B5390,'Plan de comptes'!A:B,2,FALSE),"")</f>
        <v/>
      </c>
      <c r="K5390" s="21">
        <f t="shared" si="252"/>
        <v>0</v>
      </c>
      <c r="L5390" t="str">
        <f t="shared" si="253"/>
        <v/>
      </c>
      <c r="M5390" t="str">
        <f t="shared" si="254"/>
        <v/>
      </c>
    </row>
    <row r="5391" spans="3:13" x14ac:dyDescent="0.2">
      <c r="C5391" s="8" t="str">
        <f>IFERROR(VLOOKUP(B5391,'Plan de comptes'!A:B,2,FALSE),"")</f>
        <v/>
      </c>
      <c r="K5391" s="21">
        <f t="shared" si="252"/>
        <v>0</v>
      </c>
      <c r="L5391" t="str">
        <f t="shared" si="253"/>
        <v/>
      </c>
      <c r="M5391" t="str">
        <f t="shared" si="254"/>
        <v/>
      </c>
    </row>
    <row r="5392" spans="3:13" x14ac:dyDescent="0.2">
      <c r="C5392" s="8" t="str">
        <f>IFERROR(VLOOKUP(B5392,'Plan de comptes'!A:B,2,FALSE),"")</f>
        <v/>
      </c>
      <c r="K5392" s="21">
        <f t="shared" si="252"/>
        <v>0</v>
      </c>
      <c r="L5392" t="str">
        <f t="shared" si="253"/>
        <v/>
      </c>
      <c r="M5392" t="str">
        <f t="shared" si="254"/>
        <v/>
      </c>
    </row>
    <row r="5393" spans="3:13" x14ac:dyDescent="0.2">
      <c r="C5393" s="8" t="str">
        <f>IFERROR(VLOOKUP(B5393,'Plan de comptes'!A:B,2,FALSE),"")</f>
        <v/>
      </c>
      <c r="K5393" s="21">
        <f t="shared" si="252"/>
        <v>0</v>
      </c>
      <c r="L5393" t="str">
        <f t="shared" si="253"/>
        <v/>
      </c>
      <c r="M5393" t="str">
        <f t="shared" si="254"/>
        <v/>
      </c>
    </row>
    <row r="5394" spans="3:13" x14ac:dyDescent="0.2">
      <c r="C5394" s="8" t="str">
        <f>IFERROR(VLOOKUP(B5394,'Plan de comptes'!A:B,2,FALSE),"")</f>
        <v/>
      </c>
      <c r="K5394" s="21">
        <f t="shared" si="252"/>
        <v>0</v>
      </c>
      <c r="L5394" t="str">
        <f t="shared" si="253"/>
        <v/>
      </c>
      <c r="M5394" t="str">
        <f t="shared" si="254"/>
        <v/>
      </c>
    </row>
    <row r="5395" spans="3:13" x14ac:dyDescent="0.2">
      <c r="C5395" s="8" t="str">
        <f>IFERROR(VLOOKUP(B5395,'Plan de comptes'!A:B,2,FALSE),"")</f>
        <v/>
      </c>
      <c r="K5395" s="21">
        <f t="shared" si="252"/>
        <v>0</v>
      </c>
      <c r="L5395" t="str">
        <f t="shared" si="253"/>
        <v/>
      </c>
      <c r="M5395" t="str">
        <f t="shared" si="254"/>
        <v/>
      </c>
    </row>
    <row r="5396" spans="3:13" x14ac:dyDescent="0.2">
      <c r="C5396" s="8" t="str">
        <f>IFERROR(VLOOKUP(B5396,'Plan de comptes'!A:B,2,FALSE),"")</f>
        <v/>
      </c>
      <c r="K5396" s="21">
        <f t="shared" si="252"/>
        <v>0</v>
      </c>
      <c r="L5396" t="str">
        <f t="shared" si="253"/>
        <v/>
      </c>
      <c r="M5396" t="str">
        <f t="shared" si="254"/>
        <v/>
      </c>
    </row>
    <row r="5397" spans="3:13" x14ac:dyDescent="0.2">
      <c r="C5397" s="8" t="str">
        <f>IFERROR(VLOOKUP(B5397,'Plan de comptes'!A:B,2,FALSE),"")</f>
        <v/>
      </c>
      <c r="K5397" s="21">
        <f t="shared" si="252"/>
        <v>0</v>
      </c>
      <c r="L5397" t="str">
        <f t="shared" si="253"/>
        <v/>
      </c>
      <c r="M5397" t="str">
        <f t="shared" si="254"/>
        <v/>
      </c>
    </row>
    <row r="5398" spans="3:13" x14ac:dyDescent="0.2">
      <c r="C5398" s="8" t="str">
        <f>IFERROR(VLOOKUP(B5398,'Plan de comptes'!A:B,2,FALSE),"")</f>
        <v/>
      </c>
      <c r="K5398" s="21">
        <f t="shared" si="252"/>
        <v>0</v>
      </c>
      <c r="L5398" t="str">
        <f t="shared" si="253"/>
        <v/>
      </c>
      <c r="M5398" t="str">
        <f t="shared" si="254"/>
        <v/>
      </c>
    </row>
    <row r="5399" spans="3:13" x14ac:dyDescent="0.2">
      <c r="C5399" s="8" t="str">
        <f>IFERROR(VLOOKUP(B5399,'Plan de comptes'!A:B,2,FALSE),"")</f>
        <v/>
      </c>
      <c r="K5399" s="21">
        <f t="shared" si="252"/>
        <v>0</v>
      </c>
      <c r="L5399" t="str">
        <f t="shared" si="253"/>
        <v/>
      </c>
      <c r="M5399" t="str">
        <f t="shared" si="254"/>
        <v/>
      </c>
    </row>
    <row r="5400" spans="3:13" x14ac:dyDescent="0.2">
      <c r="C5400" s="8" t="str">
        <f>IFERROR(VLOOKUP(B5400,'Plan de comptes'!A:B,2,FALSE),"")</f>
        <v/>
      </c>
      <c r="K5400" s="21">
        <f t="shared" si="252"/>
        <v>0</v>
      </c>
      <c r="L5400" t="str">
        <f t="shared" si="253"/>
        <v/>
      </c>
      <c r="M5400" t="str">
        <f t="shared" si="254"/>
        <v/>
      </c>
    </row>
    <row r="5401" spans="3:13" x14ac:dyDescent="0.2">
      <c r="C5401" s="8" t="str">
        <f>IFERROR(VLOOKUP(B5401,'Plan de comptes'!A:B,2,FALSE),"")</f>
        <v/>
      </c>
      <c r="K5401" s="21">
        <f t="shared" si="252"/>
        <v>0</v>
      </c>
      <c r="L5401" t="str">
        <f t="shared" si="253"/>
        <v/>
      </c>
      <c r="M5401" t="str">
        <f t="shared" si="254"/>
        <v/>
      </c>
    </row>
    <row r="5402" spans="3:13" x14ac:dyDescent="0.2">
      <c r="C5402" s="8" t="str">
        <f>IFERROR(VLOOKUP(B5402,'Plan de comptes'!A:B,2,FALSE),"")</f>
        <v/>
      </c>
      <c r="K5402" s="21">
        <f t="shared" si="252"/>
        <v>0</v>
      </c>
      <c r="L5402" t="str">
        <f t="shared" si="253"/>
        <v/>
      </c>
      <c r="M5402" t="str">
        <f t="shared" si="254"/>
        <v/>
      </c>
    </row>
    <row r="5403" spans="3:13" x14ac:dyDescent="0.2">
      <c r="C5403" s="8" t="str">
        <f>IFERROR(VLOOKUP(B5403,'Plan de comptes'!A:B,2,FALSE),"")</f>
        <v/>
      </c>
      <c r="K5403" s="21">
        <f t="shared" si="252"/>
        <v>0</v>
      </c>
      <c r="L5403" t="str">
        <f t="shared" si="253"/>
        <v/>
      </c>
      <c r="M5403" t="str">
        <f t="shared" si="254"/>
        <v/>
      </c>
    </row>
    <row r="5404" spans="3:13" x14ac:dyDescent="0.2">
      <c r="C5404" s="8" t="str">
        <f>IFERROR(VLOOKUP(B5404,'Plan de comptes'!A:B,2,FALSE),"")</f>
        <v/>
      </c>
      <c r="K5404" s="21">
        <f t="shared" si="252"/>
        <v>0</v>
      </c>
      <c r="L5404" t="str">
        <f t="shared" si="253"/>
        <v/>
      </c>
      <c r="M5404" t="str">
        <f t="shared" si="254"/>
        <v/>
      </c>
    </row>
    <row r="5405" spans="3:13" x14ac:dyDescent="0.2">
      <c r="C5405" s="8" t="str">
        <f>IFERROR(VLOOKUP(B5405,'Plan de comptes'!A:B,2,FALSE),"")</f>
        <v/>
      </c>
      <c r="K5405" s="21">
        <f t="shared" si="252"/>
        <v>0</v>
      </c>
      <c r="L5405" t="str">
        <f t="shared" si="253"/>
        <v/>
      </c>
      <c r="M5405" t="str">
        <f t="shared" si="254"/>
        <v/>
      </c>
    </row>
    <row r="5406" spans="3:13" x14ac:dyDescent="0.2">
      <c r="C5406" s="8" t="str">
        <f>IFERROR(VLOOKUP(B5406,'Plan de comptes'!A:B,2,FALSE),"")</f>
        <v/>
      </c>
      <c r="K5406" s="21">
        <f t="shared" si="252"/>
        <v>0</v>
      </c>
      <c r="L5406" t="str">
        <f t="shared" si="253"/>
        <v/>
      </c>
      <c r="M5406" t="str">
        <f t="shared" si="254"/>
        <v/>
      </c>
    </row>
    <row r="5407" spans="3:13" x14ac:dyDescent="0.2">
      <c r="C5407" s="8" t="str">
        <f>IFERROR(VLOOKUP(B5407,'Plan de comptes'!A:B,2,FALSE),"")</f>
        <v/>
      </c>
      <c r="K5407" s="21">
        <f t="shared" si="252"/>
        <v>0</v>
      </c>
      <c r="L5407" t="str">
        <f t="shared" si="253"/>
        <v/>
      </c>
      <c r="M5407" t="str">
        <f t="shared" si="254"/>
        <v/>
      </c>
    </row>
    <row r="5408" spans="3:13" x14ac:dyDescent="0.2">
      <c r="C5408" s="8" t="str">
        <f>IFERROR(VLOOKUP(B5408,'Plan de comptes'!A:B,2,FALSE),"")</f>
        <v/>
      </c>
      <c r="K5408" s="21">
        <f t="shared" si="252"/>
        <v>0</v>
      </c>
      <c r="L5408" t="str">
        <f t="shared" si="253"/>
        <v/>
      </c>
      <c r="M5408" t="str">
        <f t="shared" si="254"/>
        <v/>
      </c>
    </row>
    <row r="5409" spans="3:13" x14ac:dyDescent="0.2">
      <c r="C5409" s="8" t="str">
        <f>IFERROR(VLOOKUP(B5409,'Plan de comptes'!A:B,2,FALSE),"")</f>
        <v/>
      </c>
      <c r="K5409" s="21">
        <f t="shared" si="252"/>
        <v>0</v>
      </c>
      <c r="L5409" t="str">
        <f t="shared" si="253"/>
        <v/>
      </c>
      <c r="M5409" t="str">
        <f t="shared" si="254"/>
        <v/>
      </c>
    </row>
    <row r="5410" spans="3:13" x14ac:dyDescent="0.2">
      <c r="C5410" s="8" t="str">
        <f>IFERROR(VLOOKUP(B5410,'Plan de comptes'!A:B,2,FALSE),"")</f>
        <v/>
      </c>
      <c r="K5410" s="21">
        <f t="shared" si="252"/>
        <v>0</v>
      </c>
      <c r="L5410" t="str">
        <f t="shared" si="253"/>
        <v/>
      </c>
      <c r="M5410" t="str">
        <f t="shared" si="254"/>
        <v/>
      </c>
    </row>
    <row r="5411" spans="3:13" x14ac:dyDescent="0.2">
      <c r="C5411" s="8" t="str">
        <f>IFERROR(VLOOKUP(B5411,'Plan de comptes'!A:B,2,FALSE),"")</f>
        <v/>
      </c>
      <c r="K5411" s="21">
        <f t="shared" si="252"/>
        <v>0</v>
      </c>
      <c r="L5411" t="str">
        <f t="shared" si="253"/>
        <v/>
      </c>
      <c r="M5411" t="str">
        <f t="shared" si="254"/>
        <v/>
      </c>
    </row>
    <row r="5412" spans="3:13" x14ac:dyDescent="0.2">
      <c r="C5412" s="8" t="str">
        <f>IFERROR(VLOOKUP(B5412,'Plan de comptes'!A:B,2,FALSE),"")</f>
        <v/>
      </c>
      <c r="K5412" s="21">
        <f t="shared" si="252"/>
        <v>0</v>
      </c>
      <c r="L5412" t="str">
        <f t="shared" si="253"/>
        <v/>
      </c>
      <c r="M5412" t="str">
        <f t="shared" si="254"/>
        <v/>
      </c>
    </row>
    <row r="5413" spans="3:13" x14ac:dyDescent="0.2">
      <c r="C5413" s="8" t="str">
        <f>IFERROR(VLOOKUP(B5413,'Plan de comptes'!A:B,2,FALSE),"")</f>
        <v/>
      </c>
      <c r="K5413" s="21">
        <f t="shared" si="252"/>
        <v>0</v>
      </c>
      <c r="L5413" t="str">
        <f t="shared" si="253"/>
        <v/>
      </c>
      <c r="M5413" t="str">
        <f t="shared" si="254"/>
        <v/>
      </c>
    </row>
    <row r="5414" spans="3:13" x14ac:dyDescent="0.2">
      <c r="C5414" s="8" t="str">
        <f>IFERROR(VLOOKUP(B5414,'Plan de comptes'!A:B,2,FALSE),"")</f>
        <v/>
      </c>
      <c r="K5414" s="21">
        <f t="shared" si="252"/>
        <v>0</v>
      </c>
      <c r="L5414" t="str">
        <f t="shared" si="253"/>
        <v/>
      </c>
      <c r="M5414" t="str">
        <f t="shared" si="254"/>
        <v/>
      </c>
    </row>
    <row r="5415" spans="3:13" x14ac:dyDescent="0.2">
      <c r="C5415" s="8" t="str">
        <f>IFERROR(VLOOKUP(B5415,'Plan de comptes'!A:B,2,FALSE),"")</f>
        <v/>
      </c>
      <c r="K5415" s="21">
        <f t="shared" si="252"/>
        <v>0</v>
      </c>
      <c r="L5415" t="str">
        <f t="shared" si="253"/>
        <v/>
      </c>
      <c r="M5415" t="str">
        <f t="shared" si="254"/>
        <v/>
      </c>
    </row>
    <row r="5416" spans="3:13" x14ac:dyDescent="0.2">
      <c r="C5416" s="8" t="str">
        <f>IFERROR(VLOOKUP(B5416,'Plan de comptes'!A:B,2,FALSE),"")</f>
        <v/>
      </c>
      <c r="K5416" s="21">
        <f t="shared" si="252"/>
        <v>0</v>
      </c>
      <c r="L5416" t="str">
        <f t="shared" si="253"/>
        <v/>
      </c>
      <c r="M5416" t="str">
        <f t="shared" si="254"/>
        <v/>
      </c>
    </row>
    <row r="5417" spans="3:13" x14ac:dyDescent="0.2">
      <c r="C5417" s="8" t="str">
        <f>IFERROR(VLOOKUP(B5417,'Plan de comptes'!A:B,2,FALSE),"")</f>
        <v/>
      </c>
      <c r="K5417" s="21">
        <f t="shared" si="252"/>
        <v>0</v>
      </c>
      <c r="L5417" t="str">
        <f t="shared" si="253"/>
        <v/>
      </c>
      <c r="M5417" t="str">
        <f t="shared" si="254"/>
        <v/>
      </c>
    </row>
    <row r="5418" spans="3:13" x14ac:dyDescent="0.2">
      <c r="C5418" s="8" t="str">
        <f>IFERROR(VLOOKUP(B5418,'Plan de comptes'!A:B,2,FALSE),"")</f>
        <v/>
      </c>
      <c r="K5418" s="21">
        <f t="shared" si="252"/>
        <v>0</v>
      </c>
      <c r="L5418" t="str">
        <f t="shared" si="253"/>
        <v/>
      </c>
      <c r="M5418" t="str">
        <f t="shared" si="254"/>
        <v/>
      </c>
    </row>
    <row r="5419" spans="3:13" x14ac:dyDescent="0.2">
      <c r="C5419" s="8" t="str">
        <f>IFERROR(VLOOKUP(B5419,'Plan de comptes'!A:B,2,FALSE),"")</f>
        <v/>
      </c>
      <c r="K5419" s="21">
        <f t="shared" si="252"/>
        <v>0</v>
      </c>
      <c r="L5419" t="str">
        <f t="shared" si="253"/>
        <v/>
      </c>
      <c r="M5419" t="str">
        <f t="shared" si="254"/>
        <v/>
      </c>
    </row>
    <row r="5420" spans="3:13" x14ac:dyDescent="0.2">
      <c r="C5420" s="8" t="str">
        <f>IFERROR(VLOOKUP(B5420,'Plan de comptes'!A:B,2,FALSE),"")</f>
        <v/>
      </c>
      <c r="K5420" s="21">
        <f t="shared" si="252"/>
        <v>0</v>
      </c>
      <c r="L5420" t="str">
        <f t="shared" si="253"/>
        <v/>
      </c>
      <c r="M5420" t="str">
        <f t="shared" si="254"/>
        <v/>
      </c>
    </row>
    <row r="5421" spans="3:13" x14ac:dyDescent="0.2">
      <c r="C5421" s="8" t="str">
        <f>IFERROR(VLOOKUP(B5421,'Plan de comptes'!A:B,2,FALSE),"")</f>
        <v/>
      </c>
      <c r="K5421" s="21">
        <f t="shared" si="252"/>
        <v>0</v>
      </c>
      <c r="L5421" t="str">
        <f t="shared" si="253"/>
        <v/>
      </c>
      <c r="M5421" t="str">
        <f t="shared" si="254"/>
        <v/>
      </c>
    </row>
    <row r="5422" spans="3:13" x14ac:dyDescent="0.2">
      <c r="C5422" s="8" t="str">
        <f>IFERROR(VLOOKUP(B5422,'Plan de comptes'!A:B,2,FALSE),"")</f>
        <v/>
      </c>
      <c r="K5422" s="21">
        <f t="shared" si="252"/>
        <v>0</v>
      </c>
      <c r="L5422" t="str">
        <f t="shared" si="253"/>
        <v/>
      </c>
      <c r="M5422" t="str">
        <f t="shared" si="254"/>
        <v/>
      </c>
    </row>
    <row r="5423" spans="3:13" x14ac:dyDescent="0.2">
      <c r="C5423" s="8" t="str">
        <f>IFERROR(VLOOKUP(B5423,'Plan de comptes'!A:B,2,FALSE),"")</f>
        <v/>
      </c>
      <c r="K5423" s="21">
        <f t="shared" si="252"/>
        <v>0</v>
      </c>
      <c r="L5423" t="str">
        <f t="shared" si="253"/>
        <v/>
      </c>
      <c r="M5423" t="str">
        <f t="shared" si="254"/>
        <v/>
      </c>
    </row>
    <row r="5424" spans="3:13" x14ac:dyDescent="0.2">
      <c r="C5424" s="8" t="str">
        <f>IFERROR(VLOOKUP(B5424,'Plan de comptes'!A:B,2,FALSE),"")</f>
        <v/>
      </c>
      <c r="K5424" s="21">
        <f t="shared" si="252"/>
        <v>0</v>
      </c>
      <c r="L5424" t="str">
        <f t="shared" si="253"/>
        <v/>
      </c>
      <c r="M5424" t="str">
        <f t="shared" si="254"/>
        <v/>
      </c>
    </row>
    <row r="5425" spans="3:13" x14ac:dyDescent="0.2">
      <c r="C5425" s="8" t="str">
        <f>IFERROR(VLOOKUP(B5425,'Plan de comptes'!A:B,2,FALSE),"")</f>
        <v/>
      </c>
      <c r="K5425" s="21">
        <f t="shared" si="252"/>
        <v>0</v>
      </c>
      <c r="L5425" t="str">
        <f t="shared" si="253"/>
        <v/>
      </c>
      <c r="M5425" t="str">
        <f t="shared" si="254"/>
        <v/>
      </c>
    </row>
    <row r="5426" spans="3:13" x14ac:dyDescent="0.2">
      <c r="C5426" s="8" t="str">
        <f>IFERROR(VLOOKUP(B5426,'Plan de comptes'!A:B,2,FALSE),"")</f>
        <v/>
      </c>
      <c r="K5426" s="21">
        <f t="shared" si="252"/>
        <v>0</v>
      </c>
      <c r="L5426" t="str">
        <f t="shared" si="253"/>
        <v/>
      </c>
      <c r="M5426" t="str">
        <f t="shared" si="254"/>
        <v/>
      </c>
    </row>
    <row r="5427" spans="3:13" x14ac:dyDescent="0.2">
      <c r="C5427" s="8" t="str">
        <f>IFERROR(VLOOKUP(B5427,'Plan de comptes'!A:B,2,FALSE),"")</f>
        <v/>
      </c>
      <c r="K5427" s="21">
        <f t="shared" si="252"/>
        <v>0</v>
      </c>
      <c r="L5427" t="str">
        <f t="shared" si="253"/>
        <v/>
      </c>
      <c r="M5427" t="str">
        <f t="shared" si="254"/>
        <v/>
      </c>
    </row>
    <row r="5428" spans="3:13" x14ac:dyDescent="0.2">
      <c r="C5428" s="8" t="str">
        <f>IFERROR(VLOOKUP(B5428,'Plan de comptes'!A:B,2,FALSE),"")</f>
        <v/>
      </c>
      <c r="K5428" s="21">
        <f t="shared" si="252"/>
        <v>0</v>
      </c>
      <c r="L5428" t="str">
        <f t="shared" si="253"/>
        <v/>
      </c>
      <c r="M5428" t="str">
        <f t="shared" si="254"/>
        <v/>
      </c>
    </row>
    <row r="5429" spans="3:13" x14ac:dyDescent="0.2">
      <c r="C5429" s="8" t="str">
        <f>IFERROR(VLOOKUP(B5429,'Plan de comptes'!A:B,2,FALSE),"")</f>
        <v/>
      </c>
      <c r="K5429" s="21">
        <f t="shared" si="252"/>
        <v>0</v>
      </c>
      <c r="L5429" t="str">
        <f t="shared" si="253"/>
        <v/>
      </c>
      <c r="M5429" t="str">
        <f t="shared" si="254"/>
        <v/>
      </c>
    </row>
    <row r="5430" spans="3:13" x14ac:dyDescent="0.2">
      <c r="C5430" s="8" t="str">
        <f>IFERROR(VLOOKUP(B5430,'Plan de comptes'!A:B,2,FALSE),"")</f>
        <v/>
      </c>
      <c r="K5430" s="21">
        <f t="shared" si="252"/>
        <v>0</v>
      </c>
      <c r="L5430" t="str">
        <f t="shared" si="253"/>
        <v/>
      </c>
      <c r="M5430" t="str">
        <f t="shared" si="254"/>
        <v/>
      </c>
    </row>
    <row r="5431" spans="3:13" x14ac:dyDescent="0.2">
      <c r="C5431" s="8" t="str">
        <f>IFERROR(VLOOKUP(B5431,'Plan de comptes'!A:B,2,FALSE),"")</f>
        <v/>
      </c>
      <c r="K5431" s="21">
        <f t="shared" si="252"/>
        <v>0</v>
      </c>
      <c r="L5431" t="str">
        <f t="shared" si="253"/>
        <v/>
      </c>
      <c r="M5431" t="str">
        <f t="shared" si="254"/>
        <v/>
      </c>
    </row>
    <row r="5432" spans="3:13" x14ac:dyDescent="0.2">
      <c r="C5432" s="8" t="str">
        <f>IFERROR(VLOOKUP(B5432,'Plan de comptes'!A:B,2,FALSE),"")</f>
        <v/>
      </c>
      <c r="K5432" s="21">
        <f t="shared" si="252"/>
        <v>0</v>
      </c>
      <c r="L5432" t="str">
        <f t="shared" si="253"/>
        <v/>
      </c>
      <c r="M5432" t="str">
        <f t="shared" si="254"/>
        <v/>
      </c>
    </row>
    <row r="5433" spans="3:13" x14ac:dyDescent="0.2">
      <c r="C5433" s="8" t="str">
        <f>IFERROR(VLOOKUP(B5433,'Plan de comptes'!A:B,2,FALSE),"")</f>
        <v/>
      </c>
      <c r="K5433" s="21">
        <f t="shared" si="252"/>
        <v>0</v>
      </c>
      <c r="L5433" t="str">
        <f t="shared" si="253"/>
        <v/>
      </c>
      <c r="M5433" t="str">
        <f t="shared" si="254"/>
        <v/>
      </c>
    </row>
    <row r="5434" spans="3:13" x14ac:dyDescent="0.2">
      <c r="C5434" s="8" t="str">
        <f>IFERROR(VLOOKUP(B5434,'Plan de comptes'!A:B,2,FALSE),"")</f>
        <v/>
      </c>
      <c r="K5434" s="21">
        <f t="shared" si="252"/>
        <v>0</v>
      </c>
      <c r="L5434" t="str">
        <f t="shared" si="253"/>
        <v/>
      </c>
      <c r="M5434" t="str">
        <f t="shared" si="254"/>
        <v/>
      </c>
    </row>
    <row r="5435" spans="3:13" x14ac:dyDescent="0.2">
      <c r="C5435" s="8" t="str">
        <f>IFERROR(VLOOKUP(B5435,'Plan de comptes'!A:B,2,FALSE),"")</f>
        <v/>
      </c>
      <c r="K5435" s="21">
        <f t="shared" si="252"/>
        <v>0</v>
      </c>
      <c r="L5435" t="str">
        <f t="shared" si="253"/>
        <v/>
      </c>
      <c r="M5435" t="str">
        <f t="shared" si="254"/>
        <v/>
      </c>
    </row>
    <row r="5436" spans="3:13" x14ac:dyDescent="0.2">
      <c r="C5436" s="8" t="str">
        <f>IFERROR(VLOOKUP(B5436,'Plan de comptes'!A:B,2,FALSE),"")</f>
        <v/>
      </c>
      <c r="K5436" s="21">
        <f t="shared" si="252"/>
        <v>0</v>
      </c>
      <c r="L5436" t="str">
        <f t="shared" si="253"/>
        <v/>
      </c>
      <c r="M5436" t="str">
        <f t="shared" si="254"/>
        <v/>
      </c>
    </row>
    <row r="5437" spans="3:13" x14ac:dyDescent="0.2">
      <c r="C5437" s="8" t="str">
        <f>IFERROR(VLOOKUP(B5437,'Plan de comptes'!A:B,2,FALSE),"")</f>
        <v/>
      </c>
      <c r="K5437" s="21">
        <f t="shared" si="252"/>
        <v>0</v>
      </c>
      <c r="L5437" t="str">
        <f t="shared" si="253"/>
        <v/>
      </c>
      <c r="M5437" t="str">
        <f t="shared" si="254"/>
        <v/>
      </c>
    </row>
    <row r="5438" spans="3:13" x14ac:dyDescent="0.2">
      <c r="C5438" s="8" t="str">
        <f>IFERROR(VLOOKUP(B5438,'Plan de comptes'!A:B,2,FALSE),"")</f>
        <v/>
      </c>
      <c r="K5438" s="21">
        <f t="shared" si="252"/>
        <v>0</v>
      </c>
      <c r="L5438" t="str">
        <f t="shared" si="253"/>
        <v/>
      </c>
      <c r="M5438" t="str">
        <f t="shared" si="254"/>
        <v/>
      </c>
    </row>
    <row r="5439" spans="3:13" x14ac:dyDescent="0.2">
      <c r="C5439" s="8" t="str">
        <f>IFERROR(VLOOKUP(B5439,'Plan de comptes'!A:B,2,FALSE),"")</f>
        <v/>
      </c>
      <c r="K5439" s="21">
        <f t="shared" si="252"/>
        <v>0</v>
      </c>
      <c r="L5439" t="str">
        <f t="shared" si="253"/>
        <v/>
      </c>
      <c r="M5439" t="str">
        <f t="shared" si="254"/>
        <v/>
      </c>
    </row>
    <row r="5440" spans="3:13" x14ac:dyDescent="0.2">
      <c r="C5440" s="8" t="str">
        <f>IFERROR(VLOOKUP(B5440,'Plan de comptes'!A:B,2,FALSE),"")</f>
        <v/>
      </c>
      <c r="K5440" s="21">
        <f t="shared" si="252"/>
        <v>0</v>
      </c>
      <c r="L5440" t="str">
        <f t="shared" si="253"/>
        <v/>
      </c>
      <c r="M5440" t="str">
        <f t="shared" si="254"/>
        <v/>
      </c>
    </row>
    <row r="5441" spans="3:13" x14ac:dyDescent="0.2">
      <c r="C5441" s="8" t="str">
        <f>IFERROR(VLOOKUP(B5441,'Plan de comptes'!A:B,2,FALSE),"")</f>
        <v/>
      </c>
      <c r="K5441" s="21">
        <f t="shared" si="252"/>
        <v>0</v>
      </c>
      <c r="L5441" t="str">
        <f t="shared" si="253"/>
        <v/>
      </c>
      <c r="M5441" t="str">
        <f t="shared" si="254"/>
        <v/>
      </c>
    </row>
    <row r="5442" spans="3:13" x14ac:dyDescent="0.2">
      <c r="C5442" s="8" t="str">
        <f>IFERROR(VLOOKUP(B5442,'Plan de comptes'!A:B,2,FALSE),"")</f>
        <v/>
      </c>
      <c r="K5442" s="21">
        <f t="shared" si="252"/>
        <v>0</v>
      </c>
      <c r="L5442" t="str">
        <f t="shared" si="253"/>
        <v/>
      </c>
      <c r="M5442" t="str">
        <f t="shared" si="254"/>
        <v/>
      </c>
    </row>
    <row r="5443" spans="3:13" x14ac:dyDescent="0.2">
      <c r="C5443" s="8" t="str">
        <f>IFERROR(VLOOKUP(B5443,'Plan de comptes'!A:B,2,FALSE),"")</f>
        <v/>
      </c>
      <c r="K5443" s="21">
        <f t="shared" ref="K5443:K5506" si="255">E5443-F5443</f>
        <v>0</v>
      </c>
      <c r="L5443" t="str">
        <f t="shared" ref="L5443:L5506" si="256">LEFT($B5443,2)</f>
        <v/>
      </c>
      <c r="M5443" t="str">
        <f t="shared" ref="M5443:M5506" si="257">LEFT($B5443,3)</f>
        <v/>
      </c>
    </row>
    <row r="5444" spans="3:13" x14ac:dyDescent="0.2">
      <c r="C5444" s="8" t="str">
        <f>IFERROR(VLOOKUP(B5444,'Plan de comptes'!A:B,2,FALSE),"")</f>
        <v/>
      </c>
      <c r="K5444" s="21">
        <f t="shared" si="255"/>
        <v>0</v>
      </c>
      <c r="L5444" t="str">
        <f t="shared" si="256"/>
        <v/>
      </c>
      <c r="M5444" t="str">
        <f t="shared" si="257"/>
        <v/>
      </c>
    </row>
    <row r="5445" spans="3:13" x14ac:dyDescent="0.2">
      <c r="C5445" s="8" t="str">
        <f>IFERROR(VLOOKUP(B5445,'Plan de comptes'!A:B,2,FALSE),"")</f>
        <v/>
      </c>
      <c r="K5445" s="21">
        <f t="shared" si="255"/>
        <v>0</v>
      </c>
      <c r="L5445" t="str">
        <f t="shared" si="256"/>
        <v/>
      </c>
      <c r="M5445" t="str">
        <f t="shared" si="257"/>
        <v/>
      </c>
    </row>
    <row r="5446" spans="3:13" x14ac:dyDescent="0.2">
      <c r="C5446" s="8" t="str">
        <f>IFERROR(VLOOKUP(B5446,'Plan de comptes'!A:B,2,FALSE),"")</f>
        <v/>
      </c>
      <c r="K5446" s="21">
        <f t="shared" si="255"/>
        <v>0</v>
      </c>
      <c r="L5446" t="str">
        <f t="shared" si="256"/>
        <v/>
      </c>
      <c r="M5446" t="str">
        <f t="shared" si="257"/>
        <v/>
      </c>
    </row>
    <row r="5447" spans="3:13" x14ac:dyDescent="0.2">
      <c r="C5447" s="8" t="str">
        <f>IFERROR(VLOOKUP(B5447,'Plan de comptes'!A:B,2,FALSE),"")</f>
        <v/>
      </c>
      <c r="K5447" s="21">
        <f t="shared" si="255"/>
        <v>0</v>
      </c>
      <c r="L5447" t="str">
        <f t="shared" si="256"/>
        <v/>
      </c>
      <c r="M5447" t="str">
        <f t="shared" si="257"/>
        <v/>
      </c>
    </row>
    <row r="5448" spans="3:13" x14ac:dyDescent="0.2">
      <c r="C5448" s="8" t="str">
        <f>IFERROR(VLOOKUP(B5448,'Plan de comptes'!A:B,2,FALSE),"")</f>
        <v/>
      </c>
      <c r="K5448" s="21">
        <f t="shared" si="255"/>
        <v>0</v>
      </c>
      <c r="L5448" t="str">
        <f t="shared" si="256"/>
        <v/>
      </c>
      <c r="M5448" t="str">
        <f t="shared" si="257"/>
        <v/>
      </c>
    </row>
    <row r="5449" spans="3:13" x14ac:dyDescent="0.2">
      <c r="C5449" s="8" t="str">
        <f>IFERROR(VLOOKUP(B5449,'Plan de comptes'!A:B,2,FALSE),"")</f>
        <v/>
      </c>
      <c r="K5449" s="21">
        <f t="shared" si="255"/>
        <v>0</v>
      </c>
      <c r="L5449" t="str">
        <f t="shared" si="256"/>
        <v/>
      </c>
      <c r="M5449" t="str">
        <f t="shared" si="257"/>
        <v/>
      </c>
    </row>
    <row r="5450" spans="3:13" x14ac:dyDescent="0.2">
      <c r="C5450" s="8" t="str">
        <f>IFERROR(VLOOKUP(B5450,'Plan de comptes'!A:B,2,FALSE),"")</f>
        <v/>
      </c>
      <c r="K5450" s="21">
        <f t="shared" si="255"/>
        <v>0</v>
      </c>
      <c r="L5450" t="str">
        <f t="shared" si="256"/>
        <v/>
      </c>
      <c r="M5450" t="str">
        <f t="shared" si="257"/>
        <v/>
      </c>
    </row>
    <row r="5451" spans="3:13" x14ac:dyDescent="0.2">
      <c r="C5451" s="8" t="str">
        <f>IFERROR(VLOOKUP(B5451,'Plan de comptes'!A:B,2,FALSE),"")</f>
        <v/>
      </c>
      <c r="K5451" s="21">
        <f t="shared" si="255"/>
        <v>0</v>
      </c>
      <c r="L5451" t="str">
        <f t="shared" si="256"/>
        <v/>
      </c>
      <c r="M5451" t="str">
        <f t="shared" si="257"/>
        <v/>
      </c>
    </row>
    <row r="5452" spans="3:13" x14ac:dyDescent="0.2">
      <c r="C5452" s="8" t="str">
        <f>IFERROR(VLOOKUP(B5452,'Plan de comptes'!A:B,2,FALSE),"")</f>
        <v/>
      </c>
      <c r="K5452" s="21">
        <f t="shared" si="255"/>
        <v>0</v>
      </c>
      <c r="L5452" t="str">
        <f t="shared" si="256"/>
        <v/>
      </c>
      <c r="M5452" t="str">
        <f t="shared" si="257"/>
        <v/>
      </c>
    </row>
    <row r="5453" spans="3:13" x14ac:dyDescent="0.2">
      <c r="C5453" s="8" t="str">
        <f>IFERROR(VLOOKUP(B5453,'Plan de comptes'!A:B,2,FALSE),"")</f>
        <v/>
      </c>
      <c r="K5453" s="21">
        <f t="shared" si="255"/>
        <v>0</v>
      </c>
      <c r="L5453" t="str">
        <f t="shared" si="256"/>
        <v/>
      </c>
      <c r="M5453" t="str">
        <f t="shared" si="257"/>
        <v/>
      </c>
    </row>
    <row r="5454" spans="3:13" x14ac:dyDescent="0.2">
      <c r="C5454" s="8" t="str">
        <f>IFERROR(VLOOKUP(B5454,'Plan de comptes'!A:B,2,FALSE),"")</f>
        <v/>
      </c>
      <c r="K5454" s="21">
        <f t="shared" si="255"/>
        <v>0</v>
      </c>
      <c r="L5454" t="str">
        <f t="shared" si="256"/>
        <v/>
      </c>
      <c r="M5454" t="str">
        <f t="shared" si="257"/>
        <v/>
      </c>
    </row>
    <row r="5455" spans="3:13" x14ac:dyDescent="0.2">
      <c r="C5455" s="8" t="str">
        <f>IFERROR(VLOOKUP(B5455,'Plan de comptes'!A:B,2,FALSE),"")</f>
        <v/>
      </c>
      <c r="K5455" s="21">
        <f t="shared" si="255"/>
        <v>0</v>
      </c>
      <c r="L5455" t="str">
        <f t="shared" si="256"/>
        <v/>
      </c>
      <c r="M5455" t="str">
        <f t="shared" si="257"/>
        <v/>
      </c>
    </row>
    <row r="5456" spans="3:13" x14ac:dyDescent="0.2">
      <c r="C5456" s="8" t="str">
        <f>IFERROR(VLOOKUP(B5456,'Plan de comptes'!A:B,2,FALSE),"")</f>
        <v/>
      </c>
      <c r="K5456" s="21">
        <f t="shared" si="255"/>
        <v>0</v>
      </c>
      <c r="L5456" t="str">
        <f t="shared" si="256"/>
        <v/>
      </c>
      <c r="M5456" t="str">
        <f t="shared" si="257"/>
        <v/>
      </c>
    </row>
    <row r="5457" spans="3:13" x14ac:dyDescent="0.2">
      <c r="C5457" s="8" t="str">
        <f>IFERROR(VLOOKUP(B5457,'Plan de comptes'!A:B,2,FALSE),"")</f>
        <v/>
      </c>
      <c r="K5457" s="21">
        <f t="shared" si="255"/>
        <v>0</v>
      </c>
      <c r="L5457" t="str">
        <f t="shared" si="256"/>
        <v/>
      </c>
      <c r="M5457" t="str">
        <f t="shared" si="257"/>
        <v/>
      </c>
    </row>
    <row r="5458" spans="3:13" x14ac:dyDescent="0.2">
      <c r="C5458" s="8" t="str">
        <f>IFERROR(VLOOKUP(B5458,'Plan de comptes'!A:B,2,FALSE),"")</f>
        <v/>
      </c>
      <c r="K5458" s="21">
        <f t="shared" si="255"/>
        <v>0</v>
      </c>
      <c r="L5458" t="str">
        <f t="shared" si="256"/>
        <v/>
      </c>
      <c r="M5458" t="str">
        <f t="shared" si="257"/>
        <v/>
      </c>
    </row>
    <row r="5459" spans="3:13" x14ac:dyDescent="0.2">
      <c r="C5459" s="8" t="str">
        <f>IFERROR(VLOOKUP(B5459,'Plan de comptes'!A:B,2,FALSE),"")</f>
        <v/>
      </c>
      <c r="K5459" s="21">
        <f t="shared" si="255"/>
        <v>0</v>
      </c>
      <c r="L5459" t="str">
        <f t="shared" si="256"/>
        <v/>
      </c>
      <c r="M5459" t="str">
        <f t="shared" si="257"/>
        <v/>
      </c>
    </row>
    <row r="5460" spans="3:13" x14ac:dyDescent="0.2">
      <c r="C5460" s="8" t="str">
        <f>IFERROR(VLOOKUP(B5460,'Plan de comptes'!A:B,2,FALSE),"")</f>
        <v/>
      </c>
      <c r="K5460" s="21">
        <f t="shared" si="255"/>
        <v>0</v>
      </c>
      <c r="L5460" t="str">
        <f t="shared" si="256"/>
        <v/>
      </c>
      <c r="M5460" t="str">
        <f t="shared" si="257"/>
        <v/>
      </c>
    </row>
    <row r="5461" spans="3:13" x14ac:dyDescent="0.2">
      <c r="C5461" s="8" t="str">
        <f>IFERROR(VLOOKUP(B5461,'Plan de comptes'!A:B,2,FALSE),"")</f>
        <v/>
      </c>
      <c r="K5461" s="21">
        <f t="shared" si="255"/>
        <v>0</v>
      </c>
      <c r="L5461" t="str">
        <f t="shared" si="256"/>
        <v/>
      </c>
      <c r="M5461" t="str">
        <f t="shared" si="257"/>
        <v/>
      </c>
    </row>
    <row r="5462" spans="3:13" x14ac:dyDescent="0.2">
      <c r="C5462" s="8" t="str">
        <f>IFERROR(VLOOKUP(B5462,'Plan de comptes'!A:B,2,FALSE),"")</f>
        <v/>
      </c>
      <c r="K5462" s="21">
        <f t="shared" si="255"/>
        <v>0</v>
      </c>
      <c r="L5462" t="str">
        <f t="shared" si="256"/>
        <v/>
      </c>
      <c r="M5462" t="str">
        <f t="shared" si="257"/>
        <v/>
      </c>
    </row>
    <row r="5463" spans="3:13" x14ac:dyDescent="0.2">
      <c r="C5463" s="8" t="str">
        <f>IFERROR(VLOOKUP(B5463,'Plan de comptes'!A:B,2,FALSE),"")</f>
        <v/>
      </c>
      <c r="K5463" s="21">
        <f t="shared" si="255"/>
        <v>0</v>
      </c>
      <c r="L5463" t="str">
        <f t="shared" si="256"/>
        <v/>
      </c>
      <c r="M5463" t="str">
        <f t="shared" si="257"/>
        <v/>
      </c>
    </row>
    <row r="5464" spans="3:13" x14ac:dyDescent="0.2">
      <c r="C5464" s="8" t="str">
        <f>IFERROR(VLOOKUP(B5464,'Plan de comptes'!A:B,2,FALSE),"")</f>
        <v/>
      </c>
      <c r="K5464" s="21">
        <f t="shared" si="255"/>
        <v>0</v>
      </c>
      <c r="L5464" t="str">
        <f t="shared" si="256"/>
        <v/>
      </c>
      <c r="M5464" t="str">
        <f t="shared" si="257"/>
        <v/>
      </c>
    </row>
    <row r="5465" spans="3:13" x14ac:dyDescent="0.2">
      <c r="C5465" s="8" t="str">
        <f>IFERROR(VLOOKUP(B5465,'Plan de comptes'!A:B,2,FALSE),"")</f>
        <v/>
      </c>
      <c r="K5465" s="21">
        <f t="shared" si="255"/>
        <v>0</v>
      </c>
      <c r="L5465" t="str">
        <f t="shared" si="256"/>
        <v/>
      </c>
      <c r="M5465" t="str">
        <f t="shared" si="257"/>
        <v/>
      </c>
    </row>
    <row r="5466" spans="3:13" x14ac:dyDescent="0.2">
      <c r="C5466" s="8" t="str">
        <f>IFERROR(VLOOKUP(B5466,'Plan de comptes'!A:B,2,FALSE),"")</f>
        <v/>
      </c>
      <c r="K5466" s="21">
        <f t="shared" si="255"/>
        <v>0</v>
      </c>
      <c r="L5466" t="str">
        <f t="shared" si="256"/>
        <v/>
      </c>
      <c r="M5466" t="str">
        <f t="shared" si="257"/>
        <v/>
      </c>
    </row>
    <row r="5467" spans="3:13" x14ac:dyDescent="0.2">
      <c r="C5467" s="8" t="str">
        <f>IFERROR(VLOOKUP(B5467,'Plan de comptes'!A:B,2,FALSE),"")</f>
        <v/>
      </c>
      <c r="K5467" s="21">
        <f t="shared" si="255"/>
        <v>0</v>
      </c>
      <c r="L5467" t="str">
        <f t="shared" si="256"/>
        <v/>
      </c>
      <c r="M5467" t="str">
        <f t="shared" si="257"/>
        <v/>
      </c>
    </row>
    <row r="5468" spans="3:13" x14ac:dyDescent="0.2">
      <c r="C5468" s="8" t="str">
        <f>IFERROR(VLOOKUP(B5468,'Plan de comptes'!A:B,2,FALSE),"")</f>
        <v/>
      </c>
      <c r="K5468" s="21">
        <f t="shared" si="255"/>
        <v>0</v>
      </c>
      <c r="L5468" t="str">
        <f t="shared" si="256"/>
        <v/>
      </c>
      <c r="M5468" t="str">
        <f t="shared" si="257"/>
        <v/>
      </c>
    </row>
    <row r="5469" spans="3:13" x14ac:dyDescent="0.2">
      <c r="C5469" s="8" t="str">
        <f>IFERROR(VLOOKUP(B5469,'Plan de comptes'!A:B,2,FALSE),"")</f>
        <v/>
      </c>
      <c r="K5469" s="21">
        <f t="shared" si="255"/>
        <v>0</v>
      </c>
      <c r="L5469" t="str">
        <f t="shared" si="256"/>
        <v/>
      </c>
      <c r="M5469" t="str">
        <f t="shared" si="257"/>
        <v/>
      </c>
    </row>
    <row r="5470" spans="3:13" x14ac:dyDescent="0.2">
      <c r="C5470" s="8" t="str">
        <f>IFERROR(VLOOKUP(B5470,'Plan de comptes'!A:B,2,FALSE),"")</f>
        <v/>
      </c>
      <c r="K5470" s="21">
        <f t="shared" si="255"/>
        <v>0</v>
      </c>
      <c r="L5470" t="str">
        <f t="shared" si="256"/>
        <v/>
      </c>
      <c r="M5470" t="str">
        <f t="shared" si="257"/>
        <v/>
      </c>
    </row>
    <row r="5471" spans="3:13" x14ac:dyDescent="0.2">
      <c r="C5471" s="8" t="str">
        <f>IFERROR(VLOOKUP(B5471,'Plan de comptes'!A:B,2,FALSE),"")</f>
        <v/>
      </c>
      <c r="K5471" s="21">
        <f t="shared" si="255"/>
        <v>0</v>
      </c>
      <c r="L5471" t="str">
        <f t="shared" si="256"/>
        <v/>
      </c>
      <c r="M5471" t="str">
        <f t="shared" si="257"/>
        <v/>
      </c>
    </row>
    <row r="5472" spans="3:13" x14ac:dyDescent="0.2">
      <c r="C5472" s="8" t="str">
        <f>IFERROR(VLOOKUP(B5472,'Plan de comptes'!A:B,2,FALSE),"")</f>
        <v/>
      </c>
      <c r="K5472" s="21">
        <f t="shared" si="255"/>
        <v>0</v>
      </c>
      <c r="L5472" t="str">
        <f t="shared" si="256"/>
        <v/>
      </c>
      <c r="M5472" t="str">
        <f t="shared" si="257"/>
        <v/>
      </c>
    </row>
    <row r="5473" spans="3:13" x14ac:dyDescent="0.2">
      <c r="C5473" s="8" t="str">
        <f>IFERROR(VLOOKUP(B5473,'Plan de comptes'!A:B,2,FALSE),"")</f>
        <v/>
      </c>
      <c r="K5473" s="21">
        <f t="shared" si="255"/>
        <v>0</v>
      </c>
      <c r="L5473" t="str">
        <f t="shared" si="256"/>
        <v/>
      </c>
      <c r="M5473" t="str">
        <f t="shared" si="257"/>
        <v/>
      </c>
    </row>
    <row r="5474" spans="3:13" x14ac:dyDescent="0.2">
      <c r="C5474" s="8" t="str">
        <f>IFERROR(VLOOKUP(B5474,'Plan de comptes'!A:B,2,FALSE),"")</f>
        <v/>
      </c>
      <c r="K5474" s="21">
        <f t="shared" si="255"/>
        <v>0</v>
      </c>
      <c r="L5474" t="str">
        <f t="shared" si="256"/>
        <v/>
      </c>
      <c r="M5474" t="str">
        <f t="shared" si="257"/>
        <v/>
      </c>
    </row>
    <row r="5475" spans="3:13" x14ac:dyDescent="0.2">
      <c r="C5475" s="8" t="str">
        <f>IFERROR(VLOOKUP(B5475,'Plan de comptes'!A:B,2,FALSE),"")</f>
        <v/>
      </c>
      <c r="K5475" s="21">
        <f t="shared" si="255"/>
        <v>0</v>
      </c>
      <c r="L5475" t="str">
        <f t="shared" si="256"/>
        <v/>
      </c>
      <c r="M5475" t="str">
        <f t="shared" si="257"/>
        <v/>
      </c>
    </row>
    <row r="5476" spans="3:13" x14ac:dyDescent="0.2">
      <c r="C5476" s="8" t="str">
        <f>IFERROR(VLOOKUP(B5476,'Plan de comptes'!A:B,2,FALSE),"")</f>
        <v/>
      </c>
      <c r="K5476" s="21">
        <f t="shared" si="255"/>
        <v>0</v>
      </c>
      <c r="L5476" t="str">
        <f t="shared" si="256"/>
        <v/>
      </c>
      <c r="M5476" t="str">
        <f t="shared" si="257"/>
        <v/>
      </c>
    </row>
    <row r="5477" spans="3:13" x14ac:dyDescent="0.2">
      <c r="C5477" s="8" t="str">
        <f>IFERROR(VLOOKUP(B5477,'Plan de comptes'!A:B,2,FALSE),"")</f>
        <v/>
      </c>
      <c r="K5477" s="21">
        <f t="shared" si="255"/>
        <v>0</v>
      </c>
      <c r="L5477" t="str">
        <f t="shared" si="256"/>
        <v/>
      </c>
      <c r="M5477" t="str">
        <f t="shared" si="257"/>
        <v/>
      </c>
    </row>
    <row r="5478" spans="3:13" x14ac:dyDescent="0.2">
      <c r="C5478" s="8" t="str">
        <f>IFERROR(VLOOKUP(B5478,'Plan de comptes'!A:B,2,FALSE),"")</f>
        <v/>
      </c>
      <c r="K5478" s="21">
        <f t="shared" si="255"/>
        <v>0</v>
      </c>
      <c r="L5478" t="str">
        <f t="shared" si="256"/>
        <v/>
      </c>
      <c r="M5478" t="str">
        <f t="shared" si="257"/>
        <v/>
      </c>
    </row>
    <row r="5479" spans="3:13" x14ac:dyDescent="0.2">
      <c r="C5479" s="8" t="str">
        <f>IFERROR(VLOOKUP(B5479,'Plan de comptes'!A:B,2,FALSE),"")</f>
        <v/>
      </c>
      <c r="K5479" s="21">
        <f t="shared" si="255"/>
        <v>0</v>
      </c>
      <c r="L5479" t="str">
        <f t="shared" si="256"/>
        <v/>
      </c>
      <c r="M5479" t="str">
        <f t="shared" si="257"/>
        <v/>
      </c>
    </row>
    <row r="5480" spans="3:13" x14ac:dyDescent="0.2">
      <c r="C5480" s="8" t="str">
        <f>IFERROR(VLOOKUP(B5480,'Plan de comptes'!A:B,2,FALSE),"")</f>
        <v/>
      </c>
      <c r="K5480" s="21">
        <f t="shared" si="255"/>
        <v>0</v>
      </c>
      <c r="L5480" t="str">
        <f t="shared" si="256"/>
        <v/>
      </c>
      <c r="M5480" t="str">
        <f t="shared" si="257"/>
        <v/>
      </c>
    </row>
    <row r="5481" spans="3:13" x14ac:dyDescent="0.2">
      <c r="C5481" s="8" t="str">
        <f>IFERROR(VLOOKUP(B5481,'Plan de comptes'!A:B,2,FALSE),"")</f>
        <v/>
      </c>
      <c r="K5481" s="21">
        <f t="shared" si="255"/>
        <v>0</v>
      </c>
      <c r="L5481" t="str">
        <f t="shared" si="256"/>
        <v/>
      </c>
      <c r="M5481" t="str">
        <f t="shared" si="257"/>
        <v/>
      </c>
    </row>
    <row r="5482" spans="3:13" x14ac:dyDescent="0.2">
      <c r="C5482" s="8" t="str">
        <f>IFERROR(VLOOKUP(B5482,'Plan de comptes'!A:B,2,FALSE),"")</f>
        <v/>
      </c>
      <c r="K5482" s="21">
        <f t="shared" si="255"/>
        <v>0</v>
      </c>
      <c r="L5482" t="str">
        <f t="shared" si="256"/>
        <v/>
      </c>
      <c r="M5482" t="str">
        <f t="shared" si="257"/>
        <v/>
      </c>
    </row>
    <row r="5483" spans="3:13" x14ac:dyDescent="0.2">
      <c r="C5483" s="8" t="str">
        <f>IFERROR(VLOOKUP(B5483,'Plan de comptes'!A:B,2,FALSE),"")</f>
        <v/>
      </c>
      <c r="K5483" s="21">
        <f t="shared" si="255"/>
        <v>0</v>
      </c>
      <c r="L5483" t="str">
        <f t="shared" si="256"/>
        <v/>
      </c>
      <c r="M5483" t="str">
        <f t="shared" si="257"/>
        <v/>
      </c>
    </row>
    <row r="5484" spans="3:13" x14ac:dyDescent="0.2">
      <c r="C5484" s="8" t="str">
        <f>IFERROR(VLOOKUP(B5484,'Plan de comptes'!A:B,2,FALSE),"")</f>
        <v/>
      </c>
      <c r="K5484" s="21">
        <f t="shared" si="255"/>
        <v>0</v>
      </c>
      <c r="L5484" t="str">
        <f t="shared" si="256"/>
        <v/>
      </c>
      <c r="M5484" t="str">
        <f t="shared" si="257"/>
        <v/>
      </c>
    </row>
    <row r="5485" spans="3:13" x14ac:dyDescent="0.2">
      <c r="C5485" s="8" t="str">
        <f>IFERROR(VLOOKUP(B5485,'Plan de comptes'!A:B,2,FALSE),"")</f>
        <v/>
      </c>
      <c r="K5485" s="21">
        <f t="shared" si="255"/>
        <v>0</v>
      </c>
      <c r="L5485" t="str">
        <f t="shared" si="256"/>
        <v/>
      </c>
      <c r="M5485" t="str">
        <f t="shared" si="257"/>
        <v/>
      </c>
    </row>
    <row r="5486" spans="3:13" x14ac:dyDescent="0.2">
      <c r="C5486" s="8" t="str">
        <f>IFERROR(VLOOKUP(B5486,'Plan de comptes'!A:B,2,FALSE),"")</f>
        <v/>
      </c>
      <c r="K5486" s="21">
        <f t="shared" si="255"/>
        <v>0</v>
      </c>
      <c r="L5486" t="str">
        <f t="shared" si="256"/>
        <v/>
      </c>
      <c r="M5486" t="str">
        <f t="shared" si="257"/>
        <v/>
      </c>
    </row>
    <row r="5487" spans="3:13" x14ac:dyDescent="0.2">
      <c r="C5487" s="8" t="str">
        <f>IFERROR(VLOOKUP(B5487,'Plan de comptes'!A:B,2,FALSE),"")</f>
        <v/>
      </c>
      <c r="K5487" s="21">
        <f t="shared" si="255"/>
        <v>0</v>
      </c>
      <c r="L5487" t="str">
        <f t="shared" si="256"/>
        <v/>
      </c>
      <c r="M5487" t="str">
        <f t="shared" si="257"/>
        <v/>
      </c>
    </row>
    <row r="5488" spans="3:13" x14ac:dyDescent="0.2">
      <c r="C5488" s="8" t="str">
        <f>IFERROR(VLOOKUP(B5488,'Plan de comptes'!A:B,2,FALSE),"")</f>
        <v/>
      </c>
      <c r="K5488" s="21">
        <f t="shared" si="255"/>
        <v>0</v>
      </c>
      <c r="L5488" t="str">
        <f t="shared" si="256"/>
        <v/>
      </c>
      <c r="M5488" t="str">
        <f t="shared" si="257"/>
        <v/>
      </c>
    </row>
    <row r="5489" spans="3:13" x14ac:dyDescent="0.2">
      <c r="C5489" s="8" t="str">
        <f>IFERROR(VLOOKUP(B5489,'Plan de comptes'!A:B,2,FALSE),"")</f>
        <v/>
      </c>
      <c r="K5489" s="21">
        <f t="shared" si="255"/>
        <v>0</v>
      </c>
      <c r="L5489" t="str">
        <f t="shared" si="256"/>
        <v/>
      </c>
      <c r="M5489" t="str">
        <f t="shared" si="257"/>
        <v/>
      </c>
    </row>
    <row r="5490" spans="3:13" x14ac:dyDescent="0.2">
      <c r="C5490" s="8" t="str">
        <f>IFERROR(VLOOKUP(B5490,'Plan de comptes'!A:B,2,FALSE),"")</f>
        <v/>
      </c>
      <c r="K5490" s="21">
        <f t="shared" si="255"/>
        <v>0</v>
      </c>
      <c r="L5490" t="str">
        <f t="shared" si="256"/>
        <v/>
      </c>
      <c r="M5490" t="str">
        <f t="shared" si="257"/>
        <v/>
      </c>
    </row>
    <row r="5491" spans="3:13" x14ac:dyDescent="0.2">
      <c r="C5491" s="8" t="str">
        <f>IFERROR(VLOOKUP(B5491,'Plan de comptes'!A:B,2,FALSE),"")</f>
        <v/>
      </c>
      <c r="K5491" s="21">
        <f t="shared" si="255"/>
        <v>0</v>
      </c>
      <c r="L5491" t="str">
        <f t="shared" si="256"/>
        <v/>
      </c>
      <c r="M5491" t="str">
        <f t="shared" si="257"/>
        <v/>
      </c>
    </row>
    <row r="5492" spans="3:13" x14ac:dyDescent="0.2">
      <c r="C5492" s="8" t="str">
        <f>IFERROR(VLOOKUP(B5492,'Plan de comptes'!A:B,2,FALSE),"")</f>
        <v/>
      </c>
      <c r="K5492" s="21">
        <f t="shared" si="255"/>
        <v>0</v>
      </c>
      <c r="L5492" t="str">
        <f t="shared" si="256"/>
        <v/>
      </c>
      <c r="M5492" t="str">
        <f t="shared" si="257"/>
        <v/>
      </c>
    </row>
    <row r="5493" spans="3:13" x14ac:dyDescent="0.2">
      <c r="C5493" s="8" t="str">
        <f>IFERROR(VLOOKUP(B5493,'Plan de comptes'!A:B,2,FALSE),"")</f>
        <v/>
      </c>
      <c r="K5493" s="21">
        <f t="shared" si="255"/>
        <v>0</v>
      </c>
      <c r="L5493" t="str">
        <f t="shared" si="256"/>
        <v/>
      </c>
      <c r="M5493" t="str">
        <f t="shared" si="257"/>
        <v/>
      </c>
    </row>
    <row r="5494" spans="3:13" x14ac:dyDescent="0.2">
      <c r="C5494" s="8" t="str">
        <f>IFERROR(VLOOKUP(B5494,'Plan de comptes'!A:B,2,FALSE),"")</f>
        <v/>
      </c>
      <c r="K5494" s="21">
        <f t="shared" si="255"/>
        <v>0</v>
      </c>
      <c r="L5494" t="str">
        <f t="shared" si="256"/>
        <v/>
      </c>
      <c r="M5494" t="str">
        <f t="shared" si="257"/>
        <v/>
      </c>
    </row>
    <row r="5495" spans="3:13" x14ac:dyDescent="0.2">
      <c r="C5495" s="8" t="str">
        <f>IFERROR(VLOOKUP(B5495,'Plan de comptes'!A:B,2,FALSE),"")</f>
        <v/>
      </c>
      <c r="K5495" s="21">
        <f t="shared" si="255"/>
        <v>0</v>
      </c>
      <c r="L5495" t="str">
        <f t="shared" si="256"/>
        <v/>
      </c>
      <c r="M5495" t="str">
        <f t="shared" si="257"/>
        <v/>
      </c>
    </row>
    <row r="5496" spans="3:13" x14ac:dyDescent="0.2">
      <c r="C5496" s="8" t="str">
        <f>IFERROR(VLOOKUP(B5496,'Plan de comptes'!A:B,2,FALSE),"")</f>
        <v/>
      </c>
      <c r="K5496" s="21">
        <f t="shared" si="255"/>
        <v>0</v>
      </c>
      <c r="L5496" t="str">
        <f t="shared" si="256"/>
        <v/>
      </c>
      <c r="M5496" t="str">
        <f t="shared" si="257"/>
        <v/>
      </c>
    </row>
    <row r="5497" spans="3:13" x14ac:dyDescent="0.2">
      <c r="C5497" s="8" t="str">
        <f>IFERROR(VLOOKUP(B5497,'Plan de comptes'!A:B,2,FALSE),"")</f>
        <v/>
      </c>
      <c r="K5497" s="21">
        <f t="shared" si="255"/>
        <v>0</v>
      </c>
      <c r="L5497" t="str">
        <f t="shared" si="256"/>
        <v/>
      </c>
      <c r="M5497" t="str">
        <f t="shared" si="257"/>
        <v/>
      </c>
    </row>
    <row r="5498" spans="3:13" x14ac:dyDescent="0.2">
      <c r="C5498" s="8" t="str">
        <f>IFERROR(VLOOKUP(B5498,'Plan de comptes'!A:B,2,FALSE),"")</f>
        <v/>
      </c>
      <c r="K5498" s="21">
        <f t="shared" si="255"/>
        <v>0</v>
      </c>
      <c r="L5498" t="str">
        <f t="shared" si="256"/>
        <v/>
      </c>
      <c r="M5498" t="str">
        <f t="shared" si="257"/>
        <v/>
      </c>
    </row>
    <row r="5499" spans="3:13" x14ac:dyDescent="0.2">
      <c r="C5499" s="8" t="str">
        <f>IFERROR(VLOOKUP(B5499,'Plan de comptes'!A:B,2,FALSE),"")</f>
        <v/>
      </c>
      <c r="K5499" s="21">
        <f t="shared" si="255"/>
        <v>0</v>
      </c>
      <c r="L5499" t="str">
        <f t="shared" si="256"/>
        <v/>
      </c>
      <c r="M5499" t="str">
        <f t="shared" si="257"/>
        <v/>
      </c>
    </row>
    <row r="5500" spans="3:13" x14ac:dyDescent="0.2">
      <c r="C5500" s="8" t="str">
        <f>IFERROR(VLOOKUP(B5500,'Plan de comptes'!A:B,2,FALSE),"")</f>
        <v/>
      </c>
      <c r="K5500" s="21">
        <f t="shared" si="255"/>
        <v>0</v>
      </c>
      <c r="L5500" t="str">
        <f t="shared" si="256"/>
        <v/>
      </c>
      <c r="M5500" t="str">
        <f t="shared" si="257"/>
        <v/>
      </c>
    </row>
    <row r="5501" spans="3:13" x14ac:dyDescent="0.2">
      <c r="C5501" s="8" t="str">
        <f>IFERROR(VLOOKUP(B5501,'Plan de comptes'!A:B,2,FALSE),"")</f>
        <v/>
      </c>
      <c r="K5501" s="21">
        <f t="shared" si="255"/>
        <v>0</v>
      </c>
      <c r="L5501" t="str">
        <f t="shared" si="256"/>
        <v/>
      </c>
      <c r="M5501" t="str">
        <f t="shared" si="257"/>
        <v/>
      </c>
    </row>
    <row r="5502" spans="3:13" x14ac:dyDescent="0.2">
      <c r="C5502" s="8" t="str">
        <f>IFERROR(VLOOKUP(B5502,'Plan de comptes'!A:B,2,FALSE),"")</f>
        <v/>
      </c>
      <c r="K5502" s="21">
        <f t="shared" si="255"/>
        <v>0</v>
      </c>
      <c r="L5502" t="str">
        <f t="shared" si="256"/>
        <v/>
      </c>
      <c r="M5502" t="str">
        <f t="shared" si="257"/>
        <v/>
      </c>
    </row>
    <row r="5503" spans="3:13" x14ac:dyDescent="0.2">
      <c r="C5503" s="8" t="str">
        <f>IFERROR(VLOOKUP(B5503,'Plan de comptes'!A:B,2,FALSE),"")</f>
        <v/>
      </c>
      <c r="K5503" s="21">
        <f t="shared" si="255"/>
        <v>0</v>
      </c>
      <c r="L5503" t="str">
        <f t="shared" si="256"/>
        <v/>
      </c>
      <c r="M5503" t="str">
        <f t="shared" si="257"/>
        <v/>
      </c>
    </row>
    <row r="5504" spans="3:13" x14ac:dyDescent="0.2">
      <c r="C5504" s="8" t="str">
        <f>IFERROR(VLOOKUP(B5504,'Plan de comptes'!A:B,2,FALSE),"")</f>
        <v/>
      </c>
      <c r="K5504" s="21">
        <f t="shared" si="255"/>
        <v>0</v>
      </c>
      <c r="L5504" t="str">
        <f t="shared" si="256"/>
        <v/>
      </c>
      <c r="M5504" t="str">
        <f t="shared" si="257"/>
        <v/>
      </c>
    </row>
    <row r="5505" spans="3:13" x14ac:dyDescent="0.2">
      <c r="C5505" s="8" t="str">
        <f>IFERROR(VLOOKUP(B5505,'Plan de comptes'!A:B,2,FALSE),"")</f>
        <v/>
      </c>
      <c r="K5505" s="21">
        <f t="shared" si="255"/>
        <v>0</v>
      </c>
      <c r="L5505" t="str">
        <f t="shared" si="256"/>
        <v/>
      </c>
      <c r="M5505" t="str">
        <f t="shared" si="257"/>
        <v/>
      </c>
    </row>
    <row r="5506" spans="3:13" x14ac:dyDescent="0.2">
      <c r="C5506" s="8" t="str">
        <f>IFERROR(VLOOKUP(B5506,'Plan de comptes'!A:B,2,FALSE),"")</f>
        <v/>
      </c>
      <c r="K5506" s="21">
        <f t="shared" si="255"/>
        <v>0</v>
      </c>
      <c r="L5506" t="str">
        <f t="shared" si="256"/>
        <v/>
      </c>
      <c r="M5506" t="str">
        <f t="shared" si="257"/>
        <v/>
      </c>
    </row>
    <row r="5507" spans="3:13" x14ac:dyDescent="0.2">
      <c r="C5507" s="8" t="str">
        <f>IFERROR(VLOOKUP(B5507,'Plan de comptes'!A:B,2,FALSE),"")</f>
        <v/>
      </c>
      <c r="K5507" s="21">
        <f t="shared" ref="K5507:K5570" si="258">E5507-F5507</f>
        <v>0</v>
      </c>
      <c r="L5507" t="str">
        <f t="shared" ref="L5507:L5570" si="259">LEFT($B5507,2)</f>
        <v/>
      </c>
      <c r="M5507" t="str">
        <f t="shared" ref="M5507:M5570" si="260">LEFT($B5507,3)</f>
        <v/>
      </c>
    </row>
    <row r="5508" spans="3:13" x14ac:dyDescent="0.2">
      <c r="C5508" s="8" t="str">
        <f>IFERROR(VLOOKUP(B5508,'Plan de comptes'!A:B,2,FALSE),"")</f>
        <v/>
      </c>
      <c r="K5508" s="21">
        <f t="shared" si="258"/>
        <v>0</v>
      </c>
      <c r="L5508" t="str">
        <f t="shared" si="259"/>
        <v/>
      </c>
      <c r="M5508" t="str">
        <f t="shared" si="260"/>
        <v/>
      </c>
    </row>
    <row r="5509" spans="3:13" x14ac:dyDescent="0.2">
      <c r="C5509" s="8" t="str">
        <f>IFERROR(VLOOKUP(B5509,'Plan de comptes'!A:B,2,FALSE),"")</f>
        <v/>
      </c>
      <c r="K5509" s="21">
        <f t="shared" si="258"/>
        <v>0</v>
      </c>
      <c r="L5509" t="str">
        <f t="shared" si="259"/>
        <v/>
      </c>
      <c r="M5509" t="str">
        <f t="shared" si="260"/>
        <v/>
      </c>
    </row>
    <row r="5510" spans="3:13" x14ac:dyDescent="0.2">
      <c r="C5510" s="8" t="str">
        <f>IFERROR(VLOOKUP(B5510,'Plan de comptes'!A:B,2,FALSE),"")</f>
        <v/>
      </c>
      <c r="K5510" s="21">
        <f t="shared" si="258"/>
        <v>0</v>
      </c>
      <c r="L5510" t="str">
        <f t="shared" si="259"/>
        <v/>
      </c>
      <c r="M5510" t="str">
        <f t="shared" si="260"/>
        <v/>
      </c>
    </row>
    <row r="5511" spans="3:13" x14ac:dyDescent="0.2">
      <c r="C5511" s="8" t="str">
        <f>IFERROR(VLOOKUP(B5511,'Plan de comptes'!A:B,2,FALSE),"")</f>
        <v/>
      </c>
      <c r="K5511" s="21">
        <f t="shared" si="258"/>
        <v>0</v>
      </c>
      <c r="L5511" t="str">
        <f t="shared" si="259"/>
        <v/>
      </c>
      <c r="M5511" t="str">
        <f t="shared" si="260"/>
        <v/>
      </c>
    </row>
    <row r="5512" spans="3:13" x14ac:dyDescent="0.2">
      <c r="C5512" s="8" t="str">
        <f>IFERROR(VLOOKUP(B5512,'Plan de comptes'!A:B,2,FALSE),"")</f>
        <v/>
      </c>
      <c r="K5512" s="21">
        <f t="shared" si="258"/>
        <v>0</v>
      </c>
      <c r="L5512" t="str">
        <f t="shared" si="259"/>
        <v/>
      </c>
      <c r="M5512" t="str">
        <f t="shared" si="260"/>
        <v/>
      </c>
    </row>
    <row r="5513" spans="3:13" x14ac:dyDescent="0.2">
      <c r="C5513" s="8" t="str">
        <f>IFERROR(VLOOKUP(B5513,'Plan de comptes'!A:B,2,FALSE),"")</f>
        <v/>
      </c>
      <c r="K5513" s="21">
        <f t="shared" si="258"/>
        <v>0</v>
      </c>
      <c r="L5513" t="str">
        <f t="shared" si="259"/>
        <v/>
      </c>
      <c r="M5513" t="str">
        <f t="shared" si="260"/>
        <v/>
      </c>
    </row>
    <row r="5514" spans="3:13" x14ac:dyDescent="0.2">
      <c r="C5514" s="8" t="str">
        <f>IFERROR(VLOOKUP(B5514,'Plan de comptes'!A:B,2,FALSE),"")</f>
        <v/>
      </c>
      <c r="K5514" s="21">
        <f t="shared" si="258"/>
        <v>0</v>
      </c>
      <c r="L5514" t="str">
        <f t="shared" si="259"/>
        <v/>
      </c>
      <c r="M5514" t="str">
        <f t="shared" si="260"/>
        <v/>
      </c>
    </row>
    <row r="5515" spans="3:13" x14ac:dyDescent="0.2">
      <c r="C5515" s="8" t="str">
        <f>IFERROR(VLOOKUP(B5515,'Plan de comptes'!A:B,2,FALSE),"")</f>
        <v/>
      </c>
      <c r="K5515" s="21">
        <f t="shared" si="258"/>
        <v>0</v>
      </c>
      <c r="L5515" t="str">
        <f t="shared" si="259"/>
        <v/>
      </c>
      <c r="M5515" t="str">
        <f t="shared" si="260"/>
        <v/>
      </c>
    </row>
    <row r="5516" spans="3:13" x14ac:dyDescent="0.2">
      <c r="C5516" s="8" t="str">
        <f>IFERROR(VLOOKUP(B5516,'Plan de comptes'!A:B,2,FALSE),"")</f>
        <v/>
      </c>
      <c r="K5516" s="21">
        <f t="shared" si="258"/>
        <v>0</v>
      </c>
      <c r="L5516" t="str">
        <f t="shared" si="259"/>
        <v/>
      </c>
      <c r="M5516" t="str">
        <f t="shared" si="260"/>
        <v/>
      </c>
    </row>
    <row r="5517" spans="3:13" x14ac:dyDescent="0.2">
      <c r="C5517" s="8" t="str">
        <f>IFERROR(VLOOKUP(B5517,'Plan de comptes'!A:B,2,FALSE),"")</f>
        <v/>
      </c>
      <c r="K5517" s="21">
        <f t="shared" si="258"/>
        <v>0</v>
      </c>
      <c r="L5517" t="str">
        <f t="shared" si="259"/>
        <v/>
      </c>
      <c r="M5517" t="str">
        <f t="shared" si="260"/>
        <v/>
      </c>
    </row>
    <row r="5518" spans="3:13" x14ac:dyDescent="0.2">
      <c r="C5518" s="8" t="str">
        <f>IFERROR(VLOOKUP(B5518,'Plan de comptes'!A:B,2,FALSE),"")</f>
        <v/>
      </c>
      <c r="K5518" s="21">
        <f t="shared" si="258"/>
        <v>0</v>
      </c>
      <c r="L5518" t="str">
        <f t="shared" si="259"/>
        <v/>
      </c>
      <c r="M5518" t="str">
        <f t="shared" si="260"/>
        <v/>
      </c>
    </row>
    <row r="5519" spans="3:13" x14ac:dyDescent="0.2">
      <c r="C5519" s="8" t="str">
        <f>IFERROR(VLOOKUP(B5519,'Plan de comptes'!A:B,2,FALSE),"")</f>
        <v/>
      </c>
      <c r="K5519" s="21">
        <f t="shared" si="258"/>
        <v>0</v>
      </c>
      <c r="L5519" t="str">
        <f t="shared" si="259"/>
        <v/>
      </c>
      <c r="M5519" t="str">
        <f t="shared" si="260"/>
        <v/>
      </c>
    </row>
    <row r="5520" spans="3:13" x14ac:dyDescent="0.2">
      <c r="C5520" s="8" t="str">
        <f>IFERROR(VLOOKUP(B5520,'Plan de comptes'!A:B,2,FALSE),"")</f>
        <v/>
      </c>
      <c r="K5520" s="21">
        <f t="shared" si="258"/>
        <v>0</v>
      </c>
      <c r="L5520" t="str">
        <f t="shared" si="259"/>
        <v/>
      </c>
      <c r="M5520" t="str">
        <f t="shared" si="260"/>
        <v/>
      </c>
    </row>
    <row r="5521" spans="3:13" x14ac:dyDescent="0.2">
      <c r="C5521" s="8" t="str">
        <f>IFERROR(VLOOKUP(B5521,'Plan de comptes'!A:B,2,FALSE),"")</f>
        <v/>
      </c>
      <c r="K5521" s="21">
        <f t="shared" si="258"/>
        <v>0</v>
      </c>
      <c r="L5521" t="str">
        <f t="shared" si="259"/>
        <v/>
      </c>
      <c r="M5521" t="str">
        <f t="shared" si="260"/>
        <v/>
      </c>
    </row>
    <row r="5522" spans="3:13" x14ac:dyDescent="0.2">
      <c r="C5522" s="8" t="str">
        <f>IFERROR(VLOOKUP(B5522,'Plan de comptes'!A:B,2,FALSE),"")</f>
        <v/>
      </c>
      <c r="K5522" s="21">
        <f t="shared" si="258"/>
        <v>0</v>
      </c>
      <c r="L5522" t="str">
        <f t="shared" si="259"/>
        <v/>
      </c>
      <c r="M5522" t="str">
        <f t="shared" si="260"/>
        <v/>
      </c>
    </row>
    <row r="5523" spans="3:13" x14ac:dyDescent="0.2">
      <c r="C5523" s="8" t="str">
        <f>IFERROR(VLOOKUP(B5523,'Plan de comptes'!A:B,2,FALSE),"")</f>
        <v/>
      </c>
      <c r="K5523" s="21">
        <f t="shared" si="258"/>
        <v>0</v>
      </c>
      <c r="L5523" t="str">
        <f t="shared" si="259"/>
        <v/>
      </c>
      <c r="M5523" t="str">
        <f t="shared" si="260"/>
        <v/>
      </c>
    </row>
    <row r="5524" spans="3:13" x14ac:dyDescent="0.2">
      <c r="C5524" s="8" t="str">
        <f>IFERROR(VLOOKUP(B5524,'Plan de comptes'!A:B,2,FALSE),"")</f>
        <v/>
      </c>
      <c r="K5524" s="21">
        <f t="shared" si="258"/>
        <v>0</v>
      </c>
      <c r="L5524" t="str">
        <f t="shared" si="259"/>
        <v/>
      </c>
      <c r="M5524" t="str">
        <f t="shared" si="260"/>
        <v/>
      </c>
    </row>
    <row r="5525" spans="3:13" x14ac:dyDescent="0.2">
      <c r="C5525" s="8" t="str">
        <f>IFERROR(VLOOKUP(B5525,'Plan de comptes'!A:B,2,FALSE),"")</f>
        <v/>
      </c>
      <c r="K5525" s="21">
        <f t="shared" si="258"/>
        <v>0</v>
      </c>
      <c r="L5525" t="str">
        <f t="shared" si="259"/>
        <v/>
      </c>
      <c r="M5525" t="str">
        <f t="shared" si="260"/>
        <v/>
      </c>
    </row>
    <row r="5526" spans="3:13" x14ac:dyDescent="0.2">
      <c r="C5526" s="8" t="str">
        <f>IFERROR(VLOOKUP(B5526,'Plan de comptes'!A:B,2,FALSE),"")</f>
        <v/>
      </c>
      <c r="K5526" s="21">
        <f t="shared" si="258"/>
        <v>0</v>
      </c>
      <c r="L5526" t="str">
        <f t="shared" si="259"/>
        <v/>
      </c>
      <c r="M5526" t="str">
        <f t="shared" si="260"/>
        <v/>
      </c>
    </row>
    <row r="5527" spans="3:13" x14ac:dyDescent="0.2">
      <c r="C5527" s="8" t="str">
        <f>IFERROR(VLOOKUP(B5527,'Plan de comptes'!A:B,2,FALSE),"")</f>
        <v/>
      </c>
      <c r="K5527" s="21">
        <f t="shared" si="258"/>
        <v>0</v>
      </c>
      <c r="L5527" t="str">
        <f t="shared" si="259"/>
        <v/>
      </c>
      <c r="M5527" t="str">
        <f t="shared" si="260"/>
        <v/>
      </c>
    </row>
    <row r="5528" spans="3:13" x14ac:dyDescent="0.2">
      <c r="C5528" s="8" t="str">
        <f>IFERROR(VLOOKUP(B5528,'Plan de comptes'!A:B,2,FALSE),"")</f>
        <v/>
      </c>
      <c r="K5528" s="21">
        <f t="shared" si="258"/>
        <v>0</v>
      </c>
      <c r="L5528" t="str">
        <f t="shared" si="259"/>
        <v/>
      </c>
      <c r="M5528" t="str">
        <f t="shared" si="260"/>
        <v/>
      </c>
    </row>
    <row r="5529" spans="3:13" x14ac:dyDescent="0.2">
      <c r="C5529" s="8" t="str">
        <f>IFERROR(VLOOKUP(B5529,'Plan de comptes'!A:B,2,FALSE),"")</f>
        <v/>
      </c>
      <c r="K5529" s="21">
        <f t="shared" si="258"/>
        <v>0</v>
      </c>
      <c r="L5529" t="str">
        <f t="shared" si="259"/>
        <v/>
      </c>
      <c r="M5529" t="str">
        <f t="shared" si="260"/>
        <v/>
      </c>
    </row>
    <row r="5530" spans="3:13" x14ac:dyDescent="0.2">
      <c r="C5530" s="8" t="str">
        <f>IFERROR(VLOOKUP(B5530,'Plan de comptes'!A:B,2,FALSE),"")</f>
        <v/>
      </c>
      <c r="K5530" s="21">
        <f t="shared" si="258"/>
        <v>0</v>
      </c>
      <c r="L5530" t="str">
        <f t="shared" si="259"/>
        <v/>
      </c>
      <c r="M5530" t="str">
        <f t="shared" si="260"/>
        <v/>
      </c>
    </row>
    <row r="5531" spans="3:13" x14ac:dyDescent="0.2">
      <c r="C5531" s="8" t="str">
        <f>IFERROR(VLOOKUP(B5531,'Plan de comptes'!A:B,2,FALSE),"")</f>
        <v/>
      </c>
      <c r="K5531" s="21">
        <f t="shared" si="258"/>
        <v>0</v>
      </c>
      <c r="L5531" t="str">
        <f t="shared" si="259"/>
        <v/>
      </c>
      <c r="M5531" t="str">
        <f t="shared" si="260"/>
        <v/>
      </c>
    </row>
    <row r="5532" spans="3:13" x14ac:dyDescent="0.2">
      <c r="C5532" s="8" t="str">
        <f>IFERROR(VLOOKUP(B5532,'Plan de comptes'!A:B,2,FALSE),"")</f>
        <v/>
      </c>
      <c r="K5532" s="21">
        <f t="shared" si="258"/>
        <v>0</v>
      </c>
      <c r="L5532" t="str">
        <f t="shared" si="259"/>
        <v/>
      </c>
      <c r="M5532" t="str">
        <f t="shared" si="260"/>
        <v/>
      </c>
    </row>
    <row r="5533" spans="3:13" x14ac:dyDescent="0.2">
      <c r="C5533" s="8" t="str">
        <f>IFERROR(VLOOKUP(B5533,'Plan de comptes'!A:B,2,FALSE),"")</f>
        <v/>
      </c>
      <c r="K5533" s="21">
        <f t="shared" si="258"/>
        <v>0</v>
      </c>
      <c r="L5533" t="str">
        <f t="shared" si="259"/>
        <v/>
      </c>
      <c r="M5533" t="str">
        <f t="shared" si="260"/>
        <v/>
      </c>
    </row>
    <row r="5534" spans="3:13" x14ac:dyDescent="0.2">
      <c r="C5534" s="8" t="str">
        <f>IFERROR(VLOOKUP(B5534,'Plan de comptes'!A:B,2,FALSE),"")</f>
        <v/>
      </c>
      <c r="K5534" s="21">
        <f t="shared" si="258"/>
        <v>0</v>
      </c>
      <c r="L5534" t="str">
        <f t="shared" si="259"/>
        <v/>
      </c>
      <c r="M5534" t="str">
        <f t="shared" si="260"/>
        <v/>
      </c>
    </row>
    <row r="5535" spans="3:13" x14ac:dyDescent="0.2">
      <c r="C5535" s="8" t="str">
        <f>IFERROR(VLOOKUP(B5535,'Plan de comptes'!A:B,2,FALSE),"")</f>
        <v/>
      </c>
      <c r="K5535" s="21">
        <f t="shared" si="258"/>
        <v>0</v>
      </c>
      <c r="L5535" t="str">
        <f t="shared" si="259"/>
        <v/>
      </c>
      <c r="M5535" t="str">
        <f t="shared" si="260"/>
        <v/>
      </c>
    </row>
    <row r="5536" spans="3:13" x14ac:dyDescent="0.2">
      <c r="C5536" s="8" t="str">
        <f>IFERROR(VLOOKUP(B5536,'Plan de comptes'!A:B,2,FALSE),"")</f>
        <v/>
      </c>
      <c r="K5536" s="21">
        <f t="shared" si="258"/>
        <v>0</v>
      </c>
      <c r="L5536" t="str">
        <f t="shared" si="259"/>
        <v/>
      </c>
      <c r="M5536" t="str">
        <f t="shared" si="260"/>
        <v/>
      </c>
    </row>
    <row r="5537" spans="3:13" x14ac:dyDescent="0.2">
      <c r="C5537" s="8" t="str">
        <f>IFERROR(VLOOKUP(B5537,'Plan de comptes'!A:B,2,FALSE),"")</f>
        <v/>
      </c>
      <c r="K5537" s="21">
        <f t="shared" si="258"/>
        <v>0</v>
      </c>
      <c r="L5537" t="str">
        <f t="shared" si="259"/>
        <v/>
      </c>
      <c r="M5537" t="str">
        <f t="shared" si="260"/>
        <v/>
      </c>
    </row>
    <row r="5538" spans="3:13" x14ac:dyDescent="0.2">
      <c r="C5538" s="8" t="str">
        <f>IFERROR(VLOOKUP(B5538,'Plan de comptes'!A:B,2,FALSE),"")</f>
        <v/>
      </c>
      <c r="K5538" s="21">
        <f t="shared" si="258"/>
        <v>0</v>
      </c>
      <c r="L5538" t="str">
        <f t="shared" si="259"/>
        <v/>
      </c>
      <c r="M5538" t="str">
        <f t="shared" si="260"/>
        <v/>
      </c>
    </row>
    <row r="5539" spans="3:13" x14ac:dyDescent="0.2">
      <c r="C5539" s="8" t="str">
        <f>IFERROR(VLOOKUP(B5539,'Plan de comptes'!A:B,2,FALSE),"")</f>
        <v/>
      </c>
      <c r="K5539" s="21">
        <f t="shared" si="258"/>
        <v>0</v>
      </c>
      <c r="L5539" t="str">
        <f t="shared" si="259"/>
        <v/>
      </c>
      <c r="M5539" t="str">
        <f t="shared" si="260"/>
        <v/>
      </c>
    </row>
    <row r="5540" spans="3:13" x14ac:dyDescent="0.2">
      <c r="C5540" s="8" t="str">
        <f>IFERROR(VLOOKUP(B5540,'Plan de comptes'!A:B,2,FALSE),"")</f>
        <v/>
      </c>
      <c r="K5540" s="21">
        <f t="shared" si="258"/>
        <v>0</v>
      </c>
      <c r="L5540" t="str">
        <f t="shared" si="259"/>
        <v/>
      </c>
      <c r="M5540" t="str">
        <f t="shared" si="260"/>
        <v/>
      </c>
    </row>
    <row r="5541" spans="3:13" x14ac:dyDescent="0.2">
      <c r="C5541" s="8" t="str">
        <f>IFERROR(VLOOKUP(B5541,'Plan de comptes'!A:B,2,FALSE),"")</f>
        <v/>
      </c>
      <c r="K5541" s="21">
        <f t="shared" si="258"/>
        <v>0</v>
      </c>
      <c r="L5541" t="str">
        <f t="shared" si="259"/>
        <v/>
      </c>
      <c r="M5541" t="str">
        <f t="shared" si="260"/>
        <v/>
      </c>
    </row>
    <row r="5542" spans="3:13" x14ac:dyDescent="0.2">
      <c r="C5542" s="8" t="str">
        <f>IFERROR(VLOOKUP(B5542,'Plan de comptes'!A:B,2,FALSE),"")</f>
        <v/>
      </c>
      <c r="K5542" s="21">
        <f t="shared" si="258"/>
        <v>0</v>
      </c>
      <c r="L5542" t="str">
        <f t="shared" si="259"/>
        <v/>
      </c>
      <c r="M5542" t="str">
        <f t="shared" si="260"/>
        <v/>
      </c>
    </row>
    <row r="5543" spans="3:13" x14ac:dyDescent="0.2">
      <c r="C5543" s="8" t="str">
        <f>IFERROR(VLOOKUP(B5543,'Plan de comptes'!A:B,2,FALSE),"")</f>
        <v/>
      </c>
      <c r="K5543" s="21">
        <f t="shared" si="258"/>
        <v>0</v>
      </c>
      <c r="L5543" t="str">
        <f t="shared" si="259"/>
        <v/>
      </c>
      <c r="M5543" t="str">
        <f t="shared" si="260"/>
        <v/>
      </c>
    </row>
    <row r="5544" spans="3:13" x14ac:dyDescent="0.2">
      <c r="C5544" s="8" t="str">
        <f>IFERROR(VLOOKUP(B5544,'Plan de comptes'!A:B,2,FALSE),"")</f>
        <v/>
      </c>
      <c r="K5544" s="21">
        <f t="shared" si="258"/>
        <v>0</v>
      </c>
      <c r="L5544" t="str">
        <f t="shared" si="259"/>
        <v/>
      </c>
      <c r="M5544" t="str">
        <f t="shared" si="260"/>
        <v/>
      </c>
    </row>
    <row r="5545" spans="3:13" x14ac:dyDescent="0.2">
      <c r="C5545" s="8" t="str">
        <f>IFERROR(VLOOKUP(B5545,'Plan de comptes'!A:B,2,FALSE),"")</f>
        <v/>
      </c>
      <c r="K5545" s="21">
        <f t="shared" si="258"/>
        <v>0</v>
      </c>
      <c r="L5545" t="str">
        <f t="shared" si="259"/>
        <v/>
      </c>
      <c r="M5545" t="str">
        <f t="shared" si="260"/>
        <v/>
      </c>
    </row>
    <row r="5546" spans="3:13" x14ac:dyDescent="0.2">
      <c r="C5546" s="8" t="str">
        <f>IFERROR(VLOOKUP(B5546,'Plan de comptes'!A:B,2,FALSE),"")</f>
        <v/>
      </c>
      <c r="K5546" s="21">
        <f t="shared" si="258"/>
        <v>0</v>
      </c>
      <c r="L5546" t="str">
        <f t="shared" si="259"/>
        <v/>
      </c>
      <c r="M5546" t="str">
        <f t="shared" si="260"/>
        <v/>
      </c>
    </row>
    <row r="5547" spans="3:13" x14ac:dyDescent="0.2">
      <c r="C5547" s="8" t="str">
        <f>IFERROR(VLOOKUP(B5547,'Plan de comptes'!A:B,2,FALSE),"")</f>
        <v/>
      </c>
      <c r="K5547" s="21">
        <f t="shared" si="258"/>
        <v>0</v>
      </c>
      <c r="L5547" t="str">
        <f t="shared" si="259"/>
        <v/>
      </c>
      <c r="M5547" t="str">
        <f t="shared" si="260"/>
        <v/>
      </c>
    </row>
    <row r="5548" spans="3:13" x14ac:dyDescent="0.2">
      <c r="C5548" s="8" t="str">
        <f>IFERROR(VLOOKUP(B5548,'Plan de comptes'!A:B,2,FALSE),"")</f>
        <v/>
      </c>
      <c r="K5548" s="21">
        <f t="shared" si="258"/>
        <v>0</v>
      </c>
      <c r="L5548" t="str">
        <f t="shared" si="259"/>
        <v/>
      </c>
      <c r="M5548" t="str">
        <f t="shared" si="260"/>
        <v/>
      </c>
    </row>
    <row r="5549" spans="3:13" x14ac:dyDescent="0.2">
      <c r="C5549" s="8" t="str">
        <f>IFERROR(VLOOKUP(B5549,'Plan de comptes'!A:B,2,FALSE),"")</f>
        <v/>
      </c>
      <c r="K5549" s="21">
        <f t="shared" si="258"/>
        <v>0</v>
      </c>
      <c r="L5549" t="str">
        <f t="shared" si="259"/>
        <v/>
      </c>
      <c r="M5549" t="str">
        <f t="shared" si="260"/>
        <v/>
      </c>
    </row>
    <row r="5550" spans="3:13" x14ac:dyDescent="0.2">
      <c r="C5550" s="8" t="str">
        <f>IFERROR(VLOOKUP(B5550,'Plan de comptes'!A:B,2,FALSE),"")</f>
        <v/>
      </c>
      <c r="K5550" s="21">
        <f t="shared" si="258"/>
        <v>0</v>
      </c>
      <c r="L5550" t="str">
        <f t="shared" si="259"/>
        <v/>
      </c>
      <c r="M5550" t="str">
        <f t="shared" si="260"/>
        <v/>
      </c>
    </row>
    <row r="5551" spans="3:13" x14ac:dyDescent="0.2">
      <c r="C5551" s="8" t="str">
        <f>IFERROR(VLOOKUP(B5551,'Plan de comptes'!A:B,2,FALSE),"")</f>
        <v/>
      </c>
      <c r="K5551" s="21">
        <f t="shared" si="258"/>
        <v>0</v>
      </c>
      <c r="L5551" t="str">
        <f t="shared" si="259"/>
        <v/>
      </c>
      <c r="M5551" t="str">
        <f t="shared" si="260"/>
        <v/>
      </c>
    </row>
    <row r="5552" spans="3:13" x14ac:dyDescent="0.2">
      <c r="C5552" s="8" t="str">
        <f>IFERROR(VLOOKUP(B5552,'Plan de comptes'!A:B,2,FALSE),"")</f>
        <v/>
      </c>
      <c r="K5552" s="21">
        <f t="shared" si="258"/>
        <v>0</v>
      </c>
      <c r="L5552" t="str">
        <f t="shared" si="259"/>
        <v/>
      </c>
      <c r="M5552" t="str">
        <f t="shared" si="260"/>
        <v/>
      </c>
    </row>
    <row r="5553" spans="3:13" x14ac:dyDescent="0.2">
      <c r="C5553" s="8" t="str">
        <f>IFERROR(VLOOKUP(B5553,'Plan de comptes'!A:B,2,FALSE),"")</f>
        <v/>
      </c>
      <c r="K5553" s="21">
        <f t="shared" si="258"/>
        <v>0</v>
      </c>
      <c r="L5553" t="str">
        <f t="shared" si="259"/>
        <v/>
      </c>
      <c r="M5553" t="str">
        <f t="shared" si="260"/>
        <v/>
      </c>
    </row>
    <row r="5554" spans="3:13" x14ac:dyDescent="0.2">
      <c r="C5554" s="8" t="str">
        <f>IFERROR(VLOOKUP(B5554,'Plan de comptes'!A:B,2,FALSE),"")</f>
        <v/>
      </c>
      <c r="K5554" s="21">
        <f t="shared" si="258"/>
        <v>0</v>
      </c>
      <c r="L5554" t="str">
        <f t="shared" si="259"/>
        <v/>
      </c>
      <c r="M5554" t="str">
        <f t="shared" si="260"/>
        <v/>
      </c>
    </row>
    <row r="5555" spans="3:13" x14ac:dyDescent="0.2">
      <c r="C5555" s="8" t="str">
        <f>IFERROR(VLOOKUP(B5555,'Plan de comptes'!A:B,2,FALSE),"")</f>
        <v/>
      </c>
      <c r="K5555" s="21">
        <f t="shared" si="258"/>
        <v>0</v>
      </c>
      <c r="L5555" t="str">
        <f t="shared" si="259"/>
        <v/>
      </c>
      <c r="M5555" t="str">
        <f t="shared" si="260"/>
        <v/>
      </c>
    </row>
    <row r="5556" spans="3:13" x14ac:dyDescent="0.2">
      <c r="C5556" s="8" t="str">
        <f>IFERROR(VLOOKUP(B5556,'Plan de comptes'!A:B,2,FALSE),"")</f>
        <v/>
      </c>
      <c r="K5556" s="21">
        <f t="shared" si="258"/>
        <v>0</v>
      </c>
      <c r="L5556" t="str">
        <f t="shared" si="259"/>
        <v/>
      </c>
      <c r="M5556" t="str">
        <f t="shared" si="260"/>
        <v/>
      </c>
    </row>
    <row r="5557" spans="3:13" x14ac:dyDescent="0.2">
      <c r="C5557" s="8" t="str">
        <f>IFERROR(VLOOKUP(B5557,'Plan de comptes'!A:B,2,FALSE),"")</f>
        <v/>
      </c>
      <c r="K5557" s="21">
        <f t="shared" si="258"/>
        <v>0</v>
      </c>
      <c r="L5557" t="str">
        <f t="shared" si="259"/>
        <v/>
      </c>
      <c r="M5557" t="str">
        <f t="shared" si="260"/>
        <v/>
      </c>
    </row>
    <row r="5558" spans="3:13" x14ac:dyDescent="0.2">
      <c r="C5558" s="8" t="str">
        <f>IFERROR(VLOOKUP(B5558,'Plan de comptes'!A:B,2,FALSE),"")</f>
        <v/>
      </c>
      <c r="K5558" s="21">
        <f t="shared" si="258"/>
        <v>0</v>
      </c>
      <c r="L5558" t="str">
        <f t="shared" si="259"/>
        <v/>
      </c>
      <c r="M5558" t="str">
        <f t="shared" si="260"/>
        <v/>
      </c>
    </row>
    <row r="5559" spans="3:13" x14ac:dyDescent="0.2">
      <c r="C5559" s="8" t="str">
        <f>IFERROR(VLOOKUP(B5559,'Plan de comptes'!A:B,2,FALSE),"")</f>
        <v/>
      </c>
      <c r="K5559" s="21">
        <f t="shared" si="258"/>
        <v>0</v>
      </c>
      <c r="L5559" t="str">
        <f t="shared" si="259"/>
        <v/>
      </c>
      <c r="M5559" t="str">
        <f t="shared" si="260"/>
        <v/>
      </c>
    </row>
    <row r="5560" spans="3:13" x14ac:dyDescent="0.2">
      <c r="C5560" s="8" t="str">
        <f>IFERROR(VLOOKUP(B5560,'Plan de comptes'!A:B,2,FALSE),"")</f>
        <v/>
      </c>
      <c r="K5560" s="21">
        <f t="shared" si="258"/>
        <v>0</v>
      </c>
      <c r="L5560" t="str">
        <f t="shared" si="259"/>
        <v/>
      </c>
      <c r="M5560" t="str">
        <f t="shared" si="260"/>
        <v/>
      </c>
    </row>
    <row r="5561" spans="3:13" x14ac:dyDescent="0.2">
      <c r="C5561" s="8" t="str">
        <f>IFERROR(VLOOKUP(B5561,'Plan de comptes'!A:B,2,FALSE),"")</f>
        <v/>
      </c>
      <c r="K5561" s="21">
        <f t="shared" si="258"/>
        <v>0</v>
      </c>
      <c r="L5561" t="str">
        <f t="shared" si="259"/>
        <v/>
      </c>
      <c r="M5561" t="str">
        <f t="shared" si="260"/>
        <v/>
      </c>
    </row>
    <row r="5562" spans="3:13" x14ac:dyDescent="0.2">
      <c r="C5562" s="8" t="str">
        <f>IFERROR(VLOOKUP(B5562,'Plan de comptes'!A:B,2,FALSE),"")</f>
        <v/>
      </c>
      <c r="K5562" s="21">
        <f t="shared" si="258"/>
        <v>0</v>
      </c>
      <c r="L5562" t="str">
        <f t="shared" si="259"/>
        <v/>
      </c>
      <c r="M5562" t="str">
        <f t="shared" si="260"/>
        <v/>
      </c>
    </row>
    <row r="5563" spans="3:13" x14ac:dyDescent="0.2">
      <c r="C5563" s="8" t="str">
        <f>IFERROR(VLOOKUP(B5563,'Plan de comptes'!A:B,2,FALSE),"")</f>
        <v/>
      </c>
      <c r="K5563" s="21">
        <f t="shared" si="258"/>
        <v>0</v>
      </c>
      <c r="L5563" t="str">
        <f t="shared" si="259"/>
        <v/>
      </c>
      <c r="M5563" t="str">
        <f t="shared" si="260"/>
        <v/>
      </c>
    </row>
    <row r="5564" spans="3:13" x14ac:dyDescent="0.2">
      <c r="C5564" s="8" t="str">
        <f>IFERROR(VLOOKUP(B5564,'Plan de comptes'!A:B,2,FALSE),"")</f>
        <v/>
      </c>
      <c r="K5564" s="21">
        <f t="shared" si="258"/>
        <v>0</v>
      </c>
      <c r="L5564" t="str">
        <f t="shared" si="259"/>
        <v/>
      </c>
      <c r="M5564" t="str">
        <f t="shared" si="260"/>
        <v/>
      </c>
    </row>
    <row r="5565" spans="3:13" x14ac:dyDescent="0.2">
      <c r="C5565" s="8" t="str">
        <f>IFERROR(VLOOKUP(B5565,'Plan de comptes'!A:B,2,FALSE),"")</f>
        <v/>
      </c>
      <c r="K5565" s="21">
        <f t="shared" si="258"/>
        <v>0</v>
      </c>
      <c r="L5565" t="str">
        <f t="shared" si="259"/>
        <v/>
      </c>
      <c r="M5565" t="str">
        <f t="shared" si="260"/>
        <v/>
      </c>
    </row>
    <row r="5566" spans="3:13" x14ac:dyDescent="0.2">
      <c r="C5566" s="8" t="str">
        <f>IFERROR(VLOOKUP(B5566,'Plan de comptes'!A:B,2,FALSE),"")</f>
        <v/>
      </c>
      <c r="K5566" s="21">
        <f t="shared" si="258"/>
        <v>0</v>
      </c>
      <c r="L5566" t="str">
        <f t="shared" si="259"/>
        <v/>
      </c>
      <c r="M5566" t="str">
        <f t="shared" si="260"/>
        <v/>
      </c>
    </row>
    <row r="5567" spans="3:13" x14ac:dyDescent="0.2">
      <c r="C5567" s="8" t="str">
        <f>IFERROR(VLOOKUP(B5567,'Plan de comptes'!A:B,2,FALSE),"")</f>
        <v/>
      </c>
      <c r="K5567" s="21">
        <f t="shared" si="258"/>
        <v>0</v>
      </c>
      <c r="L5567" t="str">
        <f t="shared" si="259"/>
        <v/>
      </c>
      <c r="M5567" t="str">
        <f t="shared" si="260"/>
        <v/>
      </c>
    </row>
    <row r="5568" spans="3:13" x14ac:dyDescent="0.2">
      <c r="C5568" s="8" t="str">
        <f>IFERROR(VLOOKUP(B5568,'Plan de comptes'!A:B,2,FALSE),"")</f>
        <v/>
      </c>
      <c r="K5568" s="21">
        <f t="shared" si="258"/>
        <v>0</v>
      </c>
      <c r="L5568" t="str">
        <f t="shared" si="259"/>
        <v/>
      </c>
      <c r="M5568" t="str">
        <f t="shared" si="260"/>
        <v/>
      </c>
    </row>
    <row r="5569" spans="3:13" x14ac:dyDescent="0.2">
      <c r="C5569" s="8" t="str">
        <f>IFERROR(VLOOKUP(B5569,'Plan de comptes'!A:B,2,FALSE),"")</f>
        <v/>
      </c>
      <c r="K5569" s="21">
        <f t="shared" si="258"/>
        <v>0</v>
      </c>
      <c r="L5569" t="str">
        <f t="shared" si="259"/>
        <v/>
      </c>
      <c r="M5569" t="str">
        <f t="shared" si="260"/>
        <v/>
      </c>
    </row>
    <row r="5570" spans="3:13" x14ac:dyDescent="0.2">
      <c r="C5570" s="8" t="str">
        <f>IFERROR(VLOOKUP(B5570,'Plan de comptes'!A:B,2,FALSE),"")</f>
        <v/>
      </c>
      <c r="K5570" s="21">
        <f t="shared" si="258"/>
        <v>0</v>
      </c>
      <c r="L5570" t="str">
        <f t="shared" si="259"/>
        <v/>
      </c>
      <c r="M5570" t="str">
        <f t="shared" si="260"/>
        <v/>
      </c>
    </row>
    <row r="5571" spans="3:13" x14ac:dyDescent="0.2">
      <c r="C5571" s="8" t="str">
        <f>IFERROR(VLOOKUP(B5571,'Plan de comptes'!A:B,2,FALSE),"")</f>
        <v/>
      </c>
      <c r="K5571" s="21">
        <f t="shared" ref="K5571:K5634" si="261">E5571-F5571</f>
        <v>0</v>
      </c>
      <c r="L5571" t="str">
        <f t="shared" ref="L5571:L5634" si="262">LEFT($B5571,2)</f>
        <v/>
      </c>
      <c r="M5571" t="str">
        <f t="shared" ref="M5571:M5634" si="263">LEFT($B5571,3)</f>
        <v/>
      </c>
    </row>
    <row r="5572" spans="3:13" x14ac:dyDescent="0.2">
      <c r="C5572" s="8" t="str">
        <f>IFERROR(VLOOKUP(B5572,'Plan de comptes'!A:B,2,FALSE),"")</f>
        <v/>
      </c>
      <c r="K5572" s="21">
        <f t="shared" si="261"/>
        <v>0</v>
      </c>
      <c r="L5572" t="str">
        <f t="shared" si="262"/>
        <v/>
      </c>
      <c r="M5572" t="str">
        <f t="shared" si="263"/>
        <v/>
      </c>
    </row>
    <row r="5573" spans="3:13" x14ac:dyDescent="0.2">
      <c r="C5573" s="8" t="str">
        <f>IFERROR(VLOOKUP(B5573,'Plan de comptes'!A:B,2,FALSE),"")</f>
        <v/>
      </c>
      <c r="K5573" s="21">
        <f t="shared" si="261"/>
        <v>0</v>
      </c>
      <c r="L5573" t="str">
        <f t="shared" si="262"/>
        <v/>
      </c>
      <c r="M5573" t="str">
        <f t="shared" si="263"/>
        <v/>
      </c>
    </row>
    <row r="5574" spans="3:13" x14ac:dyDescent="0.2">
      <c r="C5574" s="8" t="str">
        <f>IFERROR(VLOOKUP(B5574,'Plan de comptes'!A:B,2,FALSE),"")</f>
        <v/>
      </c>
      <c r="K5574" s="21">
        <f t="shared" si="261"/>
        <v>0</v>
      </c>
      <c r="L5574" t="str">
        <f t="shared" si="262"/>
        <v/>
      </c>
      <c r="M5574" t="str">
        <f t="shared" si="263"/>
        <v/>
      </c>
    </row>
    <row r="5575" spans="3:13" x14ac:dyDescent="0.2">
      <c r="C5575" s="8" t="str">
        <f>IFERROR(VLOOKUP(B5575,'Plan de comptes'!A:B,2,FALSE),"")</f>
        <v/>
      </c>
      <c r="K5575" s="21">
        <f t="shared" si="261"/>
        <v>0</v>
      </c>
      <c r="L5575" t="str">
        <f t="shared" si="262"/>
        <v/>
      </c>
      <c r="M5575" t="str">
        <f t="shared" si="263"/>
        <v/>
      </c>
    </row>
    <row r="5576" spans="3:13" x14ac:dyDescent="0.2">
      <c r="C5576" s="8" t="str">
        <f>IFERROR(VLOOKUP(B5576,'Plan de comptes'!A:B,2,FALSE),"")</f>
        <v/>
      </c>
      <c r="K5576" s="21">
        <f t="shared" si="261"/>
        <v>0</v>
      </c>
      <c r="L5576" t="str">
        <f t="shared" si="262"/>
        <v/>
      </c>
      <c r="M5576" t="str">
        <f t="shared" si="263"/>
        <v/>
      </c>
    </row>
    <row r="5577" spans="3:13" x14ac:dyDescent="0.2">
      <c r="C5577" s="8" t="str">
        <f>IFERROR(VLOOKUP(B5577,'Plan de comptes'!A:B,2,FALSE),"")</f>
        <v/>
      </c>
      <c r="K5577" s="21">
        <f t="shared" si="261"/>
        <v>0</v>
      </c>
      <c r="L5577" t="str">
        <f t="shared" si="262"/>
        <v/>
      </c>
      <c r="M5577" t="str">
        <f t="shared" si="263"/>
        <v/>
      </c>
    </row>
    <row r="5578" spans="3:13" x14ac:dyDescent="0.2">
      <c r="C5578" s="8" t="str">
        <f>IFERROR(VLOOKUP(B5578,'Plan de comptes'!A:B,2,FALSE),"")</f>
        <v/>
      </c>
      <c r="K5578" s="21">
        <f t="shared" si="261"/>
        <v>0</v>
      </c>
      <c r="L5578" t="str">
        <f t="shared" si="262"/>
        <v/>
      </c>
      <c r="M5578" t="str">
        <f t="shared" si="263"/>
        <v/>
      </c>
    </row>
    <row r="5579" spans="3:13" x14ac:dyDescent="0.2">
      <c r="C5579" s="8" t="str">
        <f>IFERROR(VLOOKUP(B5579,'Plan de comptes'!A:B,2,FALSE),"")</f>
        <v/>
      </c>
      <c r="K5579" s="21">
        <f t="shared" si="261"/>
        <v>0</v>
      </c>
      <c r="L5579" t="str">
        <f t="shared" si="262"/>
        <v/>
      </c>
      <c r="M5579" t="str">
        <f t="shared" si="263"/>
        <v/>
      </c>
    </row>
    <row r="5580" spans="3:13" x14ac:dyDescent="0.2">
      <c r="C5580" s="8" t="str">
        <f>IFERROR(VLOOKUP(B5580,'Plan de comptes'!A:B,2,FALSE),"")</f>
        <v/>
      </c>
      <c r="K5580" s="21">
        <f t="shared" si="261"/>
        <v>0</v>
      </c>
      <c r="L5580" t="str">
        <f t="shared" si="262"/>
        <v/>
      </c>
      <c r="M5580" t="str">
        <f t="shared" si="263"/>
        <v/>
      </c>
    </row>
    <row r="5581" spans="3:13" x14ac:dyDescent="0.2">
      <c r="C5581" s="8" t="str">
        <f>IFERROR(VLOOKUP(B5581,'Plan de comptes'!A:B,2,FALSE),"")</f>
        <v/>
      </c>
      <c r="K5581" s="21">
        <f t="shared" si="261"/>
        <v>0</v>
      </c>
      <c r="L5581" t="str">
        <f t="shared" si="262"/>
        <v/>
      </c>
      <c r="M5581" t="str">
        <f t="shared" si="263"/>
        <v/>
      </c>
    </row>
    <row r="5582" spans="3:13" x14ac:dyDescent="0.2">
      <c r="C5582" s="8" t="str">
        <f>IFERROR(VLOOKUP(B5582,'Plan de comptes'!A:B,2,FALSE),"")</f>
        <v/>
      </c>
      <c r="K5582" s="21">
        <f t="shared" si="261"/>
        <v>0</v>
      </c>
      <c r="L5582" t="str">
        <f t="shared" si="262"/>
        <v/>
      </c>
      <c r="M5582" t="str">
        <f t="shared" si="263"/>
        <v/>
      </c>
    </row>
    <row r="5583" spans="3:13" x14ac:dyDescent="0.2">
      <c r="C5583" s="8" t="str">
        <f>IFERROR(VLOOKUP(B5583,'Plan de comptes'!A:B,2,FALSE),"")</f>
        <v/>
      </c>
      <c r="K5583" s="21">
        <f t="shared" si="261"/>
        <v>0</v>
      </c>
      <c r="L5583" t="str">
        <f t="shared" si="262"/>
        <v/>
      </c>
      <c r="M5583" t="str">
        <f t="shared" si="263"/>
        <v/>
      </c>
    </row>
    <row r="5584" spans="3:13" x14ac:dyDescent="0.2">
      <c r="C5584" s="8" t="str">
        <f>IFERROR(VLOOKUP(B5584,'Plan de comptes'!A:B,2,FALSE),"")</f>
        <v/>
      </c>
      <c r="K5584" s="21">
        <f t="shared" si="261"/>
        <v>0</v>
      </c>
      <c r="L5584" t="str">
        <f t="shared" si="262"/>
        <v/>
      </c>
      <c r="M5584" t="str">
        <f t="shared" si="263"/>
        <v/>
      </c>
    </row>
    <row r="5585" spans="3:13" x14ac:dyDescent="0.2">
      <c r="C5585" s="8" t="str">
        <f>IFERROR(VLOOKUP(B5585,'Plan de comptes'!A:B,2,FALSE),"")</f>
        <v/>
      </c>
      <c r="K5585" s="21">
        <f t="shared" si="261"/>
        <v>0</v>
      </c>
      <c r="L5585" t="str">
        <f t="shared" si="262"/>
        <v/>
      </c>
      <c r="M5585" t="str">
        <f t="shared" si="263"/>
        <v/>
      </c>
    </row>
    <row r="5586" spans="3:13" x14ac:dyDescent="0.2">
      <c r="C5586" s="8" t="str">
        <f>IFERROR(VLOOKUP(B5586,'Plan de comptes'!A:B,2,FALSE),"")</f>
        <v/>
      </c>
      <c r="K5586" s="21">
        <f t="shared" si="261"/>
        <v>0</v>
      </c>
      <c r="L5586" t="str">
        <f t="shared" si="262"/>
        <v/>
      </c>
      <c r="M5586" t="str">
        <f t="shared" si="263"/>
        <v/>
      </c>
    </row>
    <row r="5587" spans="3:13" x14ac:dyDescent="0.2">
      <c r="C5587" s="8" t="str">
        <f>IFERROR(VLOOKUP(B5587,'Plan de comptes'!A:B,2,FALSE),"")</f>
        <v/>
      </c>
      <c r="K5587" s="21">
        <f t="shared" si="261"/>
        <v>0</v>
      </c>
      <c r="L5587" t="str">
        <f t="shared" si="262"/>
        <v/>
      </c>
      <c r="M5587" t="str">
        <f t="shared" si="263"/>
        <v/>
      </c>
    </row>
    <row r="5588" spans="3:13" x14ac:dyDescent="0.2">
      <c r="C5588" s="8" t="str">
        <f>IFERROR(VLOOKUP(B5588,'Plan de comptes'!A:B,2,FALSE),"")</f>
        <v/>
      </c>
      <c r="K5588" s="21">
        <f t="shared" si="261"/>
        <v>0</v>
      </c>
      <c r="L5588" t="str">
        <f t="shared" si="262"/>
        <v/>
      </c>
      <c r="M5588" t="str">
        <f t="shared" si="263"/>
        <v/>
      </c>
    </row>
    <row r="5589" spans="3:13" x14ac:dyDescent="0.2">
      <c r="C5589" s="8" t="str">
        <f>IFERROR(VLOOKUP(B5589,'Plan de comptes'!A:B,2,FALSE),"")</f>
        <v/>
      </c>
      <c r="K5589" s="21">
        <f t="shared" si="261"/>
        <v>0</v>
      </c>
      <c r="L5589" t="str">
        <f t="shared" si="262"/>
        <v/>
      </c>
      <c r="M5589" t="str">
        <f t="shared" si="263"/>
        <v/>
      </c>
    </row>
    <row r="5590" spans="3:13" x14ac:dyDescent="0.2">
      <c r="C5590" s="8" t="str">
        <f>IFERROR(VLOOKUP(B5590,'Plan de comptes'!A:B,2,FALSE),"")</f>
        <v/>
      </c>
      <c r="K5590" s="21">
        <f t="shared" si="261"/>
        <v>0</v>
      </c>
      <c r="L5590" t="str">
        <f t="shared" si="262"/>
        <v/>
      </c>
      <c r="M5590" t="str">
        <f t="shared" si="263"/>
        <v/>
      </c>
    </row>
    <row r="5591" spans="3:13" x14ac:dyDescent="0.2">
      <c r="C5591" s="8" t="str">
        <f>IFERROR(VLOOKUP(B5591,'Plan de comptes'!A:B,2,FALSE),"")</f>
        <v/>
      </c>
      <c r="K5591" s="21">
        <f t="shared" si="261"/>
        <v>0</v>
      </c>
      <c r="L5591" t="str">
        <f t="shared" si="262"/>
        <v/>
      </c>
      <c r="M5591" t="str">
        <f t="shared" si="263"/>
        <v/>
      </c>
    </row>
    <row r="5592" spans="3:13" x14ac:dyDescent="0.2">
      <c r="C5592" s="8" t="str">
        <f>IFERROR(VLOOKUP(B5592,'Plan de comptes'!A:B,2,FALSE),"")</f>
        <v/>
      </c>
      <c r="K5592" s="21">
        <f t="shared" si="261"/>
        <v>0</v>
      </c>
      <c r="L5592" t="str">
        <f t="shared" si="262"/>
        <v/>
      </c>
      <c r="M5592" t="str">
        <f t="shared" si="263"/>
        <v/>
      </c>
    </row>
    <row r="5593" spans="3:13" x14ac:dyDescent="0.2">
      <c r="C5593" s="8" t="str">
        <f>IFERROR(VLOOKUP(B5593,'Plan de comptes'!A:B,2,FALSE),"")</f>
        <v/>
      </c>
      <c r="K5593" s="21">
        <f t="shared" si="261"/>
        <v>0</v>
      </c>
      <c r="L5593" t="str">
        <f t="shared" si="262"/>
        <v/>
      </c>
      <c r="M5593" t="str">
        <f t="shared" si="263"/>
        <v/>
      </c>
    </row>
    <row r="5594" spans="3:13" x14ac:dyDescent="0.2">
      <c r="C5594" s="8" t="str">
        <f>IFERROR(VLOOKUP(B5594,'Plan de comptes'!A:B,2,FALSE),"")</f>
        <v/>
      </c>
      <c r="K5594" s="21">
        <f t="shared" si="261"/>
        <v>0</v>
      </c>
      <c r="L5594" t="str">
        <f t="shared" si="262"/>
        <v/>
      </c>
      <c r="M5594" t="str">
        <f t="shared" si="263"/>
        <v/>
      </c>
    </row>
    <row r="5595" spans="3:13" x14ac:dyDescent="0.2">
      <c r="C5595" s="8" t="str">
        <f>IFERROR(VLOOKUP(B5595,'Plan de comptes'!A:B,2,FALSE),"")</f>
        <v/>
      </c>
      <c r="K5595" s="21">
        <f t="shared" si="261"/>
        <v>0</v>
      </c>
      <c r="L5595" t="str">
        <f t="shared" si="262"/>
        <v/>
      </c>
      <c r="M5595" t="str">
        <f t="shared" si="263"/>
        <v/>
      </c>
    </row>
    <row r="5596" spans="3:13" x14ac:dyDescent="0.2">
      <c r="C5596" s="8" t="str">
        <f>IFERROR(VLOOKUP(B5596,'Plan de comptes'!A:B,2,FALSE),"")</f>
        <v/>
      </c>
      <c r="K5596" s="21">
        <f t="shared" si="261"/>
        <v>0</v>
      </c>
      <c r="L5596" t="str">
        <f t="shared" si="262"/>
        <v/>
      </c>
      <c r="M5596" t="str">
        <f t="shared" si="263"/>
        <v/>
      </c>
    </row>
    <row r="5597" spans="3:13" x14ac:dyDescent="0.2">
      <c r="C5597" s="8" t="str">
        <f>IFERROR(VLOOKUP(B5597,'Plan de comptes'!A:B,2,FALSE),"")</f>
        <v/>
      </c>
      <c r="K5597" s="21">
        <f t="shared" si="261"/>
        <v>0</v>
      </c>
      <c r="L5597" t="str">
        <f t="shared" si="262"/>
        <v/>
      </c>
      <c r="M5597" t="str">
        <f t="shared" si="263"/>
        <v/>
      </c>
    </row>
    <row r="5598" spans="3:13" x14ac:dyDescent="0.2">
      <c r="C5598" s="8" t="str">
        <f>IFERROR(VLOOKUP(B5598,'Plan de comptes'!A:B,2,FALSE),"")</f>
        <v/>
      </c>
      <c r="K5598" s="21">
        <f t="shared" si="261"/>
        <v>0</v>
      </c>
      <c r="L5598" t="str">
        <f t="shared" si="262"/>
        <v/>
      </c>
      <c r="M5598" t="str">
        <f t="shared" si="263"/>
        <v/>
      </c>
    </row>
    <row r="5599" spans="3:13" x14ac:dyDescent="0.2">
      <c r="C5599" s="8" t="str">
        <f>IFERROR(VLOOKUP(B5599,'Plan de comptes'!A:B,2,FALSE),"")</f>
        <v/>
      </c>
      <c r="K5599" s="21">
        <f t="shared" si="261"/>
        <v>0</v>
      </c>
      <c r="L5599" t="str">
        <f t="shared" si="262"/>
        <v/>
      </c>
      <c r="M5599" t="str">
        <f t="shared" si="263"/>
        <v/>
      </c>
    </row>
    <row r="5600" spans="3:13" x14ac:dyDescent="0.2">
      <c r="C5600" s="8" t="str">
        <f>IFERROR(VLOOKUP(B5600,'Plan de comptes'!A:B,2,FALSE),"")</f>
        <v/>
      </c>
      <c r="K5600" s="21">
        <f t="shared" si="261"/>
        <v>0</v>
      </c>
      <c r="L5600" t="str">
        <f t="shared" si="262"/>
        <v/>
      </c>
      <c r="M5600" t="str">
        <f t="shared" si="263"/>
        <v/>
      </c>
    </row>
    <row r="5601" spans="3:13" x14ac:dyDescent="0.2">
      <c r="C5601" s="8" t="str">
        <f>IFERROR(VLOOKUP(B5601,'Plan de comptes'!A:B,2,FALSE),"")</f>
        <v/>
      </c>
      <c r="K5601" s="21">
        <f t="shared" si="261"/>
        <v>0</v>
      </c>
      <c r="L5601" t="str">
        <f t="shared" si="262"/>
        <v/>
      </c>
      <c r="M5601" t="str">
        <f t="shared" si="263"/>
        <v/>
      </c>
    </row>
    <row r="5602" spans="3:13" x14ac:dyDescent="0.2">
      <c r="C5602" s="8" t="str">
        <f>IFERROR(VLOOKUP(B5602,'Plan de comptes'!A:B,2,FALSE),"")</f>
        <v/>
      </c>
      <c r="K5602" s="21">
        <f t="shared" si="261"/>
        <v>0</v>
      </c>
      <c r="L5602" t="str">
        <f t="shared" si="262"/>
        <v/>
      </c>
      <c r="M5602" t="str">
        <f t="shared" si="263"/>
        <v/>
      </c>
    </row>
    <row r="5603" spans="3:13" x14ac:dyDescent="0.2">
      <c r="C5603" s="8" t="str">
        <f>IFERROR(VLOOKUP(B5603,'Plan de comptes'!A:B,2,FALSE),"")</f>
        <v/>
      </c>
      <c r="K5603" s="21">
        <f t="shared" si="261"/>
        <v>0</v>
      </c>
      <c r="L5603" t="str">
        <f t="shared" si="262"/>
        <v/>
      </c>
      <c r="M5603" t="str">
        <f t="shared" si="263"/>
        <v/>
      </c>
    </row>
    <row r="5604" spans="3:13" x14ac:dyDescent="0.2">
      <c r="C5604" s="8" t="str">
        <f>IFERROR(VLOOKUP(B5604,'Plan de comptes'!A:B,2,FALSE),"")</f>
        <v/>
      </c>
      <c r="K5604" s="21">
        <f t="shared" si="261"/>
        <v>0</v>
      </c>
      <c r="L5604" t="str">
        <f t="shared" si="262"/>
        <v/>
      </c>
      <c r="M5604" t="str">
        <f t="shared" si="263"/>
        <v/>
      </c>
    </row>
    <row r="5605" spans="3:13" x14ac:dyDescent="0.2">
      <c r="C5605" s="8" t="str">
        <f>IFERROR(VLOOKUP(B5605,'Plan de comptes'!A:B,2,FALSE),"")</f>
        <v/>
      </c>
      <c r="K5605" s="21">
        <f t="shared" si="261"/>
        <v>0</v>
      </c>
      <c r="L5605" t="str">
        <f t="shared" si="262"/>
        <v/>
      </c>
      <c r="M5605" t="str">
        <f t="shared" si="263"/>
        <v/>
      </c>
    </row>
    <row r="5606" spans="3:13" x14ac:dyDescent="0.2">
      <c r="C5606" s="8" t="str">
        <f>IFERROR(VLOOKUP(B5606,'Plan de comptes'!A:B,2,FALSE),"")</f>
        <v/>
      </c>
      <c r="K5606" s="21">
        <f t="shared" si="261"/>
        <v>0</v>
      </c>
      <c r="L5606" t="str">
        <f t="shared" si="262"/>
        <v/>
      </c>
      <c r="M5606" t="str">
        <f t="shared" si="263"/>
        <v/>
      </c>
    </row>
    <row r="5607" spans="3:13" x14ac:dyDescent="0.2">
      <c r="C5607" s="8" t="str">
        <f>IFERROR(VLOOKUP(B5607,'Plan de comptes'!A:B,2,FALSE),"")</f>
        <v/>
      </c>
      <c r="K5607" s="21">
        <f t="shared" si="261"/>
        <v>0</v>
      </c>
      <c r="L5607" t="str">
        <f t="shared" si="262"/>
        <v/>
      </c>
      <c r="M5607" t="str">
        <f t="shared" si="263"/>
        <v/>
      </c>
    </row>
    <row r="5608" spans="3:13" x14ac:dyDescent="0.2">
      <c r="C5608" s="8" t="str">
        <f>IFERROR(VLOOKUP(B5608,'Plan de comptes'!A:B,2,FALSE),"")</f>
        <v/>
      </c>
      <c r="K5608" s="21">
        <f t="shared" si="261"/>
        <v>0</v>
      </c>
      <c r="L5608" t="str">
        <f t="shared" si="262"/>
        <v/>
      </c>
      <c r="M5608" t="str">
        <f t="shared" si="263"/>
        <v/>
      </c>
    </row>
    <row r="5609" spans="3:13" x14ac:dyDescent="0.2">
      <c r="C5609" s="8" t="str">
        <f>IFERROR(VLOOKUP(B5609,'Plan de comptes'!A:B,2,FALSE),"")</f>
        <v/>
      </c>
      <c r="K5609" s="21">
        <f t="shared" si="261"/>
        <v>0</v>
      </c>
      <c r="L5609" t="str">
        <f t="shared" si="262"/>
        <v/>
      </c>
      <c r="M5609" t="str">
        <f t="shared" si="263"/>
        <v/>
      </c>
    </row>
    <row r="5610" spans="3:13" x14ac:dyDescent="0.2">
      <c r="C5610" s="8" t="str">
        <f>IFERROR(VLOOKUP(B5610,'Plan de comptes'!A:B,2,FALSE),"")</f>
        <v/>
      </c>
      <c r="K5610" s="21">
        <f t="shared" si="261"/>
        <v>0</v>
      </c>
      <c r="L5610" t="str">
        <f t="shared" si="262"/>
        <v/>
      </c>
      <c r="M5610" t="str">
        <f t="shared" si="263"/>
        <v/>
      </c>
    </row>
    <row r="5611" spans="3:13" x14ac:dyDescent="0.2">
      <c r="C5611" s="8" t="str">
        <f>IFERROR(VLOOKUP(B5611,'Plan de comptes'!A:B,2,FALSE),"")</f>
        <v/>
      </c>
      <c r="K5611" s="21">
        <f t="shared" si="261"/>
        <v>0</v>
      </c>
      <c r="L5611" t="str">
        <f t="shared" si="262"/>
        <v/>
      </c>
      <c r="M5611" t="str">
        <f t="shared" si="263"/>
        <v/>
      </c>
    </row>
    <row r="5612" spans="3:13" x14ac:dyDescent="0.2">
      <c r="C5612" s="8" t="str">
        <f>IFERROR(VLOOKUP(B5612,'Plan de comptes'!A:B,2,FALSE),"")</f>
        <v/>
      </c>
      <c r="K5612" s="21">
        <f t="shared" si="261"/>
        <v>0</v>
      </c>
      <c r="L5612" t="str">
        <f t="shared" si="262"/>
        <v/>
      </c>
      <c r="M5612" t="str">
        <f t="shared" si="263"/>
        <v/>
      </c>
    </row>
    <row r="5613" spans="3:13" x14ac:dyDescent="0.2">
      <c r="C5613" s="8" t="str">
        <f>IFERROR(VLOOKUP(B5613,'Plan de comptes'!A:B,2,FALSE),"")</f>
        <v/>
      </c>
      <c r="K5613" s="21">
        <f t="shared" si="261"/>
        <v>0</v>
      </c>
      <c r="L5613" t="str">
        <f t="shared" si="262"/>
        <v/>
      </c>
      <c r="M5613" t="str">
        <f t="shared" si="263"/>
        <v/>
      </c>
    </row>
    <row r="5614" spans="3:13" x14ac:dyDescent="0.2">
      <c r="C5614" s="8" t="str">
        <f>IFERROR(VLOOKUP(B5614,'Plan de comptes'!A:B,2,FALSE),"")</f>
        <v/>
      </c>
      <c r="K5614" s="21">
        <f t="shared" si="261"/>
        <v>0</v>
      </c>
      <c r="L5614" t="str">
        <f t="shared" si="262"/>
        <v/>
      </c>
      <c r="M5614" t="str">
        <f t="shared" si="263"/>
        <v/>
      </c>
    </row>
    <row r="5615" spans="3:13" x14ac:dyDescent="0.2">
      <c r="C5615" s="8" t="str">
        <f>IFERROR(VLOOKUP(B5615,'Plan de comptes'!A:B,2,FALSE),"")</f>
        <v/>
      </c>
      <c r="K5615" s="21">
        <f t="shared" si="261"/>
        <v>0</v>
      </c>
      <c r="L5615" t="str">
        <f t="shared" si="262"/>
        <v/>
      </c>
      <c r="M5615" t="str">
        <f t="shared" si="263"/>
        <v/>
      </c>
    </row>
    <row r="5616" spans="3:13" x14ac:dyDescent="0.2">
      <c r="C5616" s="8" t="str">
        <f>IFERROR(VLOOKUP(B5616,'Plan de comptes'!A:B,2,FALSE),"")</f>
        <v/>
      </c>
      <c r="K5616" s="21">
        <f t="shared" si="261"/>
        <v>0</v>
      </c>
      <c r="L5616" t="str">
        <f t="shared" si="262"/>
        <v/>
      </c>
      <c r="M5616" t="str">
        <f t="shared" si="263"/>
        <v/>
      </c>
    </row>
    <row r="5617" spans="3:13" x14ac:dyDescent="0.2">
      <c r="C5617" s="8" t="str">
        <f>IFERROR(VLOOKUP(B5617,'Plan de comptes'!A:B,2,FALSE),"")</f>
        <v/>
      </c>
      <c r="K5617" s="21">
        <f t="shared" si="261"/>
        <v>0</v>
      </c>
      <c r="L5617" t="str">
        <f t="shared" si="262"/>
        <v/>
      </c>
      <c r="M5617" t="str">
        <f t="shared" si="263"/>
        <v/>
      </c>
    </row>
    <row r="5618" spans="3:13" x14ac:dyDescent="0.2">
      <c r="C5618" s="8" t="str">
        <f>IFERROR(VLOOKUP(B5618,'Plan de comptes'!A:B,2,FALSE),"")</f>
        <v/>
      </c>
      <c r="K5618" s="21">
        <f t="shared" si="261"/>
        <v>0</v>
      </c>
      <c r="L5618" t="str">
        <f t="shared" si="262"/>
        <v/>
      </c>
      <c r="M5618" t="str">
        <f t="shared" si="263"/>
        <v/>
      </c>
    </row>
    <row r="5619" spans="3:13" x14ac:dyDescent="0.2">
      <c r="C5619" s="8" t="str">
        <f>IFERROR(VLOOKUP(B5619,'Plan de comptes'!A:B,2,FALSE),"")</f>
        <v/>
      </c>
      <c r="K5619" s="21">
        <f t="shared" si="261"/>
        <v>0</v>
      </c>
      <c r="L5619" t="str">
        <f t="shared" si="262"/>
        <v/>
      </c>
      <c r="M5619" t="str">
        <f t="shared" si="263"/>
        <v/>
      </c>
    </row>
    <row r="5620" spans="3:13" x14ac:dyDescent="0.2">
      <c r="C5620" s="8" t="str">
        <f>IFERROR(VLOOKUP(B5620,'Plan de comptes'!A:B,2,FALSE),"")</f>
        <v/>
      </c>
      <c r="K5620" s="21">
        <f t="shared" si="261"/>
        <v>0</v>
      </c>
      <c r="L5620" t="str">
        <f t="shared" si="262"/>
        <v/>
      </c>
      <c r="M5620" t="str">
        <f t="shared" si="263"/>
        <v/>
      </c>
    </row>
    <row r="5621" spans="3:13" x14ac:dyDescent="0.2">
      <c r="C5621" s="8" t="str">
        <f>IFERROR(VLOOKUP(B5621,'Plan de comptes'!A:B,2,FALSE),"")</f>
        <v/>
      </c>
      <c r="K5621" s="21">
        <f t="shared" si="261"/>
        <v>0</v>
      </c>
      <c r="L5621" t="str">
        <f t="shared" si="262"/>
        <v/>
      </c>
      <c r="M5621" t="str">
        <f t="shared" si="263"/>
        <v/>
      </c>
    </row>
    <row r="5622" spans="3:13" x14ac:dyDescent="0.2">
      <c r="C5622" s="8" t="str">
        <f>IFERROR(VLOOKUP(B5622,'Plan de comptes'!A:B,2,FALSE),"")</f>
        <v/>
      </c>
      <c r="K5622" s="21">
        <f t="shared" si="261"/>
        <v>0</v>
      </c>
      <c r="L5622" t="str">
        <f t="shared" si="262"/>
        <v/>
      </c>
      <c r="M5622" t="str">
        <f t="shared" si="263"/>
        <v/>
      </c>
    </row>
    <row r="5623" spans="3:13" x14ac:dyDescent="0.2">
      <c r="C5623" s="8" t="str">
        <f>IFERROR(VLOOKUP(B5623,'Plan de comptes'!A:B,2,FALSE),"")</f>
        <v/>
      </c>
      <c r="K5623" s="21">
        <f t="shared" si="261"/>
        <v>0</v>
      </c>
      <c r="L5623" t="str">
        <f t="shared" si="262"/>
        <v/>
      </c>
      <c r="M5623" t="str">
        <f t="shared" si="263"/>
        <v/>
      </c>
    </row>
    <row r="5624" spans="3:13" x14ac:dyDescent="0.2">
      <c r="C5624" s="8" t="str">
        <f>IFERROR(VLOOKUP(B5624,'Plan de comptes'!A:B,2,FALSE),"")</f>
        <v/>
      </c>
      <c r="K5624" s="21">
        <f t="shared" si="261"/>
        <v>0</v>
      </c>
      <c r="L5624" t="str">
        <f t="shared" si="262"/>
        <v/>
      </c>
      <c r="M5624" t="str">
        <f t="shared" si="263"/>
        <v/>
      </c>
    </row>
    <row r="5625" spans="3:13" x14ac:dyDescent="0.2">
      <c r="C5625" s="8" t="str">
        <f>IFERROR(VLOOKUP(B5625,'Plan de comptes'!A:B,2,FALSE),"")</f>
        <v/>
      </c>
      <c r="K5625" s="21">
        <f t="shared" si="261"/>
        <v>0</v>
      </c>
      <c r="L5625" t="str">
        <f t="shared" si="262"/>
        <v/>
      </c>
      <c r="M5625" t="str">
        <f t="shared" si="263"/>
        <v/>
      </c>
    </row>
    <row r="5626" spans="3:13" x14ac:dyDescent="0.2">
      <c r="C5626" s="8" t="str">
        <f>IFERROR(VLOOKUP(B5626,'Plan de comptes'!A:B,2,FALSE),"")</f>
        <v/>
      </c>
      <c r="K5626" s="21">
        <f t="shared" si="261"/>
        <v>0</v>
      </c>
      <c r="L5626" t="str">
        <f t="shared" si="262"/>
        <v/>
      </c>
      <c r="M5626" t="str">
        <f t="shared" si="263"/>
        <v/>
      </c>
    </row>
    <row r="5627" spans="3:13" x14ac:dyDescent="0.2">
      <c r="C5627" s="8" t="str">
        <f>IFERROR(VLOOKUP(B5627,'Plan de comptes'!A:B,2,FALSE),"")</f>
        <v/>
      </c>
      <c r="K5627" s="21">
        <f t="shared" si="261"/>
        <v>0</v>
      </c>
      <c r="L5627" t="str">
        <f t="shared" si="262"/>
        <v/>
      </c>
      <c r="M5627" t="str">
        <f t="shared" si="263"/>
        <v/>
      </c>
    </row>
    <row r="5628" spans="3:13" x14ac:dyDescent="0.2">
      <c r="C5628" s="8" t="str">
        <f>IFERROR(VLOOKUP(B5628,'Plan de comptes'!A:B,2,FALSE),"")</f>
        <v/>
      </c>
      <c r="K5628" s="21">
        <f t="shared" si="261"/>
        <v>0</v>
      </c>
      <c r="L5628" t="str">
        <f t="shared" si="262"/>
        <v/>
      </c>
      <c r="M5628" t="str">
        <f t="shared" si="263"/>
        <v/>
      </c>
    </row>
    <row r="5629" spans="3:13" x14ac:dyDescent="0.2">
      <c r="C5629" s="8" t="str">
        <f>IFERROR(VLOOKUP(B5629,'Plan de comptes'!A:B,2,FALSE),"")</f>
        <v/>
      </c>
      <c r="K5629" s="21">
        <f t="shared" si="261"/>
        <v>0</v>
      </c>
      <c r="L5629" t="str">
        <f t="shared" si="262"/>
        <v/>
      </c>
      <c r="M5629" t="str">
        <f t="shared" si="263"/>
        <v/>
      </c>
    </row>
    <row r="5630" spans="3:13" x14ac:dyDescent="0.2">
      <c r="C5630" s="8" t="str">
        <f>IFERROR(VLOOKUP(B5630,'Plan de comptes'!A:B,2,FALSE),"")</f>
        <v/>
      </c>
      <c r="K5630" s="21">
        <f t="shared" si="261"/>
        <v>0</v>
      </c>
      <c r="L5630" t="str">
        <f t="shared" si="262"/>
        <v/>
      </c>
      <c r="M5630" t="str">
        <f t="shared" si="263"/>
        <v/>
      </c>
    </row>
    <row r="5631" spans="3:13" x14ac:dyDescent="0.2">
      <c r="C5631" s="8" t="str">
        <f>IFERROR(VLOOKUP(B5631,'Plan de comptes'!A:B,2,FALSE),"")</f>
        <v/>
      </c>
      <c r="K5631" s="21">
        <f t="shared" si="261"/>
        <v>0</v>
      </c>
      <c r="L5631" t="str">
        <f t="shared" si="262"/>
        <v/>
      </c>
      <c r="M5631" t="str">
        <f t="shared" si="263"/>
        <v/>
      </c>
    </row>
    <row r="5632" spans="3:13" x14ac:dyDescent="0.2">
      <c r="C5632" s="8" t="str">
        <f>IFERROR(VLOOKUP(B5632,'Plan de comptes'!A:B,2,FALSE),"")</f>
        <v/>
      </c>
      <c r="K5632" s="21">
        <f t="shared" si="261"/>
        <v>0</v>
      </c>
      <c r="L5632" t="str">
        <f t="shared" si="262"/>
        <v/>
      </c>
      <c r="M5632" t="str">
        <f t="shared" si="263"/>
        <v/>
      </c>
    </row>
    <row r="5633" spans="3:13" x14ac:dyDescent="0.2">
      <c r="C5633" s="8" t="str">
        <f>IFERROR(VLOOKUP(B5633,'Plan de comptes'!A:B,2,FALSE),"")</f>
        <v/>
      </c>
      <c r="K5633" s="21">
        <f t="shared" si="261"/>
        <v>0</v>
      </c>
      <c r="L5633" t="str">
        <f t="shared" si="262"/>
        <v/>
      </c>
      <c r="M5633" t="str">
        <f t="shared" si="263"/>
        <v/>
      </c>
    </row>
    <row r="5634" spans="3:13" x14ac:dyDescent="0.2">
      <c r="C5634" s="8" t="str">
        <f>IFERROR(VLOOKUP(B5634,'Plan de comptes'!A:B,2,FALSE),"")</f>
        <v/>
      </c>
      <c r="K5634" s="21">
        <f t="shared" si="261"/>
        <v>0</v>
      </c>
      <c r="L5634" t="str">
        <f t="shared" si="262"/>
        <v/>
      </c>
      <c r="M5634" t="str">
        <f t="shared" si="263"/>
        <v/>
      </c>
    </row>
    <row r="5635" spans="3:13" x14ac:dyDescent="0.2">
      <c r="C5635" s="8" t="str">
        <f>IFERROR(VLOOKUP(B5635,'Plan de comptes'!A:B,2,FALSE),"")</f>
        <v/>
      </c>
      <c r="K5635" s="21">
        <f t="shared" ref="K5635:K5698" si="264">E5635-F5635</f>
        <v>0</v>
      </c>
      <c r="L5635" t="str">
        <f t="shared" ref="L5635:L5698" si="265">LEFT($B5635,2)</f>
        <v/>
      </c>
      <c r="M5635" t="str">
        <f t="shared" ref="M5635:M5698" si="266">LEFT($B5635,3)</f>
        <v/>
      </c>
    </row>
    <row r="5636" spans="3:13" x14ac:dyDescent="0.2">
      <c r="C5636" s="8" t="str">
        <f>IFERROR(VLOOKUP(B5636,'Plan de comptes'!A:B,2,FALSE),"")</f>
        <v/>
      </c>
      <c r="K5636" s="21">
        <f t="shared" si="264"/>
        <v>0</v>
      </c>
      <c r="L5636" t="str">
        <f t="shared" si="265"/>
        <v/>
      </c>
      <c r="M5636" t="str">
        <f t="shared" si="266"/>
        <v/>
      </c>
    </row>
    <row r="5637" spans="3:13" x14ac:dyDescent="0.2">
      <c r="C5637" s="8" t="str">
        <f>IFERROR(VLOOKUP(B5637,'Plan de comptes'!A:B,2,FALSE),"")</f>
        <v/>
      </c>
      <c r="K5637" s="21">
        <f t="shared" si="264"/>
        <v>0</v>
      </c>
      <c r="L5637" t="str">
        <f t="shared" si="265"/>
        <v/>
      </c>
      <c r="M5637" t="str">
        <f t="shared" si="266"/>
        <v/>
      </c>
    </row>
    <row r="5638" spans="3:13" x14ac:dyDescent="0.2">
      <c r="C5638" s="8" t="str">
        <f>IFERROR(VLOOKUP(B5638,'Plan de comptes'!A:B,2,FALSE),"")</f>
        <v/>
      </c>
      <c r="K5638" s="21">
        <f t="shared" si="264"/>
        <v>0</v>
      </c>
      <c r="L5638" t="str">
        <f t="shared" si="265"/>
        <v/>
      </c>
      <c r="M5638" t="str">
        <f t="shared" si="266"/>
        <v/>
      </c>
    </row>
    <row r="5639" spans="3:13" x14ac:dyDescent="0.2">
      <c r="C5639" s="8" t="str">
        <f>IFERROR(VLOOKUP(B5639,'Plan de comptes'!A:B,2,FALSE),"")</f>
        <v/>
      </c>
      <c r="K5639" s="21">
        <f t="shared" si="264"/>
        <v>0</v>
      </c>
      <c r="L5639" t="str">
        <f t="shared" si="265"/>
        <v/>
      </c>
      <c r="M5639" t="str">
        <f t="shared" si="266"/>
        <v/>
      </c>
    </row>
    <row r="5640" spans="3:13" x14ac:dyDescent="0.2">
      <c r="C5640" s="8" t="str">
        <f>IFERROR(VLOOKUP(B5640,'Plan de comptes'!A:B,2,FALSE),"")</f>
        <v/>
      </c>
      <c r="K5640" s="21">
        <f t="shared" si="264"/>
        <v>0</v>
      </c>
      <c r="L5640" t="str">
        <f t="shared" si="265"/>
        <v/>
      </c>
      <c r="M5640" t="str">
        <f t="shared" si="266"/>
        <v/>
      </c>
    </row>
    <row r="5641" spans="3:13" x14ac:dyDescent="0.2">
      <c r="C5641" s="8" t="str">
        <f>IFERROR(VLOOKUP(B5641,'Plan de comptes'!A:B,2,FALSE),"")</f>
        <v/>
      </c>
      <c r="K5641" s="21">
        <f t="shared" si="264"/>
        <v>0</v>
      </c>
      <c r="L5641" t="str">
        <f t="shared" si="265"/>
        <v/>
      </c>
      <c r="M5641" t="str">
        <f t="shared" si="266"/>
        <v/>
      </c>
    </row>
    <row r="5642" spans="3:13" x14ac:dyDescent="0.2">
      <c r="C5642" s="8" t="str">
        <f>IFERROR(VLOOKUP(B5642,'Plan de comptes'!A:B,2,FALSE),"")</f>
        <v/>
      </c>
      <c r="K5642" s="21">
        <f t="shared" si="264"/>
        <v>0</v>
      </c>
      <c r="L5642" t="str">
        <f t="shared" si="265"/>
        <v/>
      </c>
      <c r="M5642" t="str">
        <f t="shared" si="266"/>
        <v/>
      </c>
    </row>
    <row r="5643" spans="3:13" x14ac:dyDescent="0.2">
      <c r="C5643" s="8" t="str">
        <f>IFERROR(VLOOKUP(B5643,'Plan de comptes'!A:B,2,FALSE),"")</f>
        <v/>
      </c>
      <c r="K5643" s="21">
        <f t="shared" si="264"/>
        <v>0</v>
      </c>
      <c r="L5643" t="str">
        <f t="shared" si="265"/>
        <v/>
      </c>
      <c r="M5643" t="str">
        <f t="shared" si="266"/>
        <v/>
      </c>
    </row>
    <row r="5644" spans="3:13" x14ac:dyDescent="0.2">
      <c r="C5644" s="8" t="str">
        <f>IFERROR(VLOOKUP(B5644,'Plan de comptes'!A:B,2,FALSE),"")</f>
        <v/>
      </c>
      <c r="K5644" s="21">
        <f t="shared" si="264"/>
        <v>0</v>
      </c>
      <c r="L5644" t="str">
        <f t="shared" si="265"/>
        <v/>
      </c>
      <c r="M5644" t="str">
        <f t="shared" si="266"/>
        <v/>
      </c>
    </row>
    <row r="5645" spans="3:13" x14ac:dyDescent="0.2">
      <c r="C5645" s="8" t="str">
        <f>IFERROR(VLOOKUP(B5645,'Plan de comptes'!A:B,2,FALSE),"")</f>
        <v/>
      </c>
      <c r="K5645" s="21">
        <f t="shared" si="264"/>
        <v>0</v>
      </c>
      <c r="L5645" t="str">
        <f t="shared" si="265"/>
        <v/>
      </c>
      <c r="M5645" t="str">
        <f t="shared" si="266"/>
        <v/>
      </c>
    </row>
    <row r="5646" spans="3:13" x14ac:dyDescent="0.2">
      <c r="C5646" s="8" t="str">
        <f>IFERROR(VLOOKUP(B5646,'Plan de comptes'!A:B,2,FALSE),"")</f>
        <v/>
      </c>
      <c r="K5646" s="21">
        <f t="shared" si="264"/>
        <v>0</v>
      </c>
      <c r="L5646" t="str">
        <f t="shared" si="265"/>
        <v/>
      </c>
      <c r="M5646" t="str">
        <f t="shared" si="266"/>
        <v/>
      </c>
    </row>
    <row r="5647" spans="3:13" x14ac:dyDescent="0.2">
      <c r="C5647" s="8" t="str">
        <f>IFERROR(VLOOKUP(B5647,'Plan de comptes'!A:B,2,FALSE),"")</f>
        <v/>
      </c>
      <c r="K5647" s="21">
        <f t="shared" si="264"/>
        <v>0</v>
      </c>
      <c r="L5647" t="str">
        <f t="shared" si="265"/>
        <v/>
      </c>
      <c r="M5647" t="str">
        <f t="shared" si="266"/>
        <v/>
      </c>
    </row>
    <row r="5648" spans="3:13" x14ac:dyDescent="0.2">
      <c r="C5648" s="8" t="str">
        <f>IFERROR(VLOOKUP(B5648,'Plan de comptes'!A:B,2,FALSE),"")</f>
        <v/>
      </c>
      <c r="K5648" s="21">
        <f t="shared" si="264"/>
        <v>0</v>
      </c>
      <c r="L5648" t="str">
        <f t="shared" si="265"/>
        <v/>
      </c>
      <c r="M5648" t="str">
        <f t="shared" si="266"/>
        <v/>
      </c>
    </row>
    <row r="5649" spans="3:13" x14ac:dyDescent="0.2">
      <c r="C5649" s="8" t="str">
        <f>IFERROR(VLOOKUP(B5649,'Plan de comptes'!A:B,2,FALSE),"")</f>
        <v/>
      </c>
      <c r="K5649" s="21">
        <f t="shared" si="264"/>
        <v>0</v>
      </c>
      <c r="L5649" t="str">
        <f t="shared" si="265"/>
        <v/>
      </c>
      <c r="M5649" t="str">
        <f t="shared" si="266"/>
        <v/>
      </c>
    </row>
    <row r="5650" spans="3:13" x14ac:dyDescent="0.2">
      <c r="C5650" s="8" t="str">
        <f>IFERROR(VLOOKUP(B5650,'Plan de comptes'!A:B,2,FALSE),"")</f>
        <v/>
      </c>
      <c r="K5650" s="21">
        <f t="shared" si="264"/>
        <v>0</v>
      </c>
      <c r="L5650" t="str">
        <f t="shared" si="265"/>
        <v/>
      </c>
      <c r="M5650" t="str">
        <f t="shared" si="266"/>
        <v/>
      </c>
    </row>
    <row r="5651" spans="3:13" x14ac:dyDescent="0.2">
      <c r="C5651" s="8" t="str">
        <f>IFERROR(VLOOKUP(B5651,'Plan de comptes'!A:B,2,FALSE),"")</f>
        <v/>
      </c>
      <c r="K5651" s="21">
        <f t="shared" si="264"/>
        <v>0</v>
      </c>
      <c r="L5651" t="str">
        <f t="shared" si="265"/>
        <v/>
      </c>
      <c r="M5651" t="str">
        <f t="shared" si="266"/>
        <v/>
      </c>
    </row>
    <row r="5652" spans="3:13" x14ac:dyDescent="0.2">
      <c r="C5652" s="8" t="str">
        <f>IFERROR(VLOOKUP(B5652,'Plan de comptes'!A:B,2,FALSE),"")</f>
        <v/>
      </c>
      <c r="K5652" s="21">
        <f t="shared" si="264"/>
        <v>0</v>
      </c>
      <c r="L5652" t="str">
        <f t="shared" si="265"/>
        <v/>
      </c>
      <c r="M5652" t="str">
        <f t="shared" si="266"/>
        <v/>
      </c>
    </row>
    <row r="5653" spans="3:13" x14ac:dyDescent="0.2">
      <c r="C5653" s="8" t="str">
        <f>IFERROR(VLOOKUP(B5653,'Plan de comptes'!A:B,2,FALSE),"")</f>
        <v/>
      </c>
      <c r="K5653" s="21">
        <f t="shared" si="264"/>
        <v>0</v>
      </c>
      <c r="L5653" t="str">
        <f t="shared" si="265"/>
        <v/>
      </c>
      <c r="M5653" t="str">
        <f t="shared" si="266"/>
        <v/>
      </c>
    </row>
    <row r="5654" spans="3:13" x14ac:dyDescent="0.2">
      <c r="C5654" s="8" t="str">
        <f>IFERROR(VLOOKUP(B5654,'Plan de comptes'!A:B,2,FALSE),"")</f>
        <v/>
      </c>
      <c r="K5654" s="21">
        <f t="shared" si="264"/>
        <v>0</v>
      </c>
      <c r="L5654" t="str">
        <f t="shared" si="265"/>
        <v/>
      </c>
      <c r="M5654" t="str">
        <f t="shared" si="266"/>
        <v/>
      </c>
    </row>
    <row r="5655" spans="3:13" x14ac:dyDescent="0.2">
      <c r="C5655" s="8" t="str">
        <f>IFERROR(VLOOKUP(B5655,'Plan de comptes'!A:B,2,FALSE),"")</f>
        <v/>
      </c>
      <c r="K5655" s="21">
        <f t="shared" si="264"/>
        <v>0</v>
      </c>
      <c r="L5655" t="str">
        <f t="shared" si="265"/>
        <v/>
      </c>
      <c r="M5655" t="str">
        <f t="shared" si="266"/>
        <v/>
      </c>
    </row>
    <row r="5656" spans="3:13" x14ac:dyDescent="0.2">
      <c r="C5656" s="8" t="str">
        <f>IFERROR(VLOOKUP(B5656,'Plan de comptes'!A:B,2,FALSE),"")</f>
        <v/>
      </c>
      <c r="K5656" s="21">
        <f t="shared" si="264"/>
        <v>0</v>
      </c>
      <c r="L5656" t="str">
        <f t="shared" si="265"/>
        <v/>
      </c>
      <c r="M5656" t="str">
        <f t="shared" si="266"/>
        <v/>
      </c>
    </row>
    <row r="5657" spans="3:13" x14ac:dyDescent="0.2">
      <c r="C5657" s="8" t="str">
        <f>IFERROR(VLOOKUP(B5657,'Plan de comptes'!A:B,2,FALSE),"")</f>
        <v/>
      </c>
      <c r="K5657" s="21">
        <f t="shared" si="264"/>
        <v>0</v>
      </c>
      <c r="L5657" t="str">
        <f t="shared" si="265"/>
        <v/>
      </c>
      <c r="M5657" t="str">
        <f t="shared" si="266"/>
        <v/>
      </c>
    </row>
    <row r="5658" spans="3:13" x14ac:dyDescent="0.2">
      <c r="C5658" s="8" t="str">
        <f>IFERROR(VLOOKUP(B5658,'Plan de comptes'!A:B,2,FALSE),"")</f>
        <v/>
      </c>
      <c r="K5658" s="21">
        <f t="shared" si="264"/>
        <v>0</v>
      </c>
      <c r="L5658" t="str">
        <f t="shared" si="265"/>
        <v/>
      </c>
      <c r="M5658" t="str">
        <f t="shared" si="266"/>
        <v/>
      </c>
    </row>
    <row r="5659" spans="3:13" x14ac:dyDescent="0.2">
      <c r="C5659" s="8" t="str">
        <f>IFERROR(VLOOKUP(B5659,'Plan de comptes'!A:B,2,FALSE),"")</f>
        <v/>
      </c>
      <c r="K5659" s="21">
        <f t="shared" si="264"/>
        <v>0</v>
      </c>
      <c r="L5659" t="str">
        <f t="shared" si="265"/>
        <v/>
      </c>
      <c r="M5659" t="str">
        <f t="shared" si="266"/>
        <v/>
      </c>
    </row>
    <row r="5660" spans="3:13" x14ac:dyDescent="0.2">
      <c r="C5660" s="8" t="str">
        <f>IFERROR(VLOOKUP(B5660,'Plan de comptes'!A:B,2,FALSE),"")</f>
        <v/>
      </c>
      <c r="K5660" s="21">
        <f t="shared" si="264"/>
        <v>0</v>
      </c>
      <c r="L5660" t="str">
        <f t="shared" si="265"/>
        <v/>
      </c>
      <c r="M5660" t="str">
        <f t="shared" si="266"/>
        <v/>
      </c>
    </row>
    <row r="5661" spans="3:13" x14ac:dyDescent="0.2">
      <c r="C5661" s="8" t="str">
        <f>IFERROR(VLOOKUP(B5661,'Plan de comptes'!A:B,2,FALSE),"")</f>
        <v/>
      </c>
      <c r="K5661" s="21">
        <f t="shared" si="264"/>
        <v>0</v>
      </c>
      <c r="L5661" t="str">
        <f t="shared" si="265"/>
        <v/>
      </c>
      <c r="M5661" t="str">
        <f t="shared" si="266"/>
        <v/>
      </c>
    </row>
    <row r="5662" spans="3:13" x14ac:dyDescent="0.2">
      <c r="C5662" s="8" t="str">
        <f>IFERROR(VLOOKUP(B5662,'Plan de comptes'!A:B,2,FALSE),"")</f>
        <v/>
      </c>
      <c r="K5662" s="21">
        <f t="shared" si="264"/>
        <v>0</v>
      </c>
      <c r="L5662" t="str">
        <f t="shared" si="265"/>
        <v/>
      </c>
      <c r="M5662" t="str">
        <f t="shared" si="266"/>
        <v/>
      </c>
    </row>
    <row r="5663" spans="3:13" x14ac:dyDescent="0.2">
      <c r="C5663" s="8" t="str">
        <f>IFERROR(VLOOKUP(B5663,'Plan de comptes'!A:B,2,FALSE),"")</f>
        <v/>
      </c>
      <c r="K5663" s="21">
        <f t="shared" si="264"/>
        <v>0</v>
      </c>
      <c r="L5663" t="str">
        <f t="shared" si="265"/>
        <v/>
      </c>
      <c r="M5663" t="str">
        <f t="shared" si="266"/>
        <v/>
      </c>
    </row>
    <row r="5664" spans="3:13" x14ac:dyDescent="0.2">
      <c r="C5664" s="8" t="str">
        <f>IFERROR(VLOOKUP(B5664,'Plan de comptes'!A:B,2,FALSE),"")</f>
        <v/>
      </c>
      <c r="K5664" s="21">
        <f t="shared" si="264"/>
        <v>0</v>
      </c>
      <c r="L5664" t="str">
        <f t="shared" si="265"/>
        <v/>
      </c>
      <c r="M5664" t="str">
        <f t="shared" si="266"/>
        <v/>
      </c>
    </row>
    <row r="5665" spans="3:13" x14ac:dyDescent="0.2">
      <c r="C5665" s="8" t="str">
        <f>IFERROR(VLOOKUP(B5665,'Plan de comptes'!A:B,2,FALSE),"")</f>
        <v/>
      </c>
      <c r="K5665" s="21">
        <f t="shared" si="264"/>
        <v>0</v>
      </c>
      <c r="L5665" t="str">
        <f t="shared" si="265"/>
        <v/>
      </c>
      <c r="M5665" t="str">
        <f t="shared" si="266"/>
        <v/>
      </c>
    </row>
    <row r="5666" spans="3:13" x14ac:dyDescent="0.2">
      <c r="C5666" s="8" t="str">
        <f>IFERROR(VLOOKUP(B5666,'Plan de comptes'!A:B,2,FALSE),"")</f>
        <v/>
      </c>
      <c r="K5666" s="21">
        <f t="shared" si="264"/>
        <v>0</v>
      </c>
      <c r="L5666" t="str">
        <f t="shared" si="265"/>
        <v/>
      </c>
      <c r="M5666" t="str">
        <f t="shared" si="266"/>
        <v/>
      </c>
    </row>
    <row r="5667" spans="3:13" x14ac:dyDescent="0.2">
      <c r="C5667" s="8" t="str">
        <f>IFERROR(VLOOKUP(B5667,'Plan de comptes'!A:B,2,FALSE),"")</f>
        <v/>
      </c>
      <c r="K5667" s="21">
        <f t="shared" si="264"/>
        <v>0</v>
      </c>
      <c r="L5667" t="str">
        <f t="shared" si="265"/>
        <v/>
      </c>
      <c r="M5667" t="str">
        <f t="shared" si="266"/>
        <v/>
      </c>
    </row>
    <row r="5668" spans="3:13" x14ac:dyDescent="0.2">
      <c r="C5668" s="8" t="str">
        <f>IFERROR(VLOOKUP(B5668,'Plan de comptes'!A:B,2,FALSE),"")</f>
        <v/>
      </c>
      <c r="K5668" s="21">
        <f t="shared" si="264"/>
        <v>0</v>
      </c>
      <c r="L5668" t="str">
        <f t="shared" si="265"/>
        <v/>
      </c>
      <c r="M5668" t="str">
        <f t="shared" si="266"/>
        <v/>
      </c>
    </row>
    <row r="5669" spans="3:13" x14ac:dyDescent="0.2">
      <c r="C5669" s="8" t="str">
        <f>IFERROR(VLOOKUP(B5669,'Plan de comptes'!A:B,2,FALSE),"")</f>
        <v/>
      </c>
      <c r="K5669" s="21">
        <f t="shared" si="264"/>
        <v>0</v>
      </c>
      <c r="L5669" t="str">
        <f t="shared" si="265"/>
        <v/>
      </c>
      <c r="M5669" t="str">
        <f t="shared" si="266"/>
        <v/>
      </c>
    </row>
    <row r="5670" spans="3:13" x14ac:dyDescent="0.2">
      <c r="C5670" s="8" t="str">
        <f>IFERROR(VLOOKUP(B5670,'Plan de comptes'!A:B,2,FALSE),"")</f>
        <v/>
      </c>
      <c r="K5670" s="21">
        <f t="shared" si="264"/>
        <v>0</v>
      </c>
      <c r="L5670" t="str">
        <f t="shared" si="265"/>
        <v/>
      </c>
      <c r="M5670" t="str">
        <f t="shared" si="266"/>
        <v/>
      </c>
    </row>
    <row r="5671" spans="3:13" x14ac:dyDescent="0.2">
      <c r="C5671" s="8" t="str">
        <f>IFERROR(VLOOKUP(B5671,'Plan de comptes'!A:B,2,FALSE),"")</f>
        <v/>
      </c>
      <c r="K5671" s="21">
        <f t="shared" si="264"/>
        <v>0</v>
      </c>
      <c r="L5671" t="str">
        <f t="shared" si="265"/>
        <v/>
      </c>
      <c r="M5671" t="str">
        <f t="shared" si="266"/>
        <v/>
      </c>
    </row>
    <row r="5672" spans="3:13" x14ac:dyDescent="0.2">
      <c r="C5672" s="8" t="str">
        <f>IFERROR(VLOOKUP(B5672,'Plan de comptes'!A:B,2,FALSE),"")</f>
        <v/>
      </c>
      <c r="K5672" s="21">
        <f t="shared" si="264"/>
        <v>0</v>
      </c>
      <c r="L5672" t="str">
        <f t="shared" si="265"/>
        <v/>
      </c>
      <c r="M5672" t="str">
        <f t="shared" si="266"/>
        <v/>
      </c>
    </row>
    <row r="5673" spans="3:13" x14ac:dyDescent="0.2">
      <c r="C5673" s="8" t="str">
        <f>IFERROR(VLOOKUP(B5673,'Plan de comptes'!A:B,2,FALSE),"")</f>
        <v/>
      </c>
      <c r="K5673" s="21">
        <f t="shared" si="264"/>
        <v>0</v>
      </c>
      <c r="L5673" t="str">
        <f t="shared" si="265"/>
        <v/>
      </c>
      <c r="M5673" t="str">
        <f t="shared" si="266"/>
        <v/>
      </c>
    </row>
    <row r="5674" spans="3:13" x14ac:dyDescent="0.2">
      <c r="C5674" s="8" t="str">
        <f>IFERROR(VLOOKUP(B5674,'Plan de comptes'!A:B,2,FALSE),"")</f>
        <v/>
      </c>
      <c r="K5674" s="21">
        <f t="shared" si="264"/>
        <v>0</v>
      </c>
      <c r="L5674" t="str">
        <f t="shared" si="265"/>
        <v/>
      </c>
      <c r="M5674" t="str">
        <f t="shared" si="266"/>
        <v/>
      </c>
    </row>
    <row r="5675" spans="3:13" x14ac:dyDescent="0.2">
      <c r="C5675" s="8" t="str">
        <f>IFERROR(VLOOKUP(B5675,'Plan de comptes'!A:B,2,FALSE),"")</f>
        <v/>
      </c>
      <c r="K5675" s="21">
        <f t="shared" si="264"/>
        <v>0</v>
      </c>
      <c r="L5675" t="str">
        <f t="shared" si="265"/>
        <v/>
      </c>
      <c r="M5675" t="str">
        <f t="shared" si="266"/>
        <v/>
      </c>
    </row>
    <row r="5676" spans="3:13" x14ac:dyDescent="0.2">
      <c r="C5676" s="8" t="str">
        <f>IFERROR(VLOOKUP(B5676,'Plan de comptes'!A:B,2,FALSE),"")</f>
        <v/>
      </c>
      <c r="K5676" s="21">
        <f t="shared" si="264"/>
        <v>0</v>
      </c>
      <c r="L5676" t="str">
        <f t="shared" si="265"/>
        <v/>
      </c>
      <c r="M5676" t="str">
        <f t="shared" si="266"/>
        <v/>
      </c>
    </row>
    <row r="5677" spans="3:13" x14ac:dyDescent="0.2">
      <c r="C5677" s="8" t="str">
        <f>IFERROR(VLOOKUP(B5677,'Plan de comptes'!A:B,2,FALSE),"")</f>
        <v/>
      </c>
      <c r="K5677" s="21">
        <f t="shared" si="264"/>
        <v>0</v>
      </c>
      <c r="L5677" t="str">
        <f t="shared" si="265"/>
        <v/>
      </c>
      <c r="M5677" t="str">
        <f t="shared" si="266"/>
        <v/>
      </c>
    </row>
    <row r="5678" spans="3:13" x14ac:dyDescent="0.2">
      <c r="C5678" s="8" t="str">
        <f>IFERROR(VLOOKUP(B5678,'Plan de comptes'!A:B,2,FALSE),"")</f>
        <v/>
      </c>
      <c r="K5678" s="21">
        <f t="shared" si="264"/>
        <v>0</v>
      </c>
      <c r="L5678" t="str">
        <f t="shared" si="265"/>
        <v/>
      </c>
      <c r="M5678" t="str">
        <f t="shared" si="266"/>
        <v/>
      </c>
    </row>
    <row r="5679" spans="3:13" x14ac:dyDescent="0.2">
      <c r="C5679" s="8" t="str">
        <f>IFERROR(VLOOKUP(B5679,'Plan de comptes'!A:B,2,FALSE),"")</f>
        <v/>
      </c>
      <c r="K5679" s="21">
        <f t="shared" si="264"/>
        <v>0</v>
      </c>
      <c r="L5679" t="str">
        <f t="shared" si="265"/>
        <v/>
      </c>
      <c r="M5679" t="str">
        <f t="shared" si="266"/>
        <v/>
      </c>
    </row>
    <row r="5680" spans="3:13" x14ac:dyDescent="0.2">
      <c r="C5680" s="8" t="str">
        <f>IFERROR(VLOOKUP(B5680,'Plan de comptes'!A:B,2,FALSE),"")</f>
        <v/>
      </c>
      <c r="K5680" s="21">
        <f t="shared" si="264"/>
        <v>0</v>
      </c>
      <c r="L5680" t="str">
        <f t="shared" si="265"/>
        <v/>
      </c>
      <c r="M5680" t="str">
        <f t="shared" si="266"/>
        <v/>
      </c>
    </row>
    <row r="5681" spans="3:13" x14ac:dyDescent="0.2">
      <c r="C5681" s="8" t="str">
        <f>IFERROR(VLOOKUP(B5681,'Plan de comptes'!A:B,2,FALSE),"")</f>
        <v/>
      </c>
      <c r="K5681" s="21">
        <f t="shared" si="264"/>
        <v>0</v>
      </c>
      <c r="L5681" t="str">
        <f t="shared" si="265"/>
        <v/>
      </c>
      <c r="M5681" t="str">
        <f t="shared" si="266"/>
        <v/>
      </c>
    </row>
    <row r="5682" spans="3:13" x14ac:dyDescent="0.2">
      <c r="C5682" s="8" t="str">
        <f>IFERROR(VLOOKUP(B5682,'Plan de comptes'!A:B,2,FALSE),"")</f>
        <v/>
      </c>
      <c r="K5682" s="21">
        <f t="shared" si="264"/>
        <v>0</v>
      </c>
      <c r="L5682" t="str">
        <f t="shared" si="265"/>
        <v/>
      </c>
      <c r="M5682" t="str">
        <f t="shared" si="266"/>
        <v/>
      </c>
    </row>
    <row r="5683" spans="3:13" x14ac:dyDescent="0.2">
      <c r="C5683" s="8" t="str">
        <f>IFERROR(VLOOKUP(B5683,'Plan de comptes'!A:B,2,FALSE),"")</f>
        <v/>
      </c>
      <c r="K5683" s="21">
        <f t="shared" si="264"/>
        <v>0</v>
      </c>
      <c r="L5683" t="str">
        <f t="shared" si="265"/>
        <v/>
      </c>
      <c r="M5683" t="str">
        <f t="shared" si="266"/>
        <v/>
      </c>
    </row>
    <row r="5684" spans="3:13" x14ac:dyDescent="0.2">
      <c r="C5684" s="8" t="str">
        <f>IFERROR(VLOOKUP(B5684,'Plan de comptes'!A:B,2,FALSE),"")</f>
        <v/>
      </c>
      <c r="K5684" s="21">
        <f t="shared" si="264"/>
        <v>0</v>
      </c>
      <c r="L5684" t="str">
        <f t="shared" si="265"/>
        <v/>
      </c>
      <c r="M5684" t="str">
        <f t="shared" si="266"/>
        <v/>
      </c>
    </row>
    <row r="5685" spans="3:13" x14ac:dyDescent="0.2">
      <c r="C5685" s="8" t="str">
        <f>IFERROR(VLOOKUP(B5685,'Plan de comptes'!A:B,2,FALSE),"")</f>
        <v/>
      </c>
      <c r="K5685" s="21">
        <f t="shared" si="264"/>
        <v>0</v>
      </c>
      <c r="L5685" t="str">
        <f t="shared" si="265"/>
        <v/>
      </c>
      <c r="M5685" t="str">
        <f t="shared" si="266"/>
        <v/>
      </c>
    </row>
    <row r="5686" spans="3:13" x14ac:dyDescent="0.2">
      <c r="C5686" s="8" t="str">
        <f>IFERROR(VLOOKUP(B5686,'Plan de comptes'!A:B,2,FALSE),"")</f>
        <v/>
      </c>
      <c r="K5686" s="21">
        <f t="shared" si="264"/>
        <v>0</v>
      </c>
      <c r="L5686" t="str">
        <f t="shared" si="265"/>
        <v/>
      </c>
      <c r="M5686" t="str">
        <f t="shared" si="266"/>
        <v/>
      </c>
    </row>
    <row r="5687" spans="3:13" x14ac:dyDescent="0.2">
      <c r="C5687" s="8" t="str">
        <f>IFERROR(VLOOKUP(B5687,'Plan de comptes'!A:B,2,FALSE),"")</f>
        <v/>
      </c>
      <c r="K5687" s="21">
        <f t="shared" si="264"/>
        <v>0</v>
      </c>
      <c r="L5687" t="str">
        <f t="shared" si="265"/>
        <v/>
      </c>
      <c r="M5687" t="str">
        <f t="shared" si="266"/>
        <v/>
      </c>
    </row>
    <row r="5688" spans="3:13" x14ac:dyDescent="0.2">
      <c r="C5688" s="8" t="str">
        <f>IFERROR(VLOOKUP(B5688,'Plan de comptes'!A:B,2,FALSE),"")</f>
        <v/>
      </c>
      <c r="K5688" s="21">
        <f t="shared" si="264"/>
        <v>0</v>
      </c>
      <c r="L5688" t="str">
        <f t="shared" si="265"/>
        <v/>
      </c>
      <c r="M5688" t="str">
        <f t="shared" si="266"/>
        <v/>
      </c>
    </row>
    <row r="5689" spans="3:13" x14ac:dyDescent="0.2">
      <c r="C5689" s="8" t="str">
        <f>IFERROR(VLOOKUP(B5689,'Plan de comptes'!A:B,2,FALSE),"")</f>
        <v/>
      </c>
      <c r="K5689" s="21">
        <f t="shared" si="264"/>
        <v>0</v>
      </c>
      <c r="L5689" t="str">
        <f t="shared" si="265"/>
        <v/>
      </c>
      <c r="M5689" t="str">
        <f t="shared" si="266"/>
        <v/>
      </c>
    </row>
    <row r="5690" spans="3:13" x14ac:dyDescent="0.2">
      <c r="C5690" s="8" t="str">
        <f>IFERROR(VLOOKUP(B5690,'Plan de comptes'!A:B,2,FALSE),"")</f>
        <v/>
      </c>
      <c r="K5690" s="21">
        <f t="shared" si="264"/>
        <v>0</v>
      </c>
      <c r="L5690" t="str">
        <f t="shared" si="265"/>
        <v/>
      </c>
      <c r="M5690" t="str">
        <f t="shared" si="266"/>
        <v/>
      </c>
    </row>
    <row r="5691" spans="3:13" x14ac:dyDescent="0.2">
      <c r="C5691" s="8" t="str">
        <f>IFERROR(VLOOKUP(B5691,'Plan de comptes'!A:B,2,FALSE),"")</f>
        <v/>
      </c>
      <c r="K5691" s="21">
        <f t="shared" si="264"/>
        <v>0</v>
      </c>
      <c r="L5691" t="str">
        <f t="shared" si="265"/>
        <v/>
      </c>
      <c r="M5691" t="str">
        <f t="shared" si="266"/>
        <v/>
      </c>
    </row>
    <row r="5692" spans="3:13" x14ac:dyDescent="0.2">
      <c r="C5692" s="8" t="str">
        <f>IFERROR(VLOOKUP(B5692,'Plan de comptes'!A:B,2,FALSE),"")</f>
        <v/>
      </c>
      <c r="K5692" s="21">
        <f t="shared" si="264"/>
        <v>0</v>
      </c>
      <c r="L5692" t="str">
        <f t="shared" si="265"/>
        <v/>
      </c>
      <c r="M5692" t="str">
        <f t="shared" si="266"/>
        <v/>
      </c>
    </row>
    <row r="5693" spans="3:13" x14ac:dyDescent="0.2">
      <c r="C5693" s="8" t="str">
        <f>IFERROR(VLOOKUP(B5693,'Plan de comptes'!A:B,2,FALSE),"")</f>
        <v/>
      </c>
      <c r="K5693" s="21">
        <f t="shared" si="264"/>
        <v>0</v>
      </c>
      <c r="L5693" t="str">
        <f t="shared" si="265"/>
        <v/>
      </c>
      <c r="M5693" t="str">
        <f t="shared" si="266"/>
        <v/>
      </c>
    </row>
    <row r="5694" spans="3:13" x14ac:dyDescent="0.2">
      <c r="C5694" s="8" t="str">
        <f>IFERROR(VLOOKUP(B5694,'Plan de comptes'!A:B,2,FALSE),"")</f>
        <v/>
      </c>
      <c r="K5694" s="21">
        <f t="shared" si="264"/>
        <v>0</v>
      </c>
      <c r="L5694" t="str">
        <f t="shared" si="265"/>
        <v/>
      </c>
      <c r="M5694" t="str">
        <f t="shared" si="266"/>
        <v/>
      </c>
    </row>
    <row r="5695" spans="3:13" x14ac:dyDescent="0.2">
      <c r="C5695" s="8" t="str">
        <f>IFERROR(VLOOKUP(B5695,'Plan de comptes'!A:B,2,FALSE),"")</f>
        <v/>
      </c>
      <c r="K5695" s="21">
        <f t="shared" si="264"/>
        <v>0</v>
      </c>
      <c r="L5695" t="str">
        <f t="shared" si="265"/>
        <v/>
      </c>
      <c r="M5695" t="str">
        <f t="shared" si="266"/>
        <v/>
      </c>
    </row>
    <row r="5696" spans="3:13" x14ac:dyDescent="0.2">
      <c r="C5696" s="8" t="str">
        <f>IFERROR(VLOOKUP(B5696,'Plan de comptes'!A:B,2,FALSE),"")</f>
        <v/>
      </c>
      <c r="K5696" s="21">
        <f t="shared" si="264"/>
        <v>0</v>
      </c>
      <c r="L5696" t="str">
        <f t="shared" si="265"/>
        <v/>
      </c>
      <c r="M5696" t="str">
        <f t="shared" si="266"/>
        <v/>
      </c>
    </row>
    <row r="5697" spans="3:13" x14ac:dyDescent="0.2">
      <c r="C5697" s="8" t="str">
        <f>IFERROR(VLOOKUP(B5697,'Plan de comptes'!A:B,2,FALSE),"")</f>
        <v/>
      </c>
      <c r="K5697" s="21">
        <f t="shared" si="264"/>
        <v>0</v>
      </c>
      <c r="L5697" t="str">
        <f t="shared" si="265"/>
        <v/>
      </c>
      <c r="M5697" t="str">
        <f t="shared" si="266"/>
        <v/>
      </c>
    </row>
    <row r="5698" spans="3:13" x14ac:dyDescent="0.2">
      <c r="C5698" s="8" t="str">
        <f>IFERROR(VLOOKUP(B5698,'Plan de comptes'!A:B,2,FALSE),"")</f>
        <v/>
      </c>
      <c r="K5698" s="21">
        <f t="shared" si="264"/>
        <v>0</v>
      </c>
      <c r="L5698" t="str">
        <f t="shared" si="265"/>
        <v/>
      </c>
      <c r="M5698" t="str">
        <f t="shared" si="266"/>
        <v/>
      </c>
    </row>
    <row r="5699" spans="3:13" x14ac:dyDescent="0.2">
      <c r="C5699" s="8" t="str">
        <f>IFERROR(VLOOKUP(B5699,'Plan de comptes'!A:B,2,FALSE),"")</f>
        <v/>
      </c>
      <c r="K5699" s="21">
        <f t="shared" ref="K5699:K5762" si="267">E5699-F5699</f>
        <v>0</v>
      </c>
      <c r="L5699" t="str">
        <f t="shared" ref="L5699:L5762" si="268">LEFT($B5699,2)</f>
        <v/>
      </c>
      <c r="M5699" t="str">
        <f t="shared" ref="M5699:M5762" si="269">LEFT($B5699,3)</f>
        <v/>
      </c>
    </row>
    <row r="5700" spans="3:13" x14ac:dyDescent="0.2">
      <c r="C5700" s="8" t="str">
        <f>IFERROR(VLOOKUP(B5700,'Plan de comptes'!A:B,2,FALSE),"")</f>
        <v/>
      </c>
      <c r="K5700" s="21">
        <f t="shared" si="267"/>
        <v>0</v>
      </c>
      <c r="L5700" t="str">
        <f t="shared" si="268"/>
        <v/>
      </c>
      <c r="M5700" t="str">
        <f t="shared" si="269"/>
        <v/>
      </c>
    </row>
    <row r="5701" spans="3:13" x14ac:dyDescent="0.2">
      <c r="C5701" s="8" t="str">
        <f>IFERROR(VLOOKUP(B5701,'Plan de comptes'!A:B,2,FALSE),"")</f>
        <v/>
      </c>
      <c r="K5701" s="21">
        <f t="shared" si="267"/>
        <v>0</v>
      </c>
      <c r="L5701" t="str">
        <f t="shared" si="268"/>
        <v/>
      </c>
      <c r="M5701" t="str">
        <f t="shared" si="269"/>
        <v/>
      </c>
    </row>
    <row r="5702" spans="3:13" x14ac:dyDescent="0.2">
      <c r="C5702" s="8" t="str">
        <f>IFERROR(VLOOKUP(B5702,'Plan de comptes'!A:B,2,FALSE),"")</f>
        <v/>
      </c>
      <c r="K5702" s="21">
        <f t="shared" si="267"/>
        <v>0</v>
      </c>
      <c r="L5702" t="str">
        <f t="shared" si="268"/>
        <v/>
      </c>
      <c r="M5702" t="str">
        <f t="shared" si="269"/>
        <v/>
      </c>
    </row>
    <row r="5703" spans="3:13" x14ac:dyDescent="0.2">
      <c r="C5703" s="8" t="str">
        <f>IFERROR(VLOOKUP(B5703,'Plan de comptes'!A:B,2,FALSE),"")</f>
        <v/>
      </c>
      <c r="K5703" s="21">
        <f t="shared" si="267"/>
        <v>0</v>
      </c>
      <c r="L5703" t="str">
        <f t="shared" si="268"/>
        <v/>
      </c>
      <c r="M5703" t="str">
        <f t="shared" si="269"/>
        <v/>
      </c>
    </row>
    <row r="5704" spans="3:13" x14ac:dyDescent="0.2">
      <c r="C5704" s="8" t="str">
        <f>IFERROR(VLOOKUP(B5704,'Plan de comptes'!A:B,2,FALSE),"")</f>
        <v/>
      </c>
      <c r="K5704" s="21">
        <f t="shared" si="267"/>
        <v>0</v>
      </c>
      <c r="L5704" t="str">
        <f t="shared" si="268"/>
        <v/>
      </c>
      <c r="M5704" t="str">
        <f t="shared" si="269"/>
        <v/>
      </c>
    </row>
    <row r="5705" spans="3:13" x14ac:dyDescent="0.2">
      <c r="C5705" s="8" t="str">
        <f>IFERROR(VLOOKUP(B5705,'Plan de comptes'!A:B,2,FALSE),"")</f>
        <v/>
      </c>
      <c r="K5705" s="21">
        <f t="shared" si="267"/>
        <v>0</v>
      </c>
      <c r="L5705" t="str">
        <f t="shared" si="268"/>
        <v/>
      </c>
      <c r="M5705" t="str">
        <f t="shared" si="269"/>
        <v/>
      </c>
    </row>
    <row r="5706" spans="3:13" x14ac:dyDescent="0.2">
      <c r="C5706" s="8" t="str">
        <f>IFERROR(VLOOKUP(B5706,'Plan de comptes'!A:B,2,FALSE),"")</f>
        <v/>
      </c>
      <c r="K5706" s="21">
        <f t="shared" si="267"/>
        <v>0</v>
      </c>
      <c r="L5706" t="str">
        <f t="shared" si="268"/>
        <v/>
      </c>
      <c r="M5706" t="str">
        <f t="shared" si="269"/>
        <v/>
      </c>
    </row>
    <row r="5707" spans="3:13" x14ac:dyDescent="0.2">
      <c r="C5707" s="8" t="str">
        <f>IFERROR(VLOOKUP(B5707,'Plan de comptes'!A:B,2,FALSE),"")</f>
        <v/>
      </c>
      <c r="K5707" s="21">
        <f t="shared" si="267"/>
        <v>0</v>
      </c>
      <c r="L5707" t="str">
        <f t="shared" si="268"/>
        <v/>
      </c>
      <c r="M5707" t="str">
        <f t="shared" si="269"/>
        <v/>
      </c>
    </row>
    <row r="5708" spans="3:13" x14ac:dyDescent="0.2">
      <c r="C5708" s="8" t="str">
        <f>IFERROR(VLOOKUP(B5708,'Plan de comptes'!A:B,2,FALSE),"")</f>
        <v/>
      </c>
      <c r="K5708" s="21">
        <f t="shared" si="267"/>
        <v>0</v>
      </c>
      <c r="L5708" t="str">
        <f t="shared" si="268"/>
        <v/>
      </c>
      <c r="M5708" t="str">
        <f t="shared" si="269"/>
        <v/>
      </c>
    </row>
    <row r="5709" spans="3:13" x14ac:dyDescent="0.2">
      <c r="C5709" s="8" t="str">
        <f>IFERROR(VLOOKUP(B5709,'Plan de comptes'!A:B,2,FALSE),"")</f>
        <v/>
      </c>
      <c r="K5709" s="21">
        <f t="shared" si="267"/>
        <v>0</v>
      </c>
      <c r="L5709" t="str">
        <f t="shared" si="268"/>
        <v/>
      </c>
      <c r="M5709" t="str">
        <f t="shared" si="269"/>
        <v/>
      </c>
    </row>
    <row r="5710" spans="3:13" x14ac:dyDescent="0.2">
      <c r="C5710" s="8" t="str">
        <f>IFERROR(VLOOKUP(B5710,'Plan de comptes'!A:B,2,FALSE),"")</f>
        <v/>
      </c>
      <c r="K5710" s="21">
        <f t="shared" si="267"/>
        <v>0</v>
      </c>
      <c r="L5710" t="str">
        <f t="shared" si="268"/>
        <v/>
      </c>
      <c r="M5710" t="str">
        <f t="shared" si="269"/>
        <v/>
      </c>
    </row>
    <row r="5711" spans="3:13" x14ac:dyDescent="0.2">
      <c r="C5711" s="8" t="str">
        <f>IFERROR(VLOOKUP(B5711,'Plan de comptes'!A:B,2,FALSE),"")</f>
        <v/>
      </c>
      <c r="K5711" s="21">
        <f t="shared" si="267"/>
        <v>0</v>
      </c>
      <c r="L5711" t="str">
        <f t="shared" si="268"/>
        <v/>
      </c>
      <c r="M5711" t="str">
        <f t="shared" si="269"/>
        <v/>
      </c>
    </row>
    <row r="5712" spans="3:13" x14ac:dyDescent="0.2">
      <c r="C5712" s="8" t="str">
        <f>IFERROR(VLOOKUP(B5712,'Plan de comptes'!A:B,2,FALSE),"")</f>
        <v/>
      </c>
      <c r="K5712" s="21">
        <f t="shared" si="267"/>
        <v>0</v>
      </c>
      <c r="L5712" t="str">
        <f t="shared" si="268"/>
        <v/>
      </c>
      <c r="M5712" t="str">
        <f t="shared" si="269"/>
        <v/>
      </c>
    </row>
    <row r="5713" spans="3:13" x14ac:dyDescent="0.2">
      <c r="C5713" s="8" t="str">
        <f>IFERROR(VLOOKUP(B5713,'Plan de comptes'!A:B,2,FALSE),"")</f>
        <v/>
      </c>
      <c r="K5713" s="21">
        <f t="shared" si="267"/>
        <v>0</v>
      </c>
      <c r="L5713" t="str">
        <f t="shared" si="268"/>
        <v/>
      </c>
      <c r="M5713" t="str">
        <f t="shared" si="269"/>
        <v/>
      </c>
    </row>
    <row r="5714" spans="3:13" x14ac:dyDescent="0.2">
      <c r="C5714" s="8" t="str">
        <f>IFERROR(VLOOKUP(B5714,'Plan de comptes'!A:B,2,FALSE),"")</f>
        <v/>
      </c>
      <c r="K5714" s="21">
        <f t="shared" si="267"/>
        <v>0</v>
      </c>
      <c r="L5714" t="str">
        <f t="shared" si="268"/>
        <v/>
      </c>
      <c r="M5714" t="str">
        <f t="shared" si="269"/>
        <v/>
      </c>
    </row>
    <row r="5715" spans="3:13" x14ac:dyDescent="0.2">
      <c r="C5715" s="8" t="str">
        <f>IFERROR(VLOOKUP(B5715,'Plan de comptes'!A:B,2,FALSE),"")</f>
        <v/>
      </c>
      <c r="K5715" s="21">
        <f t="shared" si="267"/>
        <v>0</v>
      </c>
      <c r="L5715" t="str">
        <f t="shared" si="268"/>
        <v/>
      </c>
      <c r="M5715" t="str">
        <f t="shared" si="269"/>
        <v/>
      </c>
    </row>
    <row r="5716" spans="3:13" x14ac:dyDescent="0.2">
      <c r="C5716" s="8" t="str">
        <f>IFERROR(VLOOKUP(B5716,'Plan de comptes'!A:B,2,FALSE),"")</f>
        <v/>
      </c>
      <c r="K5716" s="21">
        <f t="shared" si="267"/>
        <v>0</v>
      </c>
      <c r="L5716" t="str">
        <f t="shared" si="268"/>
        <v/>
      </c>
      <c r="M5716" t="str">
        <f t="shared" si="269"/>
        <v/>
      </c>
    </row>
    <row r="5717" spans="3:13" x14ac:dyDescent="0.2">
      <c r="C5717" s="8" t="str">
        <f>IFERROR(VLOOKUP(B5717,'Plan de comptes'!A:B,2,FALSE),"")</f>
        <v/>
      </c>
      <c r="K5717" s="21">
        <f t="shared" si="267"/>
        <v>0</v>
      </c>
      <c r="L5717" t="str">
        <f t="shared" si="268"/>
        <v/>
      </c>
      <c r="M5717" t="str">
        <f t="shared" si="269"/>
        <v/>
      </c>
    </row>
    <row r="5718" spans="3:13" x14ac:dyDescent="0.2">
      <c r="C5718" s="8" t="str">
        <f>IFERROR(VLOOKUP(B5718,'Plan de comptes'!A:B,2,FALSE),"")</f>
        <v/>
      </c>
      <c r="K5718" s="21">
        <f t="shared" si="267"/>
        <v>0</v>
      </c>
      <c r="L5718" t="str">
        <f t="shared" si="268"/>
        <v/>
      </c>
      <c r="M5718" t="str">
        <f t="shared" si="269"/>
        <v/>
      </c>
    </row>
    <row r="5719" spans="3:13" x14ac:dyDescent="0.2">
      <c r="C5719" s="8" t="str">
        <f>IFERROR(VLOOKUP(B5719,'Plan de comptes'!A:B,2,FALSE),"")</f>
        <v/>
      </c>
      <c r="K5719" s="21">
        <f t="shared" si="267"/>
        <v>0</v>
      </c>
      <c r="L5719" t="str">
        <f t="shared" si="268"/>
        <v/>
      </c>
      <c r="M5719" t="str">
        <f t="shared" si="269"/>
        <v/>
      </c>
    </row>
    <row r="5720" spans="3:13" x14ac:dyDescent="0.2">
      <c r="C5720" s="8" t="str">
        <f>IFERROR(VLOOKUP(B5720,'Plan de comptes'!A:B,2,FALSE),"")</f>
        <v/>
      </c>
      <c r="K5720" s="21">
        <f t="shared" si="267"/>
        <v>0</v>
      </c>
      <c r="L5720" t="str">
        <f t="shared" si="268"/>
        <v/>
      </c>
      <c r="M5720" t="str">
        <f t="shared" si="269"/>
        <v/>
      </c>
    </row>
    <row r="5721" spans="3:13" x14ac:dyDescent="0.2">
      <c r="C5721" s="8" t="str">
        <f>IFERROR(VLOOKUP(B5721,'Plan de comptes'!A:B,2,FALSE),"")</f>
        <v/>
      </c>
      <c r="K5721" s="21">
        <f t="shared" si="267"/>
        <v>0</v>
      </c>
      <c r="L5721" t="str">
        <f t="shared" si="268"/>
        <v/>
      </c>
      <c r="M5721" t="str">
        <f t="shared" si="269"/>
        <v/>
      </c>
    </row>
    <row r="5722" spans="3:13" x14ac:dyDescent="0.2">
      <c r="C5722" s="8" t="str">
        <f>IFERROR(VLOOKUP(B5722,'Plan de comptes'!A:B,2,FALSE),"")</f>
        <v/>
      </c>
      <c r="K5722" s="21">
        <f t="shared" si="267"/>
        <v>0</v>
      </c>
      <c r="L5722" t="str">
        <f t="shared" si="268"/>
        <v/>
      </c>
      <c r="M5722" t="str">
        <f t="shared" si="269"/>
        <v/>
      </c>
    </row>
    <row r="5723" spans="3:13" x14ac:dyDescent="0.2">
      <c r="C5723" s="8" t="str">
        <f>IFERROR(VLOOKUP(B5723,'Plan de comptes'!A:B,2,FALSE),"")</f>
        <v/>
      </c>
      <c r="K5723" s="21">
        <f t="shared" si="267"/>
        <v>0</v>
      </c>
      <c r="L5723" t="str">
        <f t="shared" si="268"/>
        <v/>
      </c>
      <c r="M5723" t="str">
        <f t="shared" si="269"/>
        <v/>
      </c>
    </row>
    <row r="5724" spans="3:13" x14ac:dyDescent="0.2">
      <c r="C5724" s="8" t="str">
        <f>IFERROR(VLOOKUP(B5724,'Plan de comptes'!A:B,2,FALSE),"")</f>
        <v/>
      </c>
      <c r="K5724" s="21">
        <f t="shared" si="267"/>
        <v>0</v>
      </c>
      <c r="L5724" t="str">
        <f t="shared" si="268"/>
        <v/>
      </c>
      <c r="M5724" t="str">
        <f t="shared" si="269"/>
        <v/>
      </c>
    </row>
    <row r="5725" spans="3:13" x14ac:dyDescent="0.2">
      <c r="C5725" s="8" t="str">
        <f>IFERROR(VLOOKUP(B5725,'Plan de comptes'!A:B,2,FALSE),"")</f>
        <v/>
      </c>
      <c r="K5725" s="21">
        <f t="shared" si="267"/>
        <v>0</v>
      </c>
      <c r="L5725" t="str">
        <f t="shared" si="268"/>
        <v/>
      </c>
      <c r="M5725" t="str">
        <f t="shared" si="269"/>
        <v/>
      </c>
    </row>
    <row r="5726" spans="3:13" x14ac:dyDescent="0.2">
      <c r="C5726" s="8" t="str">
        <f>IFERROR(VLOOKUP(B5726,'Plan de comptes'!A:B,2,FALSE),"")</f>
        <v/>
      </c>
      <c r="K5726" s="21">
        <f t="shared" si="267"/>
        <v>0</v>
      </c>
      <c r="L5726" t="str">
        <f t="shared" si="268"/>
        <v/>
      </c>
      <c r="M5726" t="str">
        <f t="shared" si="269"/>
        <v/>
      </c>
    </row>
    <row r="5727" spans="3:13" x14ac:dyDescent="0.2">
      <c r="C5727" s="8" t="str">
        <f>IFERROR(VLOOKUP(B5727,'Plan de comptes'!A:B,2,FALSE),"")</f>
        <v/>
      </c>
      <c r="K5727" s="21">
        <f t="shared" si="267"/>
        <v>0</v>
      </c>
      <c r="L5727" t="str">
        <f t="shared" si="268"/>
        <v/>
      </c>
      <c r="M5727" t="str">
        <f t="shared" si="269"/>
        <v/>
      </c>
    </row>
    <row r="5728" spans="3:13" x14ac:dyDescent="0.2">
      <c r="C5728" s="8" t="str">
        <f>IFERROR(VLOOKUP(B5728,'Plan de comptes'!A:B,2,FALSE),"")</f>
        <v/>
      </c>
      <c r="K5728" s="21">
        <f t="shared" si="267"/>
        <v>0</v>
      </c>
      <c r="L5728" t="str">
        <f t="shared" si="268"/>
        <v/>
      </c>
      <c r="M5728" t="str">
        <f t="shared" si="269"/>
        <v/>
      </c>
    </row>
    <row r="5729" spans="3:13" x14ac:dyDescent="0.2">
      <c r="C5729" s="8" t="str">
        <f>IFERROR(VLOOKUP(B5729,'Plan de comptes'!A:B,2,FALSE),"")</f>
        <v/>
      </c>
      <c r="K5729" s="21">
        <f t="shared" si="267"/>
        <v>0</v>
      </c>
      <c r="L5729" t="str">
        <f t="shared" si="268"/>
        <v/>
      </c>
      <c r="M5729" t="str">
        <f t="shared" si="269"/>
        <v/>
      </c>
    </row>
    <row r="5730" spans="3:13" x14ac:dyDescent="0.2">
      <c r="C5730" s="8" t="str">
        <f>IFERROR(VLOOKUP(B5730,'Plan de comptes'!A:B,2,FALSE),"")</f>
        <v/>
      </c>
      <c r="K5730" s="21">
        <f t="shared" si="267"/>
        <v>0</v>
      </c>
      <c r="L5730" t="str">
        <f t="shared" si="268"/>
        <v/>
      </c>
      <c r="M5730" t="str">
        <f t="shared" si="269"/>
        <v/>
      </c>
    </row>
    <row r="5731" spans="3:13" x14ac:dyDescent="0.2">
      <c r="C5731" s="8" t="str">
        <f>IFERROR(VLOOKUP(B5731,'Plan de comptes'!A:B,2,FALSE),"")</f>
        <v/>
      </c>
      <c r="K5731" s="21">
        <f t="shared" si="267"/>
        <v>0</v>
      </c>
      <c r="L5731" t="str">
        <f t="shared" si="268"/>
        <v/>
      </c>
      <c r="M5731" t="str">
        <f t="shared" si="269"/>
        <v/>
      </c>
    </row>
    <row r="5732" spans="3:13" x14ac:dyDescent="0.2">
      <c r="C5732" s="8" t="str">
        <f>IFERROR(VLOOKUP(B5732,'Plan de comptes'!A:B,2,FALSE),"")</f>
        <v/>
      </c>
      <c r="K5732" s="21">
        <f t="shared" si="267"/>
        <v>0</v>
      </c>
      <c r="L5732" t="str">
        <f t="shared" si="268"/>
        <v/>
      </c>
      <c r="M5732" t="str">
        <f t="shared" si="269"/>
        <v/>
      </c>
    </row>
    <row r="5733" spans="3:13" x14ac:dyDescent="0.2">
      <c r="C5733" s="8" t="str">
        <f>IFERROR(VLOOKUP(B5733,'Plan de comptes'!A:B,2,FALSE),"")</f>
        <v/>
      </c>
      <c r="K5733" s="21">
        <f t="shared" si="267"/>
        <v>0</v>
      </c>
      <c r="L5733" t="str">
        <f t="shared" si="268"/>
        <v/>
      </c>
      <c r="M5733" t="str">
        <f t="shared" si="269"/>
        <v/>
      </c>
    </row>
    <row r="5734" spans="3:13" x14ac:dyDescent="0.2">
      <c r="C5734" s="8" t="str">
        <f>IFERROR(VLOOKUP(B5734,'Plan de comptes'!A:B,2,FALSE),"")</f>
        <v/>
      </c>
      <c r="K5734" s="21">
        <f t="shared" si="267"/>
        <v>0</v>
      </c>
      <c r="L5734" t="str">
        <f t="shared" si="268"/>
        <v/>
      </c>
      <c r="M5734" t="str">
        <f t="shared" si="269"/>
        <v/>
      </c>
    </row>
    <row r="5735" spans="3:13" x14ac:dyDescent="0.2">
      <c r="C5735" s="8" t="str">
        <f>IFERROR(VLOOKUP(B5735,'Plan de comptes'!A:B,2,FALSE),"")</f>
        <v/>
      </c>
      <c r="K5735" s="21">
        <f t="shared" si="267"/>
        <v>0</v>
      </c>
      <c r="L5735" t="str">
        <f t="shared" si="268"/>
        <v/>
      </c>
      <c r="M5735" t="str">
        <f t="shared" si="269"/>
        <v/>
      </c>
    </row>
    <row r="5736" spans="3:13" x14ac:dyDescent="0.2">
      <c r="C5736" s="8" t="str">
        <f>IFERROR(VLOOKUP(B5736,'Plan de comptes'!A:B,2,FALSE),"")</f>
        <v/>
      </c>
      <c r="K5736" s="21">
        <f t="shared" si="267"/>
        <v>0</v>
      </c>
      <c r="L5736" t="str">
        <f t="shared" si="268"/>
        <v/>
      </c>
      <c r="M5736" t="str">
        <f t="shared" si="269"/>
        <v/>
      </c>
    </row>
    <row r="5737" spans="3:13" x14ac:dyDescent="0.2">
      <c r="C5737" s="8" t="str">
        <f>IFERROR(VLOOKUP(B5737,'Plan de comptes'!A:B,2,FALSE),"")</f>
        <v/>
      </c>
      <c r="K5737" s="21">
        <f t="shared" si="267"/>
        <v>0</v>
      </c>
      <c r="L5737" t="str">
        <f t="shared" si="268"/>
        <v/>
      </c>
      <c r="M5737" t="str">
        <f t="shared" si="269"/>
        <v/>
      </c>
    </row>
    <row r="5738" spans="3:13" x14ac:dyDescent="0.2">
      <c r="C5738" s="8" t="str">
        <f>IFERROR(VLOOKUP(B5738,'Plan de comptes'!A:B,2,FALSE),"")</f>
        <v/>
      </c>
      <c r="K5738" s="21">
        <f t="shared" si="267"/>
        <v>0</v>
      </c>
      <c r="L5738" t="str">
        <f t="shared" si="268"/>
        <v/>
      </c>
      <c r="M5738" t="str">
        <f t="shared" si="269"/>
        <v/>
      </c>
    </row>
    <row r="5739" spans="3:13" x14ac:dyDescent="0.2">
      <c r="C5739" s="8" t="str">
        <f>IFERROR(VLOOKUP(B5739,'Plan de comptes'!A:B,2,FALSE),"")</f>
        <v/>
      </c>
      <c r="K5739" s="21">
        <f t="shared" si="267"/>
        <v>0</v>
      </c>
      <c r="L5739" t="str">
        <f t="shared" si="268"/>
        <v/>
      </c>
      <c r="M5739" t="str">
        <f t="shared" si="269"/>
        <v/>
      </c>
    </row>
    <row r="5740" spans="3:13" x14ac:dyDescent="0.2">
      <c r="C5740" s="8" t="str">
        <f>IFERROR(VLOOKUP(B5740,'Plan de comptes'!A:B,2,FALSE),"")</f>
        <v/>
      </c>
      <c r="K5740" s="21">
        <f t="shared" si="267"/>
        <v>0</v>
      </c>
      <c r="L5740" t="str">
        <f t="shared" si="268"/>
        <v/>
      </c>
      <c r="M5740" t="str">
        <f t="shared" si="269"/>
        <v/>
      </c>
    </row>
    <row r="5741" spans="3:13" x14ac:dyDescent="0.2">
      <c r="C5741" s="8" t="str">
        <f>IFERROR(VLOOKUP(B5741,'Plan de comptes'!A:B,2,FALSE),"")</f>
        <v/>
      </c>
      <c r="K5741" s="21">
        <f t="shared" si="267"/>
        <v>0</v>
      </c>
      <c r="L5741" t="str">
        <f t="shared" si="268"/>
        <v/>
      </c>
      <c r="M5741" t="str">
        <f t="shared" si="269"/>
        <v/>
      </c>
    </row>
    <row r="5742" spans="3:13" x14ac:dyDescent="0.2">
      <c r="C5742" s="8" t="str">
        <f>IFERROR(VLOOKUP(B5742,'Plan de comptes'!A:B,2,FALSE),"")</f>
        <v/>
      </c>
      <c r="K5742" s="21">
        <f t="shared" si="267"/>
        <v>0</v>
      </c>
      <c r="L5742" t="str">
        <f t="shared" si="268"/>
        <v/>
      </c>
      <c r="M5742" t="str">
        <f t="shared" si="269"/>
        <v/>
      </c>
    </row>
    <row r="5743" spans="3:13" x14ac:dyDescent="0.2">
      <c r="C5743" s="8" t="str">
        <f>IFERROR(VLOOKUP(B5743,'Plan de comptes'!A:B,2,FALSE),"")</f>
        <v/>
      </c>
      <c r="K5743" s="21">
        <f t="shared" si="267"/>
        <v>0</v>
      </c>
      <c r="L5743" t="str">
        <f t="shared" si="268"/>
        <v/>
      </c>
      <c r="M5743" t="str">
        <f t="shared" si="269"/>
        <v/>
      </c>
    </row>
    <row r="5744" spans="3:13" x14ac:dyDescent="0.2">
      <c r="C5744" s="8" t="str">
        <f>IFERROR(VLOOKUP(B5744,'Plan de comptes'!A:B,2,FALSE),"")</f>
        <v/>
      </c>
      <c r="K5744" s="21">
        <f t="shared" si="267"/>
        <v>0</v>
      </c>
      <c r="L5744" t="str">
        <f t="shared" si="268"/>
        <v/>
      </c>
      <c r="M5744" t="str">
        <f t="shared" si="269"/>
        <v/>
      </c>
    </row>
    <row r="5745" spans="3:13" x14ac:dyDescent="0.2">
      <c r="C5745" s="8" t="str">
        <f>IFERROR(VLOOKUP(B5745,'Plan de comptes'!A:B,2,FALSE),"")</f>
        <v/>
      </c>
      <c r="K5745" s="21">
        <f t="shared" si="267"/>
        <v>0</v>
      </c>
      <c r="L5745" t="str">
        <f t="shared" si="268"/>
        <v/>
      </c>
      <c r="M5745" t="str">
        <f t="shared" si="269"/>
        <v/>
      </c>
    </row>
    <row r="5746" spans="3:13" x14ac:dyDescent="0.2">
      <c r="C5746" s="8" t="str">
        <f>IFERROR(VLOOKUP(B5746,'Plan de comptes'!A:B,2,FALSE),"")</f>
        <v/>
      </c>
      <c r="K5746" s="21">
        <f t="shared" si="267"/>
        <v>0</v>
      </c>
      <c r="L5746" t="str">
        <f t="shared" si="268"/>
        <v/>
      </c>
      <c r="M5746" t="str">
        <f t="shared" si="269"/>
        <v/>
      </c>
    </row>
    <row r="5747" spans="3:13" x14ac:dyDescent="0.2">
      <c r="C5747" s="8" t="str">
        <f>IFERROR(VLOOKUP(B5747,'Plan de comptes'!A:B,2,FALSE),"")</f>
        <v/>
      </c>
      <c r="K5747" s="21">
        <f t="shared" si="267"/>
        <v>0</v>
      </c>
      <c r="L5747" t="str">
        <f t="shared" si="268"/>
        <v/>
      </c>
      <c r="M5747" t="str">
        <f t="shared" si="269"/>
        <v/>
      </c>
    </row>
    <row r="5748" spans="3:13" x14ac:dyDescent="0.2">
      <c r="C5748" s="8" t="str">
        <f>IFERROR(VLOOKUP(B5748,'Plan de comptes'!A:B,2,FALSE),"")</f>
        <v/>
      </c>
      <c r="K5748" s="21">
        <f t="shared" si="267"/>
        <v>0</v>
      </c>
      <c r="L5748" t="str">
        <f t="shared" si="268"/>
        <v/>
      </c>
      <c r="M5748" t="str">
        <f t="shared" si="269"/>
        <v/>
      </c>
    </row>
    <row r="5749" spans="3:13" x14ac:dyDescent="0.2">
      <c r="C5749" s="8" t="str">
        <f>IFERROR(VLOOKUP(B5749,'Plan de comptes'!A:B,2,FALSE),"")</f>
        <v/>
      </c>
      <c r="K5749" s="21">
        <f t="shared" si="267"/>
        <v>0</v>
      </c>
      <c r="L5749" t="str">
        <f t="shared" si="268"/>
        <v/>
      </c>
      <c r="M5749" t="str">
        <f t="shared" si="269"/>
        <v/>
      </c>
    </row>
    <row r="5750" spans="3:13" x14ac:dyDescent="0.2">
      <c r="C5750" s="8" t="str">
        <f>IFERROR(VLOOKUP(B5750,'Plan de comptes'!A:B,2,FALSE),"")</f>
        <v/>
      </c>
      <c r="K5750" s="21">
        <f t="shared" si="267"/>
        <v>0</v>
      </c>
      <c r="L5750" t="str">
        <f t="shared" si="268"/>
        <v/>
      </c>
      <c r="M5750" t="str">
        <f t="shared" si="269"/>
        <v/>
      </c>
    </row>
    <row r="5751" spans="3:13" x14ac:dyDescent="0.2">
      <c r="C5751" s="8" t="str">
        <f>IFERROR(VLOOKUP(B5751,'Plan de comptes'!A:B,2,FALSE),"")</f>
        <v/>
      </c>
      <c r="K5751" s="21">
        <f t="shared" si="267"/>
        <v>0</v>
      </c>
      <c r="L5751" t="str">
        <f t="shared" si="268"/>
        <v/>
      </c>
      <c r="M5751" t="str">
        <f t="shared" si="269"/>
        <v/>
      </c>
    </row>
    <row r="5752" spans="3:13" x14ac:dyDescent="0.2">
      <c r="C5752" s="8" t="str">
        <f>IFERROR(VLOOKUP(B5752,'Plan de comptes'!A:B,2,FALSE),"")</f>
        <v/>
      </c>
      <c r="K5752" s="21">
        <f t="shared" si="267"/>
        <v>0</v>
      </c>
      <c r="L5752" t="str">
        <f t="shared" si="268"/>
        <v/>
      </c>
      <c r="M5752" t="str">
        <f t="shared" si="269"/>
        <v/>
      </c>
    </row>
    <row r="5753" spans="3:13" x14ac:dyDescent="0.2">
      <c r="C5753" s="8" t="str">
        <f>IFERROR(VLOOKUP(B5753,'Plan de comptes'!A:B,2,FALSE),"")</f>
        <v/>
      </c>
      <c r="K5753" s="21">
        <f t="shared" si="267"/>
        <v>0</v>
      </c>
      <c r="L5753" t="str">
        <f t="shared" si="268"/>
        <v/>
      </c>
      <c r="M5753" t="str">
        <f t="shared" si="269"/>
        <v/>
      </c>
    </row>
    <row r="5754" spans="3:13" x14ac:dyDescent="0.2">
      <c r="C5754" s="8" t="str">
        <f>IFERROR(VLOOKUP(B5754,'Plan de comptes'!A:B,2,FALSE),"")</f>
        <v/>
      </c>
      <c r="K5754" s="21">
        <f t="shared" si="267"/>
        <v>0</v>
      </c>
      <c r="L5754" t="str">
        <f t="shared" si="268"/>
        <v/>
      </c>
      <c r="M5754" t="str">
        <f t="shared" si="269"/>
        <v/>
      </c>
    </row>
    <row r="5755" spans="3:13" x14ac:dyDescent="0.2">
      <c r="C5755" s="8" t="str">
        <f>IFERROR(VLOOKUP(B5755,'Plan de comptes'!A:B,2,FALSE),"")</f>
        <v/>
      </c>
      <c r="K5755" s="21">
        <f t="shared" si="267"/>
        <v>0</v>
      </c>
      <c r="L5755" t="str">
        <f t="shared" si="268"/>
        <v/>
      </c>
      <c r="M5755" t="str">
        <f t="shared" si="269"/>
        <v/>
      </c>
    </row>
    <row r="5756" spans="3:13" x14ac:dyDescent="0.2">
      <c r="C5756" s="8" t="str">
        <f>IFERROR(VLOOKUP(B5756,'Plan de comptes'!A:B,2,FALSE),"")</f>
        <v/>
      </c>
      <c r="K5756" s="21">
        <f t="shared" si="267"/>
        <v>0</v>
      </c>
      <c r="L5756" t="str">
        <f t="shared" si="268"/>
        <v/>
      </c>
      <c r="M5756" t="str">
        <f t="shared" si="269"/>
        <v/>
      </c>
    </row>
    <row r="5757" spans="3:13" x14ac:dyDescent="0.2">
      <c r="C5757" s="8" t="str">
        <f>IFERROR(VLOOKUP(B5757,'Plan de comptes'!A:B,2,FALSE),"")</f>
        <v/>
      </c>
      <c r="K5757" s="21">
        <f t="shared" si="267"/>
        <v>0</v>
      </c>
      <c r="L5757" t="str">
        <f t="shared" si="268"/>
        <v/>
      </c>
      <c r="M5757" t="str">
        <f t="shared" si="269"/>
        <v/>
      </c>
    </row>
    <row r="5758" spans="3:13" x14ac:dyDescent="0.2">
      <c r="C5758" s="8" t="str">
        <f>IFERROR(VLOOKUP(B5758,'Plan de comptes'!A:B,2,FALSE),"")</f>
        <v/>
      </c>
      <c r="K5758" s="21">
        <f t="shared" si="267"/>
        <v>0</v>
      </c>
      <c r="L5758" t="str">
        <f t="shared" si="268"/>
        <v/>
      </c>
      <c r="M5758" t="str">
        <f t="shared" si="269"/>
        <v/>
      </c>
    </row>
    <row r="5759" spans="3:13" x14ac:dyDescent="0.2">
      <c r="C5759" s="8" t="str">
        <f>IFERROR(VLOOKUP(B5759,'Plan de comptes'!A:B,2,FALSE),"")</f>
        <v/>
      </c>
      <c r="K5759" s="21">
        <f t="shared" si="267"/>
        <v>0</v>
      </c>
      <c r="L5759" t="str">
        <f t="shared" si="268"/>
        <v/>
      </c>
      <c r="M5759" t="str">
        <f t="shared" si="269"/>
        <v/>
      </c>
    </row>
    <row r="5760" spans="3:13" x14ac:dyDescent="0.2">
      <c r="C5760" s="8" t="str">
        <f>IFERROR(VLOOKUP(B5760,'Plan de comptes'!A:B,2,FALSE),"")</f>
        <v/>
      </c>
      <c r="K5760" s="21">
        <f t="shared" si="267"/>
        <v>0</v>
      </c>
      <c r="L5760" t="str">
        <f t="shared" si="268"/>
        <v/>
      </c>
      <c r="M5760" t="str">
        <f t="shared" si="269"/>
        <v/>
      </c>
    </row>
    <row r="5761" spans="3:13" x14ac:dyDescent="0.2">
      <c r="C5761" s="8" t="str">
        <f>IFERROR(VLOOKUP(B5761,'Plan de comptes'!A:B,2,FALSE),"")</f>
        <v/>
      </c>
      <c r="K5761" s="21">
        <f t="shared" si="267"/>
        <v>0</v>
      </c>
      <c r="L5761" t="str">
        <f t="shared" si="268"/>
        <v/>
      </c>
      <c r="M5761" t="str">
        <f t="shared" si="269"/>
        <v/>
      </c>
    </row>
    <row r="5762" spans="3:13" x14ac:dyDescent="0.2">
      <c r="C5762" s="8" t="str">
        <f>IFERROR(VLOOKUP(B5762,'Plan de comptes'!A:B,2,FALSE),"")</f>
        <v/>
      </c>
      <c r="K5762" s="21">
        <f t="shared" si="267"/>
        <v>0</v>
      </c>
      <c r="L5762" t="str">
        <f t="shared" si="268"/>
        <v/>
      </c>
      <c r="M5762" t="str">
        <f t="shared" si="269"/>
        <v/>
      </c>
    </row>
    <row r="5763" spans="3:13" x14ac:dyDescent="0.2">
      <c r="C5763" s="8" t="str">
        <f>IFERROR(VLOOKUP(B5763,'Plan de comptes'!A:B,2,FALSE),"")</f>
        <v/>
      </c>
      <c r="K5763" s="21">
        <f t="shared" ref="K5763:K5826" si="270">E5763-F5763</f>
        <v>0</v>
      </c>
      <c r="L5763" t="str">
        <f t="shared" ref="L5763:L5826" si="271">LEFT($B5763,2)</f>
        <v/>
      </c>
      <c r="M5763" t="str">
        <f t="shared" ref="M5763:M5826" si="272">LEFT($B5763,3)</f>
        <v/>
      </c>
    </row>
    <row r="5764" spans="3:13" x14ac:dyDescent="0.2">
      <c r="C5764" s="8" t="str">
        <f>IFERROR(VLOOKUP(B5764,'Plan de comptes'!A:B,2,FALSE),"")</f>
        <v/>
      </c>
      <c r="K5764" s="21">
        <f t="shared" si="270"/>
        <v>0</v>
      </c>
      <c r="L5764" t="str">
        <f t="shared" si="271"/>
        <v/>
      </c>
      <c r="M5764" t="str">
        <f t="shared" si="272"/>
        <v/>
      </c>
    </row>
    <row r="5765" spans="3:13" x14ac:dyDescent="0.2">
      <c r="C5765" s="8" t="str">
        <f>IFERROR(VLOOKUP(B5765,'Plan de comptes'!A:B,2,FALSE),"")</f>
        <v/>
      </c>
      <c r="K5765" s="21">
        <f t="shared" si="270"/>
        <v>0</v>
      </c>
      <c r="L5765" t="str">
        <f t="shared" si="271"/>
        <v/>
      </c>
      <c r="M5765" t="str">
        <f t="shared" si="272"/>
        <v/>
      </c>
    </row>
    <row r="5766" spans="3:13" x14ac:dyDescent="0.2">
      <c r="C5766" s="8" t="str">
        <f>IFERROR(VLOOKUP(B5766,'Plan de comptes'!A:B,2,FALSE),"")</f>
        <v/>
      </c>
      <c r="K5766" s="21">
        <f t="shared" si="270"/>
        <v>0</v>
      </c>
      <c r="L5766" t="str">
        <f t="shared" si="271"/>
        <v/>
      </c>
      <c r="M5766" t="str">
        <f t="shared" si="272"/>
        <v/>
      </c>
    </row>
    <row r="5767" spans="3:13" x14ac:dyDescent="0.2">
      <c r="C5767" s="8" t="str">
        <f>IFERROR(VLOOKUP(B5767,'Plan de comptes'!A:B,2,FALSE),"")</f>
        <v/>
      </c>
      <c r="K5767" s="21">
        <f t="shared" si="270"/>
        <v>0</v>
      </c>
      <c r="L5767" t="str">
        <f t="shared" si="271"/>
        <v/>
      </c>
      <c r="M5767" t="str">
        <f t="shared" si="272"/>
        <v/>
      </c>
    </row>
    <row r="5768" spans="3:13" x14ac:dyDescent="0.2">
      <c r="C5768" s="8" t="str">
        <f>IFERROR(VLOOKUP(B5768,'Plan de comptes'!A:B,2,FALSE),"")</f>
        <v/>
      </c>
      <c r="K5768" s="21">
        <f t="shared" si="270"/>
        <v>0</v>
      </c>
      <c r="L5768" t="str">
        <f t="shared" si="271"/>
        <v/>
      </c>
      <c r="M5768" t="str">
        <f t="shared" si="272"/>
        <v/>
      </c>
    </row>
    <row r="5769" spans="3:13" x14ac:dyDescent="0.2">
      <c r="C5769" s="8" t="str">
        <f>IFERROR(VLOOKUP(B5769,'Plan de comptes'!A:B,2,FALSE),"")</f>
        <v/>
      </c>
      <c r="K5769" s="21">
        <f t="shared" si="270"/>
        <v>0</v>
      </c>
      <c r="L5769" t="str">
        <f t="shared" si="271"/>
        <v/>
      </c>
      <c r="M5769" t="str">
        <f t="shared" si="272"/>
        <v/>
      </c>
    </row>
    <row r="5770" spans="3:13" x14ac:dyDescent="0.2">
      <c r="C5770" s="8" t="str">
        <f>IFERROR(VLOOKUP(B5770,'Plan de comptes'!A:B,2,FALSE),"")</f>
        <v/>
      </c>
      <c r="K5770" s="21">
        <f t="shared" si="270"/>
        <v>0</v>
      </c>
      <c r="L5770" t="str">
        <f t="shared" si="271"/>
        <v/>
      </c>
      <c r="M5770" t="str">
        <f t="shared" si="272"/>
        <v/>
      </c>
    </row>
    <row r="5771" spans="3:13" x14ac:dyDescent="0.2">
      <c r="C5771" s="8" t="str">
        <f>IFERROR(VLOOKUP(B5771,'Plan de comptes'!A:B,2,FALSE),"")</f>
        <v/>
      </c>
      <c r="K5771" s="21">
        <f t="shared" si="270"/>
        <v>0</v>
      </c>
      <c r="L5771" t="str">
        <f t="shared" si="271"/>
        <v/>
      </c>
      <c r="M5771" t="str">
        <f t="shared" si="272"/>
        <v/>
      </c>
    </row>
    <row r="5772" spans="3:13" x14ac:dyDescent="0.2">
      <c r="C5772" s="8" t="str">
        <f>IFERROR(VLOOKUP(B5772,'Plan de comptes'!A:B,2,FALSE),"")</f>
        <v/>
      </c>
      <c r="K5772" s="21">
        <f t="shared" si="270"/>
        <v>0</v>
      </c>
      <c r="L5772" t="str">
        <f t="shared" si="271"/>
        <v/>
      </c>
      <c r="M5772" t="str">
        <f t="shared" si="272"/>
        <v/>
      </c>
    </row>
    <row r="5773" spans="3:13" x14ac:dyDescent="0.2">
      <c r="C5773" s="8" t="str">
        <f>IFERROR(VLOOKUP(B5773,'Plan de comptes'!A:B,2,FALSE),"")</f>
        <v/>
      </c>
      <c r="K5773" s="21">
        <f t="shared" si="270"/>
        <v>0</v>
      </c>
      <c r="L5773" t="str">
        <f t="shared" si="271"/>
        <v/>
      </c>
      <c r="M5773" t="str">
        <f t="shared" si="272"/>
        <v/>
      </c>
    </row>
    <row r="5774" spans="3:13" x14ac:dyDescent="0.2">
      <c r="C5774" s="8" t="str">
        <f>IFERROR(VLOOKUP(B5774,'Plan de comptes'!A:B,2,FALSE),"")</f>
        <v/>
      </c>
      <c r="K5774" s="21">
        <f t="shared" si="270"/>
        <v>0</v>
      </c>
      <c r="L5774" t="str">
        <f t="shared" si="271"/>
        <v/>
      </c>
      <c r="M5774" t="str">
        <f t="shared" si="272"/>
        <v/>
      </c>
    </row>
    <row r="5775" spans="3:13" x14ac:dyDescent="0.2">
      <c r="C5775" s="8" t="str">
        <f>IFERROR(VLOOKUP(B5775,'Plan de comptes'!A:B,2,FALSE),"")</f>
        <v/>
      </c>
      <c r="K5775" s="21">
        <f t="shared" si="270"/>
        <v>0</v>
      </c>
      <c r="L5775" t="str">
        <f t="shared" si="271"/>
        <v/>
      </c>
      <c r="M5775" t="str">
        <f t="shared" si="272"/>
        <v/>
      </c>
    </row>
    <row r="5776" spans="3:13" x14ac:dyDescent="0.2">
      <c r="C5776" s="8" t="str">
        <f>IFERROR(VLOOKUP(B5776,'Plan de comptes'!A:B,2,FALSE),"")</f>
        <v/>
      </c>
      <c r="K5776" s="21">
        <f t="shared" si="270"/>
        <v>0</v>
      </c>
      <c r="L5776" t="str">
        <f t="shared" si="271"/>
        <v/>
      </c>
      <c r="M5776" t="str">
        <f t="shared" si="272"/>
        <v/>
      </c>
    </row>
    <row r="5777" spans="3:13" x14ac:dyDescent="0.2">
      <c r="C5777" s="8" t="str">
        <f>IFERROR(VLOOKUP(B5777,'Plan de comptes'!A:B,2,FALSE),"")</f>
        <v/>
      </c>
      <c r="K5777" s="21">
        <f t="shared" si="270"/>
        <v>0</v>
      </c>
      <c r="L5777" t="str">
        <f t="shared" si="271"/>
        <v/>
      </c>
      <c r="M5777" t="str">
        <f t="shared" si="272"/>
        <v/>
      </c>
    </row>
    <row r="5778" spans="3:13" x14ac:dyDescent="0.2">
      <c r="C5778" s="8" t="str">
        <f>IFERROR(VLOOKUP(B5778,'Plan de comptes'!A:B,2,FALSE),"")</f>
        <v/>
      </c>
      <c r="K5778" s="21">
        <f t="shared" si="270"/>
        <v>0</v>
      </c>
      <c r="L5778" t="str">
        <f t="shared" si="271"/>
        <v/>
      </c>
      <c r="M5778" t="str">
        <f t="shared" si="272"/>
        <v/>
      </c>
    </row>
    <row r="5779" spans="3:13" x14ac:dyDescent="0.2">
      <c r="C5779" s="8" t="str">
        <f>IFERROR(VLOOKUP(B5779,'Plan de comptes'!A:B,2,FALSE),"")</f>
        <v/>
      </c>
      <c r="K5779" s="21">
        <f t="shared" si="270"/>
        <v>0</v>
      </c>
      <c r="L5779" t="str">
        <f t="shared" si="271"/>
        <v/>
      </c>
      <c r="M5779" t="str">
        <f t="shared" si="272"/>
        <v/>
      </c>
    </row>
    <row r="5780" spans="3:13" x14ac:dyDescent="0.2">
      <c r="C5780" s="8" t="str">
        <f>IFERROR(VLOOKUP(B5780,'Plan de comptes'!A:B,2,FALSE),"")</f>
        <v/>
      </c>
      <c r="K5780" s="21">
        <f t="shared" si="270"/>
        <v>0</v>
      </c>
      <c r="L5780" t="str">
        <f t="shared" si="271"/>
        <v/>
      </c>
      <c r="M5780" t="str">
        <f t="shared" si="272"/>
        <v/>
      </c>
    </row>
    <row r="5781" spans="3:13" x14ac:dyDescent="0.2">
      <c r="C5781" s="8" t="str">
        <f>IFERROR(VLOOKUP(B5781,'Plan de comptes'!A:B,2,FALSE),"")</f>
        <v/>
      </c>
      <c r="K5781" s="21">
        <f t="shared" si="270"/>
        <v>0</v>
      </c>
      <c r="L5781" t="str">
        <f t="shared" si="271"/>
        <v/>
      </c>
      <c r="M5781" t="str">
        <f t="shared" si="272"/>
        <v/>
      </c>
    </row>
    <row r="5782" spans="3:13" x14ac:dyDescent="0.2">
      <c r="C5782" s="8" t="str">
        <f>IFERROR(VLOOKUP(B5782,'Plan de comptes'!A:B,2,FALSE),"")</f>
        <v/>
      </c>
      <c r="K5782" s="21">
        <f t="shared" si="270"/>
        <v>0</v>
      </c>
      <c r="L5782" t="str">
        <f t="shared" si="271"/>
        <v/>
      </c>
      <c r="M5782" t="str">
        <f t="shared" si="272"/>
        <v/>
      </c>
    </row>
    <row r="5783" spans="3:13" x14ac:dyDescent="0.2">
      <c r="C5783" s="8" t="str">
        <f>IFERROR(VLOOKUP(B5783,'Plan de comptes'!A:B,2,FALSE),"")</f>
        <v/>
      </c>
      <c r="K5783" s="21">
        <f t="shared" si="270"/>
        <v>0</v>
      </c>
      <c r="L5783" t="str">
        <f t="shared" si="271"/>
        <v/>
      </c>
      <c r="M5783" t="str">
        <f t="shared" si="272"/>
        <v/>
      </c>
    </row>
    <row r="5784" spans="3:13" x14ac:dyDescent="0.2">
      <c r="C5784" s="8" t="str">
        <f>IFERROR(VLOOKUP(B5784,'Plan de comptes'!A:B,2,FALSE),"")</f>
        <v/>
      </c>
      <c r="K5784" s="21">
        <f t="shared" si="270"/>
        <v>0</v>
      </c>
      <c r="L5784" t="str">
        <f t="shared" si="271"/>
        <v/>
      </c>
      <c r="M5784" t="str">
        <f t="shared" si="272"/>
        <v/>
      </c>
    </row>
    <row r="5785" spans="3:13" x14ac:dyDescent="0.2">
      <c r="C5785" s="8" t="str">
        <f>IFERROR(VLOOKUP(B5785,'Plan de comptes'!A:B,2,FALSE),"")</f>
        <v/>
      </c>
      <c r="K5785" s="21">
        <f t="shared" si="270"/>
        <v>0</v>
      </c>
      <c r="L5785" t="str">
        <f t="shared" si="271"/>
        <v/>
      </c>
      <c r="M5785" t="str">
        <f t="shared" si="272"/>
        <v/>
      </c>
    </row>
    <row r="5786" spans="3:13" x14ac:dyDescent="0.2">
      <c r="C5786" s="8" t="str">
        <f>IFERROR(VLOOKUP(B5786,'Plan de comptes'!A:B,2,FALSE),"")</f>
        <v/>
      </c>
      <c r="K5786" s="21">
        <f t="shared" si="270"/>
        <v>0</v>
      </c>
      <c r="L5786" t="str">
        <f t="shared" si="271"/>
        <v/>
      </c>
      <c r="M5786" t="str">
        <f t="shared" si="272"/>
        <v/>
      </c>
    </row>
    <row r="5787" spans="3:13" x14ac:dyDescent="0.2">
      <c r="C5787" s="8" t="str">
        <f>IFERROR(VLOOKUP(B5787,'Plan de comptes'!A:B,2,FALSE),"")</f>
        <v/>
      </c>
      <c r="K5787" s="21">
        <f t="shared" si="270"/>
        <v>0</v>
      </c>
      <c r="L5787" t="str">
        <f t="shared" si="271"/>
        <v/>
      </c>
      <c r="M5787" t="str">
        <f t="shared" si="272"/>
        <v/>
      </c>
    </row>
    <row r="5788" spans="3:13" x14ac:dyDescent="0.2">
      <c r="C5788" s="8" t="str">
        <f>IFERROR(VLOOKUP(B5788,'Plan de comptes'!A:B,2,FALSE),"")</f>
        <v/>
      </c>
      <c r="K5788" s="21">
        <f t="shared" si="270"/>
        <v>0</v>
      </c>
      <c r="L5788" t="str">
        <f t="shared" si="271"/>
        <v/>
      </c>
      <c r="M5788" t="str">
        <f t="shared" si="272"/>
        <v/>
      </c>
    </row>
    <row r="5789" spans="3:13" x14ac:dyDescent="0.2">
      <c r="C5789" s="8" t="str">
        <f>IFERROR(VLOOKUP(B5789,'Plan de comptes'!A:B,2,FALSE),"")</f>
        <v/>
      </c>
      <c r="K5789" s="21">
        <f t="shared" si="270"/>
        <v>0</v>
      </c>
      <c r="L5789" t="str">
        <f t="shared" si="271"/>
        <v/>
      </c>
      <c r="M5789" t="str">
        <f t="shared" si="272"/>
        <v/>
      </c>
    </row>
    <row r="5790" spans="3:13" x14ac:dyDescent="0.2">
      <c r="C5790" s="8" t="str">
        <f>IFERROR(VLOOKUP(B5790,'Plan de comptes'!A:B,2,FALSE),"")</f>
        <v/>
      </c>
      <c r="K5790" s="21">
        <f t="shared" si="270"/>
        <v>0</v>
      </c>
      <c r="L5790" t="str">
        <f t="shared" si="271"/>
        <v/>
      </c>
      <c r="M5790" t="str">
        <f t="shared" si="272"/>
        <v/>
      </c>
    </row>
    <row r="5791" spans="3:13" x14ac:dyDescent="0.2">
      <c r="C5791" s="8" t="str">
        <f>IFERROR(VLOOKUP(B5791,'Plan de comptes'!A:B,2,FALSE),"")</f>
        <v/>
      </c>
      <c r="K5791" s="21">
        <f t="shared" si="270"/>
        <v>0</v>
      </c>
      <c r="L5791" t="str">
        <f t="shared" si="271"/>
        <v/>
      </c>
      <c r="M5791" t="str">
        <f t="shared" si="272"/>
        <v/>
      </c>
    </row>
    <row r="5792" spans="3:13" x14ac:dyDescent="0.2">
      <c r="C5792" s="8" t="str">
        <f>IFERROR(VLOOKUP(B5792,'Plan de comptes'!A:B,2,FALSE),"")</f>
        <v/>
      </c>
      <c r="K5792" s="21">
        <f t="shared" si="270"/>
        <v>0</v>
      </c>
      <c r="L5792" t="str">
        <f t="shared" si="271"/>
        <v/>
      </c>
      <c r="M5792" t="str">
        <f t="shared" si="272"/>
        <v/>
      </c>
    </row>
    <row r="5793" spans="3:13" x14ac:dyDescent="0.2">
      <c r="C5793" s="8" t="str">
        <f>IFERROR(VLOOKUP(B5793,'Plan de comptes'!A:B,2,FALSE),"")</f>
        <v/>
      </c>
      <c r="K5793" s="21">
        <f t="shared" si="270"/>
        <v>0</v>
      </c>
      <c r="L5793" t="str">
        <f t="shared" si="271"/>
        <v/>
      </c>
      <c r="M5793" t="str">
        <f t="shared" si="272"/>
        <v/>
      </c>
    </row>
    <row r="5794" spans="3:13" x14ac:dyDescent="0.2">
      <c r="C5794" s="8" t="str">
        <f>IFERROR(VLOOKUP(B5794,'Plan de comptes'!A:B,2,FALSE),"")</f>
        <v/>
      </c>
      <c r="K5794" s="21">
        <f t="shared" si="270"/>
        <v>0</v>
      </c>
      <c r="L5794" t="str">
        <f t="shared" si="271"/>
        <v/>
      </c>
      <c r="M5794" t="str">
        <f t="shared" si="272"/>
        <v/>
      </c>
    </row>
    <row r="5795" spans="3:13" x14ac:dyDescent="0.2">
      <c r="C5795" s="8" t="str">
        <f>IFERROR(VLOOKUP(B5795,'Plan de comptes'!A:B,2,FALSE),"")</f>
        <v/>
      </c>
      <c r="K5795" s="21">
        <f t="shared" si="270"/>
        <v>0</v>
      </c>
      <c r="L5795" t="str">
        <f t="shared" si="271"/>
        <v/>
      </c>
      <c r="M5795" t="str">
        <f t="shared" si="272"/>
        <v/>
      </c>
    </row>
    <row r="5796" spans="3:13" x14ac:dyDescent="0.2">
      <c r="C5796" s="8" t="str">
        <f>IFERROR(VLOOKUP(B5796,'Plan de comptes'!A:B,2,FALSE),"")</f>
        <v/>
      </c>
      <c r="K5796" s="21">
        <f t="shared" si="270"/>
        <v>0</v>
      </c>
      <c r="L5796" t="str">
        <f t="shared" si="271"/>
        <v/>
      </c>
      <c r="M5796" t="str">
        <f t="shared" si="272"/>
        <v/>
      </c>
    </row>
    <row r="5797" spans="3:13" x14ac:dyDescent="0.2">
      <c r="C5797" s="8" t="str">
        <f>IFERROR(VLOOKUP(B5797,'Plan de comptes'!A:B,2,FALSE),"")</f>
        <v/>
      </c>
      <c r="K5797" s="21">
        <f t="shared" si="270"/>
        <v>0</v>
      </c>
      <c r="L5797" t="str">
        <f t="shared" si="271"/>
        <v/>
      </c>
      <c r="M5797" t="str">
        <f t="shared" si="272"/>
        <v/>
      </c>
    </row>
    <row r="5798" spans="3:13" x14ac:dyDescent="0.2">
      <c r="C5798" s="8" t="str">
        <f>IFERROR(VLOOKUP(B5798,'Plan de comptes'!A:B,2,FALSE),"")</f>
        <v/>
      </c>
      <c r="K5798" s="21">
        <f t="shared" si="270"/>
        <v>0</v>
      </c>
      <c r="L5798" t="str">
        <f t="shared" si="271"/>
        <v/>
      </c>
      <c r="M5798" t="str">
        <f t="shared" si="272"/>
        <v/>
      </c>
    </row>
    <row r="5799" spans="3:13" x14ac:dyDescent="0.2">
      <c r="C5799" s="8" t="str">
        <f>IFERROR(VLOOKUP(B5799,'Plan de comptes'!A:B,2,FALSE),"")</f>
        <v/>
      </c>
      <c r="K5799" s="21">
        <f t="shared" si="270"/>
        <v>0</v>
      </c>
      <c r="L5799" t="str">
        <f t="shared" si="271"/>
        <v/>
      </c>
      <c r="M5799" t="str">
        <f t="shared" si="272"/>
        <v/>
      </c>
    </row>
    <row r="5800" spans="3:13" x14ac:dyDescent="0.2">
      <c r="C5800" s="8" t="str">
        <f>IFERROR(VLOOKUP(B5800,'Plan de comptes'!A:B,2,FALSE),"")</f>
        <v/>
      </c>
      <c r="K5800" s="21">
        <f t="shared" si="270"/>
        <v>0</v>
      </c>
      <c r="L5800" t="str">
        <f t="shared" si="271"/>
        <v/>
      </c>
      <c r="M5800" t="str">
        <f t="shared" si="272"/>
        <v/>
      </c>
    </row>
    <row r="5801" spans="3:13" x14ac:dyDescent="0.2">
      <c r="C5801" s="8" t="str">
        <f>IFERROR(VLOOKUP(B5801,'Plan de comptes'!A:B,2,FALSE),"")</f>
        <v/>
      </c>
      <c r="K5801" s="21">
        <f t="shared" si="270"/>
        <v>0</v>
      </c>
      <c r="L5801" t="str">
        <f t="shared" si="271"/>
        <v/>
      </c>
      <c r="M5801" t="str">
        <f t="shared" si="272"/>
        <v/>
      </c>
    </row>
    <row r="5802" spans="3:13" x14ac:dyDescent="0.2">
      <c r="C5802" s="8" t="str">
        <f>IFERROR(VLOOKUP(B5802,'Plan de comptes'!A:B,2,FALSE),"")</f>
        <v/>
      </c>
      <c r="K5802" s="21">
        <f t="shared" si="270"/>
        <v>0</v>
      </c>
      <c r="L5802" t="str">
        <f t="shared" si="271"/>
        <v/>
      </c>
      <c r="M5802" t="str">
        <f t="shared" si="272"/>
        <v/>
      </c>
    </row>
    <row r="5803" spans="3:13" x14ac:dyDescent="0.2">
      <c r="C5803" s="8" t="str">
        <f>IFERROR(VLOOKUP(B5803,'Plan de comptes'!A:B,2,FALSE),"")</f>
        <v/>
      </c>
      <c r="K5803" s="21">
        <f t="shared" si="270"/>
        <v>0</v>
      </c>
      <c r="L5803" t="str">
        <f t="shared" si="271"/>
        <v/>
      </c>
      <c r="M5803" t="str">
        <f t="shared" si="272"/>
        <v/>
      </c>
    </row>
    <row r="5804" spans="3:13" x14ac:dyDescent="0.2">
      <c r="C5804" s="8" t="str">
        <f>IFERROR(VLOOKUP(B5804,'Plan de comptes'!A:B,2,FALSE),"")</f>
        <v/>
      </c>
      <c r="K5804" s="21">
        <f t="shared" si="270"/>
        <v>0</v>
      </c>
      <c r="L5804" t="str">
        <f t="shared" si="271"/>
        <v/>
      </c>
      <c r="M5804" t="str">
        <f t="shared" si="272"/>
        <v/>
      </c>
    </row>
    <row r="5805" spans="3:13" x14ac:dyDescent="0.2">
      <c r="C5805" s="8" t="str">
        <f>IFERROR(VLOOKUP(B5805,'Plan de comptes'!A:B,2,FALSE),"")</f>
        <v/>
      </c>
      <c r="K5805" s="21">
        <f t="shared" si="270"/>
        <v>0</v>
      </c>
      <c r="L5805" t="str">
        <f t="shared" si="271"/>
        <v/>
      </c>
      <c r="M5805" t="str">
        <f t="shared" si="272"/>
        <v/>
      </c>
    </row>
    <row r="5806" spans="3:13" x14ac:dyDescent="0.2">
      <c r="C5806" s="8" t="str">
        <f>IFERROR(VLOOKUP(B5806,'Plan de comptes'!A:B,2,FALSE),"")</f>
        <v/>
      </c>
      <c r="K5806" s="21">
        <f t="shared" si="270"/>
        <v>0</v>
      </c>
      <c r="L5806" t="str">
        <f t="shared" si="271"/>
        <v/>
      </c>
      <c r="M5806" t="str">
        <f t="shared" si="272"/>
        <v/>
      </c>
    </row>
    <row r="5807" spans="3:13" x14ac:dyDescent="0.2">
      <c r="C5807" s="8" t="str">
        <f>IFERROR(VLOOKUP(B5807,'Plan de comptes'!A:B,2,FALSE),"")</f>
        <v/>
      </c>
      <c r="K5807" s="21">
        <f t="shared" si="270"/>
        <v>0</v>
      </c>
      <c r="L5807" t="str">
        <f t="shared" si="271"/>
        <v/>
      </c>
      <c r="M5807" t="str">
        <f t="shared" si="272"/>
        <v/>
      </c>
    </row>
    <row r="5808" spans="3:13" x14ac:dyDescent="0.2">
      <c r="C5808" s="8" t="str">
        <f>IFERROR(VLOOKUP(B5808,'Plan de comptes'!A:B,2,FALSE),"")</f>
        <v/>
      </c>
      <c r="K5808" s="21">
        <f t="shared" si="270"/>
        <v>0</v>
      </c>
      <c r="L5808" t="str">
        <f t="shared" si="271"/>
        <v/>
      </c>
      <c r="M5808" t="str">
        <f t="shared" si="272"/>
        <v/>
      </c>
    </row>
    <row r="5809" spans="3:13" x14ac:dyDescent="0.2">
      <c r="C5809" s="8" t="str">
        <f>IFERROR(VLOOKUP(B5809,'Plan de comptes'!A:B,2,FALSE),"")</f>
        <v/>
      </c>
      <c r="K5809" s="21">
        <f t="shared" si="270"/>
        <v>0</v>
      </c>
      <c r="L5809" t="str">
        <f t="shared" si="271"/>
        <v/>
      </c>
      <c r="M5809" t="str">
        <f t="shared" si="272"/>
        <v/>
      </c>
    </row>
    <row r="5810" spans="3:13" x14ac:dyDescent="0.2">
      <c r="C5810" s="8" t="str">
        <f>IFERROR(VLOOKUP(B5810,'Plan de comptes'!A:B,2,FALSE),"")</f>
        <v/>
      </c>
      <c r="K5810" s="21">
        <f t="shared" si="270"/>
        <v>0</v>
      </c>
      <c r="L5810" t="str">
        <f t="shared" si="271"/>
        <v/>
      </c>
      <c r="M5810" t="str">
        <f t="shared" si="272"/>
        <v/>
      </c>
    </row>
    <row r="5811" spans="3:13" x14ac:dyDescent="0.2">
      <c r="C5811" s="8" t="str">
        <f>IFERROR(VLOOKUP(B5811,'Plan de comptes'!A:B,2,FALSE),"")</f>
        <v/>
      </c>
      <c r="K5811" s="21">
        <f t="shared" si="270"/>
        <v>0</v>
      </c>
      <c r="L5811" t="str">
        <f t="shared" si="271"/>
        <v/>
      </c>
      <c r="M5811" t="str">
        <f t="shared" si="272"/>
        <v/>
      </c>
    </row>
    <row r="5812" spans="3:13" x14ac:dyDescent="0.2">
      <c r="C5812" s="8" t="str">
        <f>IFERROR(VLOOKUP(B5812,'Plan de comptes'!A:B,2,FALSE),"")</f>
        <v/>
      </c>
      <c r="K5812" s="21">
        <f t="shared" si="270"/>
        <v>0</v>
      </c>
      <c r="L5812" t="str">
        <f t="shared" si="271"/>
        <v/>
      </c>
      <c r="M5812" t="str">
        <f t="shared" si="272"/>
        <v/>
      </c>
    </row>
    <row r="5813" spans="3:13" x14ac:dyDescent="0.2">
      <c r="C5813" s="8" t="str">
        <f>IFERROR(VLOOKUP(B5813,'Plan de comptes'!A:B,2,FALSE),"")</f>
        <v/>
      </c>
      <c r="K5813" s="21">
        <f t="shared" si="270"/>
        <v>0</v>
      </c>
      <c r="L5813" t="str">
        <f t="shared" si="271"/>
        <v/>
      </c>
      <c r="M5813" t="str">
        <f t="shared" si="272"/>
        <v/>
      </c>
    </row>
    <row r="5814" spans="3:13" x14ac:dyDescent="0.2">
      <c r="C5814" s="8" t="str">
        <f>IFERROR(VLOOKUP(B5814,'Plan de comptes'!A:B,2,FALSE),"")</f>
        <v/>
      </c>
      <c r="K5814" s="21">
        <f t="shared" si="270"/>
        <v>0</v>
      </c>
      <c r="L5814" t="str">
        <f t="shared" si="271"/>
        <v/>
      </c>
      <c r="M5814" t="str">
        <f t="shared" si="272"/>
        <v/>
      </c>
    </row>
    <row r="5815" spans="3:13" x14ac:dyDescent="0.2">
      <c r="C5815" s="8" t="str">
        <f>IFERROR(VLOOKUP(B5815,'Plan de comptes'!A:B,2,FALSE),"")</f>
        <v/>
      </c>
      <c r="K5815" s="21">
        <f t="shared" si="270"/>
        <v>0</v>
      </c>
      <c r="L5815" t="str">
        <f t="shared" si="271"/>
        <v/>
      </c>
      <c r="M5815" t="str">
        <f t="shared" si="272"/>
        <v/>
      </c>
    </row>
    <row r="5816" spans="3:13" x14ac:dyDescent="0.2">
      <c r="C5816" s="8" t="str">
        <f>IFERROR(VLOOKUP(B5816,'Plan de comptes'!A:B,2,FALSE),"")</f>
        <v/>
      </c>
      <c r="K5816" s="21">
        <f t="shared" si="270"/>
        <v>0</v>
      </c>
      <c r="L5816" t="str">
        <f t="shared" si="271"/>
        <v/>
      </c>
      <c r="M5816" t="str">
        <f t="shared" si="272"/>
        <v/>
      </c>
    </row>
    <row r="5817" spans="3:13" x14ac:dyDescent="0.2">
      <c r="C5817" s="8" t="str">
        <f>IFERROR(VLOOKUP(B5817,'Plan de comptes'!A:B,2,FALSE),"")</f>
        <v/>
      </c>
      <c r="K5817" s="21">
        <f t="shared" si="270"/>
        <v>0</v>
      </c>
      <c r="L5817" t="str">
        <f t="shared" si="271"/>
        <v/>
      </c>
      <c r="M5817" t="str">
        <f t="shared" si="272"/>
        <v/>
      </c>
    </row>
    <row r="5818" spans="3:13" x14ac:dyDescent="0.2">
      <c r="C5818" s="8" t="str">
        <f>IFERROR(VLOOKUP(B5818,'Plan de comptes'!A:B,2,FALSE),"")</f>
        <v/>
      </c>
      <c r="K5818" s="21">
        <f t="shared" si="270"/>
        <v>0</v>
      </c>
      <c r="L5818" t="str">
        <f t="shared" si="271"/>
        <v/>
      </c>
      <c r="M5818" t="str">
        <f t="shared" si="272"/>
        <v/>
      </c>
    </row>
    <row r="5819" spans="3:13" x14ac:dyDescent="0.2">
      <c r="C5819" s="8" t="str">
        <f>IFERROR(VLOOKUP(B5819,'Plan de comptes'!A:B,2,FALSE),"")</f>
        <v/>
      </c>
      <c r="K5819" s="21">
        <f t="shared" si="270"/>
        <v>0</v>
      </c>
      <c r="L5819" t="str">
        <f t="shared" si="271"/>
        <v/>
      </c>
      <c r="M5819" t="str">
        <f t="shared" si="272"/>
        <v/>
      </c>
    </row>
    <row r="5820" spans="3:13" x14ac:dyDescent="0.2">
      <c r="C5820" s="8" t="str">
        <f>IFERROR(VLOOKUP(B5820,'Plan de comptes'!A:B,2,FALSE),"")</f>
        <v/>
      </c>
      <c r="K5820" s="21">
        <f t="shared" si="270"/>
        <v>0</v>
      </c>
      <c r="L5820" t="str">
        <f t="shared" si="271"/>
        <v/>
      </c>
      <c r="M5820" t="str">
        <f t="shared" si="272"/>
        <v/>
      </c>
    </row>
    <row r="5821" spans="3:13" x14ac:dyDescent="0.2">
      <c r="C5821" s="8" t="str">
        <f>IFERROR(VLOOKUP(B5821,'Plan de comptes'!A:B,2,FALSE),"")</f>
        <v/>
      </c>
      <c r="K5821" s="21">
        <f t="shared" si="270"/>
        <v>0</v>
      </c>
      <c r="L5821" t="str">
        <f t="shared" si="271"/>
        <v/>
      </c>
      <c r="M5821" t="str">
        <f t="shared" si="272"/>
        <v/>
      </c>
    </row>
    <row r="5822" spans="3:13" x14ac:dyDescent="0.2">
      <c r="C5822" s="8" t="str">
        <f>IFERROR(VLOOKUP(B5822,'Plan de comptes'!A:B,2,FALSE),"")</f>
        <v/>
      </c>
      <c r="K5822" s="21">
        <f t="shared" si="270"/>
        <v>0</v>
      </c>
      <c r="L5822" t="str">
        <f t="shared" si="271"/>
        <v/>
      </c>
      <c r="M5822" t="str">
        <f t="shared" si="272"/>
        <v/>
      </c>
    </row>
    <row r="5823" spans="3:13" x14ac:dyDescent="0.2">
      <c r="C5823" s="8" t="str">
        <f>IFERROR(VLOOKUP(B5823,'Plan de comptes'!A:B,2,FALSE),"")</f>
        <v/>
      </c>
      <c r="K5823" s="21">
        <f t="shared" si="270"/>
        <v>0</v>
      </c>
      <c r="L5823" t="str">
        <f t="shared" si="271"/>
        <v/>
      </c>
      <c r="M5823" t="str">
        <f t="shared" si="272"/>
        <v/>
      </c>
    </row>
    <row r="5824" spans="3:13" x14ac:dyDescent="0.2">
      <c r="C5824" s="8" t="str">
        <f>IFERROR(VLOOKUP(B5824,'Plan de comptes'!A:B,2,FALSE),"")</f>
        <v/>
      </c>
      <c r="K5824" s="21">
        <f t="shared" si="270"/>
        <v>0</v>
      </c>
      <c r="L5824" t="str">
        <f t="shared" si="271"/>
        <v/>
      </c>
      <c r="M5824" t="str">
        <f t="shared" si="272"/>
        <v/>
      </c>
    </row>
    <row r="5825" spans="3:13" x14ac:dyDescent="0.2">
      <c r="C5825" s="8" t="str">
        <f>IFERROR(VLOOKUP(B5825,'Plan de comptes'!A:B,2,FALSE),"")</f>
        <v/>
      </c>
      <c r="K5825" s="21">
        <f t="shared" si="270"/>
        <v>0</v>
      </c>
      <c r="L5825" t="str">
        <f t="shared" si="271"/>
        <v/>
      </c>
      <c r="M5825" t="str">
        <f t="shared" si="272"/>
        <v/>
      </c>
    </row>
    <row r="5826" spans="3:13" x14ac:dyDescent="0.2">
      <c r="C5826" s="8" t="str">
        <f>IFERROR(VLOOKUP(B5826,'Plan de comptes'!A:B,2,FALSE),"")</f>
        <v/>
      </c>
      <c r="K5826" s="21">
        <f t="shared" si="270"/>
        <v>0</v>
      </c>
      <c r="L5826" t="str">
        <f t="shared" si="271"/>
        <v/>
      </c>
      <c r="M5826" t="str">
        <f t="shared" si="272"/>
        <v/>
      </c>
    </row>
    <row r="5827" spans="3:13" x14ac:dyDescent="0.2">
      <c r="C5827" s="8" t="str">
        <f>IFERROR(VLOOKUP(B5827,'Plan de comptes'!A:B,2,FALSE),"")</f>
        <v/>
      </c>
      <c r="K5827" s="21">
        <f t="shared" ref="K5827:K5890" si="273">E5827-F5827</f>
        <v>0</v>
      </c>
      <c r="L5827" t="str">
        <f t="shared" ref="L5827:L5890" si="274">LEFT($B5827,2)</f>
        <v/>
      </c>
      <c r="M5827" t="str">
        <f t="shared" ref="M5827:M5890" si="275">LEFT($B5827,3)</f>
        <v/>
      </c>
    </row>
    <row r="5828" spans="3:13" x14ac:dyDescent="0.2">
      <c r="C5828" s="8" t="str">
        <f>IFERROR(VLOOKUP(B5828,'Plan de comptes'!A:B,2,FALSE),"")</f>
        <v/>
      </c>
      <c r="K5828" s="21">
        <f t="shared" si="273"/>
        <v>0</v>
      </c>
      <c r="L5828" t="str">
        <f t="shared" si="274"/>
        <v/>
      </c>
      <c r="M5828" t="str">
        <f t="shared" si="275"/>
        <v/>
      </c>
    </row>
    <row r="5829" spans="3:13" x14ac:dyDescent="0.2">
      <c r="C5829" s="8" t="str">
        <f>IFERROR(VLOOKUP(B5829,'Plan de comptes'!A:B,2,FALSE),"")</f>
        <v/>
      </c>
      <c r="K5829" s="21">
        <f t="shared" si="273"/>
        <v>0</v>
      </c>
      <c r="L5829" t="str">
        <f t="shared" si="274"/>
        <v/>
      </c>
      <c r="M5829" t="str">
        <f t="shared" si="275"/>
        <v/>
      </c>
    </row>
    <row r="5830" spans="3:13" x14ac:dyDescent="0.2">
      <c r="C5830" s="8" t="str">
        <f>IFERROR(VLOOKUP(B5830,'Plan de comptes'!A:B,2,FALSE),"")</f>
        <v/>
      </c>
      <c r="K5830" s="21">
        <f t="shared" si="273"/>
        <v>0</v>
      </c>
      <c r="L5830" t="str">
        <f t="shared" si="274"/>
        <v/>
      </c>
      <c r="M5830" t="str">
        <f t="shared" si="275"/>
        <v/>
      </c>
    </row>
    <row r="5831" spans="3:13" x14ac:dyDescent="0.2">
      <c r="C5831" s="8" t="str">
        <f>IFERROR(VLOOKUP(B5831,'Plan de comptes'!A:B,2,FALSE),"")</f>
        <v/>
      </c>
      <c r="K5831" s="21">
        <f t="shared" si="273"/>
        <v>0</v>
      </c>
      <c r="L5831" t="str">
        <f t="shared" si="274"/>
        <v/>
      </c>
      <c r="M5831" t="str">
        <f t="shared" si="275"/>
        <v/>
      </c>
    </row>
    <row r="5832" spans="3:13" x14ac:dyDescent="0.2">
      <c r="C5832" s="8" t="str">
        <f>IFERROR(VLOOKUP(B5832,'Plan de comptes'!A:B,2,FALSE),"")</f>
        <v/>
      </c>
      <c r="K5832" s="21">
        <f t="shared" si="273"/>
        <v>0</v>
      </c>
      <c r="L5832" t="str">
        <f t="shared" si="274"/>
        <v/>
      </c>
      <c r="M5832" t="str">
        <f t="shared" si="275"/>
        <v/>
      </c>
    </row>
    <row r="5833" spans="3:13" x14ac:dyDescent="0.2">
      <c r="C5833" s="8" t="str">
        <f>IFERROR(VLOOKUP(B5833,'Plan de comptes'!A:B,2,FALSE),"")</f>
        <v/>
      </c>
      <c r="K5833" s="21">
        <f t="shared" si="273"/>
        <v>0</v>
      </c>
      <c r="L5833" t="str">
        <f t="shared" si="274"/>
        <v/>
      </c>
      <c r="M5833" t="str">
        <f t="shared" si="275"/>
        <v/>
      </c>
    </row>
    <row r="5834" spans="3:13" x14ac:dyDescent="0.2">
      <c r="C5834" s="8" t="str">
        <f>IFERROR(VLOOKUP(B5834,'Plan de comptes'!A:B,2,FALSE),"")</f>
        <v/>
      </c>
      <c r="K5834" s="21">
        <f t="shared" si="273"/>
        <v>0</v>
      </c>
      <c r="L5834" t="str">
        <f t="shared" si="274"/>
        <v/>
      </c>
      <c r="M5834" t="str">
        <f t="shared" si="275"/>
        <v/>
      </c>
    </row>
    <row r="5835" spans="3:13" x14ac:dyDescent="0.2">
      <c r="C5835" s="8" t="str">
        <f>IFERROR(VLOOKUP(B5835,'Plan de comptes'!A:B,2,FALSE),"")</f>
        <v/>
      </c>
      <c r="K5835" s="21">
        <f t="shared" si="273"/>
        <v>0</v>
      </c>
      <c r="L5835" t="str">
        <f t="shared" si="274"/>
        <v/>
      </c>
      <c r="M5835" t="str">
        <f t="shared" si="275"/>
        <v/>
      </c>
    </row>
    <row r="5836" spans="3:13" x14ac:dyDescent="0.2">
      <c r="C5836" s="8" t="str">
        <f>IFERROR(VLOOKUP(B5836,'Plan de comptes'!A:B,2,FALSE),"")</f>
        <v/>
      </c>
      <c r="K5836" s="21">
        <f t="shared" si="273"/>
        <v>0</v>
      </c>
      <c r="L5836" t="str">
        <f t="shared" si="274"/>
        <v/>
      </c>
      <c r="M5836" t="str">
        <f t="shared" si="275"/>
        <v/>
      </c>
    </row>
    <row r="5837" spans="3:13" x14ac:dyDescent="0.2">
      <c r="C5837" s="8" t="str">
        <f>IFERROR(VLOOKUP(B5837,'Plan de comptes'!A:B,2,FALSE),"")</f>
        <v/>
      </c>
      <c r="K5837" s="21">
        <f t="shared" si="273"/>
        <v>0</v>
      </c>
      <c r="L5837" t="str">
        <f t="shared" si="274"/>
        <v/>
      </c>
      <c r="M5837" t="str">
        <f t="shared" si="275"/>
        <v/>
      </c>
    </row>
    <row r="5838" spans="3:13" x14ac:dyDescent="0.2">
      <c r="C5838" s="8" t="str">
        <f>IFERROR(VLOOKUP(B5838,'Plan de comptes'!A:B,2,FALSE),"")</f>
        <v/>
      </c>
      <c r="K5838" s="21">
        <f t="shared" si="273"/>
        <v>0</v>
      </c>
      <c r="L5838" t="str">
        <f t="shared" si="274"/>
        <v/>
      </c>
      <c r="M5838" t="str">
        <f t="shared" si="275"/>
        <v/>
      </c>
    </row>
    <row r="5839" spans="3:13" x14ac:dyDescent="0.2">
      <c r="C5839" s="8" t="str">
        <f>IFERROR(VLOOKUP(B5839,'Plan de comptes'!A:B,2,FALSE),"")</f>
        <v/>
      </c>
      <c r="K5839" s="21">
        <f t="shared" si="273"/>
        <v>0</v>
      </c>
      <c r="L5839" t="str">
        <f t="shared" si="274"/>
        <v/>
      </c>
      <c r="M5839" t="str">
        <f t="shared" si="275"/>
        <v/>
      </c>
    </row>
    <row r="5840" spans="3:13" x14ac:dyDescent="0.2">
      <c r="C5840" s="8" t="str">
        <f>IFERROR(VLOOKUP(B5840,'Plan de comptes'!A:B,2,FALSE),"")</f>
        <v/>
      </c>
      <c r="K5840" s="21">
        <f t="shared" si="273"/>
        <v>0</v>
      </c>
      <c r="L5840" t="str">
        <f t="shared" si="274"/>
        <v/>
      </c>
      <c r="M5840" t="str">
        <f t="shared" si="275"/>
        <v/>
      </c>
    </row>
    <row r="5841" spans="3:13" x14ac:dyDescent="0.2">
      <c r="C5841" s="8" t="str">
        <f>IFERROR(VLOOKUP(B5841,'Plan de comptes'!A:B,2,FALSE),"")</f>
        <v/>
      </c>
      <c r="K5841" s="21">
        <f t="shared" si="273"/>
        <v>0</v>
      </c>
      <c r="L5841" t="str">
        <f t="shared" si="274"/>
        <v/>
      </c>
      <c r="M5841" t="str">
        <f t="shared" si="275"/>
        <v/>
      </c>
    </row>
    <row r="5842" spans="3:13" x14ac:dyDescent="0.2">
      <c r="C5842" s="8" t="str">
        <f>IFERROR(VLOOKUP(B5842,'Plan de comptes'!A:B,2,FALSE),"")</f>
        <v/>
      </c>
      <c r="K5842" s="21">
        <f t="shared" si="273"/>
        <v>0</v>
      </c>
      <c r="L5842" t="str">
        <f t="shared" si="274"/>
        <v/>
      </c>
      <c r="M5842" t="str">
        <f t="shared" si="275"/>
        <v/>
      </c>
    </row>
    <row r="5843" spans="3:13" x14ac:dyDescent="0.2">
      <c r="C5843" s="8" t="str">
        <f>IFERROR(VLOOKUP(B5843,'Plan de comptes'!A:B,2,FALSE),"")</f>
        <v/>
      </c>
      <c r="K5843" s="21">
        <f t="shared" si="273"/>
        <v>0</v>
      </c>
      <c r="L5843" t="str">
        <f t="shared" si="274"/>
        <v/>
      </c>
      <c r="M5843" t="str">
        <f t="shared" si="275"/>
        <v/>
      </c>
    </row>
    <row r="5844" spans="3:13" x14ac:dyDescent="0.2">
      <c r="C5844" s="8" t="str">
        <f>IFERROR(VLOOKUP(B5844,'Plan de comptes'!A:B,2,FALSE),"")</f>
        <v/>
      </c>
      <c r="K5844" s="21">
        <f t="shared" si="273"/>
        <v>0</v>
      </c>
      <c r="L5844" t="str">
        <f t="shared" si="274"/>
        <v/>
      </c>
      <c r="M5844" t="str">
        <f t="shared" si="275"/>
        <v/>
      </c>
    </row>
    <row r="5845" spans="3:13" x14ac:dyDescent="0.2">
      <c r="C5845" s="8" t="str">
        <f>IFERROR(VLOOKUP(B5845,'Plan de comptes'!A:B,2,FALSE),"")</f>
        <v/>
      </c>
      <c r="K5845" s="21">
        <f t="shared" si="273"/>
        <v>0</v>
      </c>
      <c r="L5845" t="str">
        <f t="shared" si="274"/>
        <v/>
      </c>
      <c r="M5845" t="str">
        <f t="shared" si="275"/>
        <v/>
      </c>
    </row>
    <row r="5846" spans="3:13" x14ac:dyDescent="0.2">
      <c r="C5846" s="8" t="str">
        <f>IFERROR(VLOOKUP(B5846,'Plan de comptes'!A:B,2,FALSE),"")</f>
        <v/>
      </c>
      <c r="K5846" s="21">
        <f t="shared" si="273"/>
        <v>0</v>
      </c>
      <c r="L5846" t="str">
        <f t="shared" si="274"/>
        <v/>
      </c>
      <c r="M5846" t="str">
        <f t="shared" si="275"/>
        <v/>
      </c>
    </row>
    <row r="5847" spans="3:13" x14ac:dyDescent="0.2">
      <c r="C5847" s="8" t="str">
        <f>IFERROR(VLOOKUP(B5847,'Plan de comptes'!A:B,2,FALSE),"")</f>
        <v/>
      </c>
      <c r="K5847" s="21">
        <f t="shared" si="273"/>
        <v>0</v>
      </c>
      <c r="L5847" t="str">
        <f t="shared" si="274"/>
        <v/>
      </c>
      <c r="M5847" t="str">
        <f t="shared" si="275"/>
        <v/>
      </c>
    </row>
    <row r="5848" spans="3:13" x14ac:dyDescent="0.2">
      <c r="C5848" s="8" t="str">
        <f>IFERROR(VLOOKUP(B5848,'Plan de comptes'!A:B,2,FALSE),"")</f>
        <v/>
      </c>
      <c r="K5848" s="21">
        <f t="shared" si="273"/>
        <v>0</v>
      </c>
      <c r="L5848" t="str">
        <f t="shared" si="274"/>
        <v/>
      </c>
      <c r="M5848" t="str">
        <f t="shared" si="275"/>
        <v/>
      </c>
    </row>
    <row r="5849" spans="3:13" x14ac:dyDescent="0.2">
      <c r="C5849" s="8" t="str">
        <f>IFERROR(VLOOKUP(B5849,'Plan de comptes'!A:B,2,FALSE),"")</f>
        <v/>
      </c>
      <c r="K5849" s="21">
        <f t="shared" si="273"/>
        <v>0</v>
      </c>
      <c r="L5849" t="str">
        <f t="shared" si="274"/>
        <v/>
      </c>
      <c r="M5849" t="str">
        <f t="shared" si="275"/>
        <v/>
      </c>
    </row>
    <row r="5850" spans="3:13" x14ac:dyDescent="0.2">
      <c r="C5850" s="8" t="str">
        <f>IFERROR(VLOOKUP(B5850,'Plan de comptes'!A:B,2,FALSE),"")</f>
        <v/>
      </c>
      <c r="K5850" s="21">
        <f t="shared" si="273"/>
        <v>0</v>
      </c>
      <c r="L5850" t="str">
        <f t="shared" si="274"/>
        <v/>
      </c>
      <c r="M5850" t="str">
        <f t="shared" si="275"/>
        <v/>
      </c>
    </row>
    <row r="5851" spans="3:13" x14ac:dyDescent="0.2">
      <c r="C5851" s="8" t="str">
        <f>IFERROR(VLOOKUP(B5851,'Plan de comptes'!A:B,2,FALSE),"")</f>
        <v/>
      </c>
      <c r="K5851" s="21">
        <f t="shared" si="273"/>
        <v>0</v>
      </c>
      <c r="L5851" t="str">
        <f t="shared" si="274"/>
        <v/>
      </c>
      <c r="M5851" t="str">
        <f t="shared" si="275"/>
        <v/>
      </c>
    </row>
    <row r="5852" spans="3:13" x14ac:dyDescent="0.2">
      <c r="C5852" s="8" t="str">
        <f>IFERROR(VLOOKUP(B5852,'Plan de comptes'!A:B,2,FALSE),"")</f>
        <v/>
      </c>
      <c r="K5852" s="21">
        <f t="shared" si="273"/>
        <v>0</v>
      </c>
      <c r="L5852" t="str">
        <f t="shared" si="274"/>
        <v/>
      </c>
      <c r="M5852" t="str">
        <f t="shared" si="275"/>
        <v/>
      </c>
    </row>
    <row r="5853" spans="3:13" x14ac:dyDescent="0.2">
      <c r="C5853" s="8" t="str">
        <f>IFERROR(VLOOKUP(B5853,'Plan de comptes'!A:B,2,FALSE),"")</f>
        <v/>
      </c>
      <c r="K5853" s="21">
        <f t="shared" si="273"/>
        <v>0</v>
      </c>
      <c r="L5853" t="str">
        <f t="shared" si="274"/>
        <v/>
      </c>
      <c r="M5853" t="str">
        <f t="shared" si="275"/>
        <v/>
      </c>
    </row>
    <row r="5854" spans="3:13" x14ac:dyDescent="0.2">
      <c r="C5854" s="8" t="str">
        <f>IFERROR(VLOOKUP(B5854,'Plan de comptes'!A:B,2,FALSE),"")</f>
        <v/>
      </c>
      <c r="K5854" s="21">
        <f t="shared" si="273"/>
        <v>0</v>
      </c>
      <c r="L5854" t="str">
        <f t="shared" si="274"/>
        <v/>
      </c>
      <c r="M5854" t="str">
        <f t="shared" si="275"/>
        <v/>
      </c>
    </row>
    <row r="5855" spans="3:13" x14ac:dyDescent="0.2">
      <c r="C5855" s="8" t="str">
        <f>IFERROR(VLOOKUP(B5855,'Plan de comptes'!A:B,2,FALSE),"")</f>
        <v/>
      </c>
      <c r="K5855" s="21">
        <f t="shared" si="273"/>
        <v>0</v>
      </c>
      <c r="L5855" t="str">
        <f t="shared" si="274"/>
        <v/>
      </c>
      <c r="M5855" t="str">
        <f t="shared" si="275"/>
        <v/>
      </c>
    </row>
    <row r="5856" spans="3:13" x14ac:dyDescent="0.2">
      <c r="C5856" s="8" t="str">
        <f>IFERROR(VLOOKUP(B5856,'Plan de comptes'!A:B,2,FALSE),"")</f>
        <v/>
      </c>
      <c r="K5856" s="21">
        <f t="shared" si="273"/>
        <v>0</v>
      </c>
      <c r="L5856" t="str">
        <f t="shared" si="274"/>
        <v/>
      </c>
      <c r="M5856" t="str">
        <f t="shared" si="275"/>
        <v/>
      </c>
    </row>
    <row r="5857" spans="3:13" x14ac:dyDescent="0.2">
      <c r="C5857" s="8" t="str">
        <f>IFERROR(VLOOKUP(B5857,'Plan de comptes'!A:B,2,FALSE),"")</f>
        <v/>
      </c>
      <c r="K5857" s="21">
        <f t="shared" si="273"/>
        <v>0</v>
      </c>
      <c r="L5857" t="str">
        <f t="shared" si="274"/>
        <v/>
      </c>
      <c r="M5857" t="str">
        <f t="shared" si="275"/>
        <v/>
      </c>
    </row>
    <row r="5858" spans="3:13" x14ac:dyDescent="0.2">
      <c r="C5858" s="8" t="str">
        <f>IFERROR(VLOOKUP(B5858,'Plan de comptes'!A:B,2,FALSE),"")</f>
        <v/>
      </c>
      <c r="K5858" s="21">
        <f t="shared" si="273"/>
        <v>0</v>
      </c>
      <c r="L5858" t="str">
        <f t="shared" si="274"/>
        <v/>
      </c>
      <c r="M5858" t="str">
        <f t="shared" si="275"/>
        <v/>
      </c>
    </row>
    <row r="5859" spans="3:13" x14ac:dyDescent="0.2">
      <c r="C5859" s="8" t="str">
        <f>IFERROR(VLOOKUP(B5859,'Plan de comptes'!A:B,2,FALSE),"")</f>
        <v/>
      </c>
      <c r="K5859" s="21">
        <f t="shared" si="273"/>
        <v>0</v>
      </c>
      <c r="L5859" t="str">
        <f t="shared" si="274"/>
        <v/>
      </c>
      <c r="M5859" t="str">
        <f t="shared" si="275"/>
        <v/>
      </c>
    </row>
    <row r="5860" spans="3:13" x14ac:dyDescent="0.2">
      <c r="C5860" s="8" t="str">
        <f>IFERROR(VLOOKUP(B5860,'Plan de comptes'!A:B,2,FALSE),"")</f>
        <v/>
      </c>
      <c r="K5860" s="21">
        <f t="shared" si="273"/>
        <v>0</v>
      </c>
      <c r="L5860" t="str">
        <f t="shared" si="274"/>
        <v/>
      </c>
      <c r="M5860" t="str">
        <f t="shared" si="275"/>
        <v/>
      </c>
    </row>
    <row r="5861" spans="3:13" x14ac:dyDescent="0.2">
      <c r="C5861" s="8" t="str">
        <f>IFERROR(VLOOKUP(B5861,'Plan de comptes'!A:B,2,FALSE),"")</f>
        <v/>
      </c>
      <c r="K5861" s="21">
        <f t="shared" si="273"/>
        <v>0</v>
      </c>
      <c r="L5861" t="str">
        <f t="shared" si="274"/>
        <v/>
      </c>
      <c r="M5861" t="str">
        <f t="shared" si="275"/>
        <v/>
      </c>
    </row>
    <row r="5862" spans="3:13" x14ac:dyDescent="0.2">
      <c r="C5862" s="8" t="str">
        <f>IFERROR(VLOOKUP(B5862,'Plan de comptes'!A:B,2,FALSE),"")</f>
        <v/>
      </c>
      <c r="K5862" s="21">
        <f t="shared" si="273"/>
        <v>0</v>
      </c>
      <c r="L5862" t="str">
        <f t="shared" si="274"/>
        <v/>
      </c>
      <c r="M5862" t="str">
        <f t="shared" si="275"/>
        <v/>
      </c>
    </row>
    <row r="5863" spans="3:13" x14ac:dyDescent="0.2">
      <c r="C5863" s="8" t="str">
        <f>IFERROR(VLOOKUP(B5863,'Plan de comptes'!A:B,2,FALSE),"")</f>
        <v/>
      </c>
      <c r="K5863" s="21">
        <f t="shared" si="273"/>
        <v>0</v>
      </c>
      <c r="L5863" t="str">
        <f t="shared" si="274"/>
        <v/>
      </c>
      <c r="M5863" t="str">
        <f t="shared" si="275"/>
        <v/>
      </c>
    </row>
    <row r="5864" spans="3:13" x14ac:dyDescent="0.2">
      <c r="C5864" s="8" t="str">
        <f>IFERROR(VLOOKUP(B5864,'Plan de comptes'!A:B,2,FALSE),"")</f>
        <v/>
      </c>
      <c r="K5864" s="21">
        <f t="shared" si="273"/>
        <v>0</v>
      </c>
      <c r="L5864" t="str">
        <f t="shared" si="274"/>
        <v/>
      </c>
      <c r="M5864" t="str">
        <f t="shared" si="275"/>
        <v/>
      </c>
    </row>
    <row r="5865" spans="3:13" x14ac:dyDescent="0.2">
      <c r="C5865" s="8" t="str">
        <f>IFERROR(VLOOKUP(B5865,'Plan de comptes'!A:B,2,FALSE),"")</f>
        <v/>
      </c>
      <c r="K5865" s="21">
        <f t="shared" si="273"/>
        <v>0</v>
      </c>
      <c r="L5865" t="str">
        <f t="shared" si="274"/>
        <v/>
      </c>
      <c r="M5865" t="str">
        <f t="shared" si="275"/>
        <v/>
      </c>
    </row>
    <row r="5866" spans="3:13" x14ac:dyDescent="0.2">
      <c r="C5866" s="8" t="str">
        <f>IFERROR(VLOOKUP(B5866,'Plan de comptes'!A:B,2,FALSE),"")</f>
        <v/>
      </c>
      <c r="K5866" s="21">
        <f t="shared" si="273"/>
        <v>0</v>
      </c>
      <c r="L5866" t="str">
        <f t="shared" si="274"/>
        <v/>
      </c>
      <c r="M5866" t="str">
        <f t="shared" si="275"/>
        <v/>
      </c>
    </row>
    <row r="5867" spans="3:13" x14ac:dyDescent="0.2">
      <c r="C5867" s="8" t="str">
        <f>IFERROR(VLOOKUP(B5867,'Plan de comptes'!A:B,2,FALSE),"")</f>
        <v/>
      </c>
      <c r="K5867" s="21">
        <f t="shared" si="273"/>
        <v>0</v>
      </c>
      <c r="L5867" t="str">
        <f t="shared" si="274"/>
        <v/>
      </c>
      <c r="M5867" t="str">
        <f t="shared" si="275"/>
        <v/>
      </c>
    </row>
    <row r="5868" spans="3:13" x14ac:dyDescent="0.2">
      <c r="C5868" s="8" t="str">
        <f>IFERROR(VLOOKUP(B5868,'Plan de comptes'!A:B,2,FALSE),"")</f>
        <v/>
      </c>
      <c r="K5868" s="21">
        <f t="shared" si="273"/>
        <v>0</v>
      </c>
      <c r="L5868" t="str">
        <f t="shared" si="274"/>
        <v/>
      </c>
      <c r="M5868" t="str">
        <f t="shared" si="275"/>
        <v/>
      </c>
    </row>
    <row r="5869" spans="3:13" x14ac:dyDescent="0.2">
      <c r="C5869" s="8" t="str">
        <f>IFERROR(VLOOKUP(B5869,'Plan de comptes'!A:B,2,FALSE),"")</f>
        <v/>
      </c>
      <c r="K5869" s="21">
        <f t="shared" si="273"/>
        <v>0</v>
      </c>
      <c r="L5869" t="str">
        <f t="shared" si="274"/>
        <v/>
      </c>
      <c r="M5869" t="str">
        <f t="shared" si="275"/>
        <v/>
      </c>
    </row>
    <row r="5870" spans="3:13" x14ac:dyDescent="0.2">
      <c r="C5870" s="8" t="str">
        <f>IFERROR(VLOOKUP(B5870,'Plan de comptes'!A:B,2,FALSE),"")</f>
        <v/>
      </c>
      <c r="K5870" s="21">
        <f t="shared" si="273"/>
        <v>0</v>
      </c>
      <c r="L5870" t="str">
        <f t="shared" si="274"/>
        <v/>
      </c>
      <c r="M5870" t="str">
        <f t="shared" si="275"/>
        <v/>
      </c>
    </row>
    <row r="5871" spans="3:13" x14ac:dyDescent="0.2">
      <c r="C5871" s="8" t="str">
        <f>IFERROR(VLOOKUP(B5871,'Plan de comptes'!A:B,2,FALSE),"")</f>
        <v/>
      </c>
      <c r="K5871" s="21">
        <f t="shared" si="273"/>
        <v>0</v>
      </c>
      <c r="L5871" t="str">
        <f t="shared" si="274"/>
        <v/>
      </c>
      <c r="M5871" t="str">
        <f t="shared" si="275"/>
        <v/>
      </c>
    </row>
    <row r="5872" spans="3:13" x14ac:dyDescent="0.2">
      <c r="C5872" s="8" t="str">
        <f>IFERROR(VLOOKUP(B5872,'Plan de comptes'!A:B,2,FALSE),"")</f>
        <v/>
      </c>
      <c r="K5872" s="21">
        <f t="shared" si="273"/>
        <v>0</v>
      </c>
      <c r="L5872" t="str">
        <f t="shared" si="274"/>
        <v/>
      </c>
      <c r="M5872" t="str">
        <f t="shared" si="275"/>
        <v/>
      </c>
    </row>
    <row r="5873" spans="3:13" x14ac:dyDescent="0.2">
      <c r="C5873" s="8" t="str">
        <f>IFERROR(VLOOKUP(B5873,'Plan de comptes'!A:B,2,FALSE),"")</f>
        <v/>
      </c>
      <c r="K5873" s="21">
        <f t="shared" si="273"/>
        <v>0</v>
      </c>
      <c r="L5873" t="str">
        <f t="shared" si="274"/>
        <v/>
      </c>
      <c r="M5873" t="str">
        <f t="shared" si="275"/>
        <v/>
      </c>
    </row>
    <row r="5874" spans="3:13" x14ac:dyDescent="0.2">
      <c r="C5874" s="8" t="str">
        <f>IFERROR(VLOOKUP(B5874,'Plan de comptes'!A:B,2,FALSE),"")</f>
        <v/>
      </c>
      <c r="K5874" s="21">
        <f t="shared" si="273"/>
        <v>0</v>
      </c>
      <c r="L5874" t="str">
        <f t="shared" si="274"/>
        <v/>
      </c>
      <c r="M5874" t="str">
        <f t="shared" si="275"/>
        <v/>
      </c>
    </row>
    <row r="5875" spans="3:13" x14ac:dyDescent="0.2">
      <c r="C5875" s="8" t="str">
        <f>IFERROR(VLOOKUP(B5875,'Plan de comptes'!A:B,2,FALSE),"")</f>
        <v/>
      </c>
      <c r="K5875" s="21">
        <f t="shared" si="273"/>
        <v>0</v>
      </c>
      <c r="L5875" t="str">
        <f t="shared" si="274"/>
        <v/>
      </c>
      <c r="M5875" t="str">
        <f t="shared" si="275"/>
        <v/>
      </c>
    </row>
    <row r="5876" spans="3:13" x14ac:dyDescent="0.2">
      <c r="C5876" s="8" t="str">
        <f>IFERROR(VLOOKUP(B5876,'Plan de comptes'!A:B,2,FALSE),"")</f>
        <v/>
      </c>
      <c r="K5876" s="21">
        <f t="shared" si="273"/>
        <v>0</v>
      </c>
      <c r="L5876" t="str">
        <f t="shared" si="274"/>
        <v/>
      </c>
      <c r="M5876" t="str">
        <f t="shared" si="275"/>
        <v/>
      </c>
    </row>
    <row r="5877" spans="3:13" x14ac:dyDescent="0.2">
      <c r="C5877" s="8" t="str">
        <f>IFERROR(VLOOKUP(B5877,'Plan de comptes'!A:B,2,FALSE),"")</f>
        <v/>
      </c>
      <c r="K5877" s="21">
        <f t="shared" si="273"/>
        <v>0</v>
      </c>
      <c r="L5877" t="str">
        <f t="shared" si="274"/>
        <v/>
      </c>
      <c r="M5877" t="str">
        <f t="shared" si="275"/>
        <v/>
      </c>
    </row>
    <row r="5878" spans="3:13" x14ac:dyDescent="0.2">
      <c r="C5878" s="8" t="str">
        <f>IFERROR(VLOOKUP(B5878,'Plan de comptes'!A:B,2,FALSE),"")</f>
        <v/>
      </c>
      <c r="K5878" s="21">
        <f t="shared" si="273"/>
        <v>0</v>
      </c>
      <c r="L5878" t="str">
        <f t="shared" si="274"/>
        <v/>
      </c>
      <c r="M5878" t="str">
        <f t="shared" si="275"/>
        <v/>
      </c>
    </row>
    <row r="5879" spans="3:13" x14ac:dyDescent="0.2">
      <c r="C5879" s="8" t="str">
        <f>IFERROR(VLOOKUP(B5879,'Plan de comptes'!A:B,2,FALSE),"")</f>
        <v/>
      </c>
      <c r="K5879" s="21">
        <f t="shared" si="273"/>
        <v>0</v>
      </c>
      <c r="L5879" t="str">
        <f t="shared" si="274"/>
        <v/>
      </c>
      <c r="M5879" t="str">
        <f t="shared" si="275"/>
        <v/>
      </c>
    </row>
    <row r="5880" spans="3:13" x14ac:dyDescent="0.2">
      <c r="C5880" s="8" t="str">
        <f>IFERROR(VLOOKUP(B5880,'Plan de comptes'!A:B,2,FALSE),"")</f>
        <v/>
      </c>
      <c r="K5880" s="21">
        <f t="shared" si="273"/>
        <v>0</v>
      </c>
      <c r="L5880" t="str">
        <f t="shared" si="274"/>
        <v/>
      </c>
      <c r="M5880" t="str">
        <f t="shared" si="275"/>
        <v/>
      </c>
    </row>
    <row r="5881" spans="3:13" x14ac:dyDescent="0.2">
      <c r="C5881" s="8" t="str">
        <f>IFERROR(VLOOKUP(B5881,'Plan de comptes'!A:B,2,FALSE),"")</f>
        <v/>
      </c>
      <c r="K5881" s="21">
        <f t="shared" si="273"/>
        <v>0</v>
      </c>
      <c r="L5881" t="str">
        <f t="shared" si="274"/>
        <v/>
      </c>
      <c r="M5881" t="str">
        <f t="shared" si="275"/>
        <v/>
      </c>
    </row>
    <row r="5882" spans="3:13" x14ac:dyDescent="0.2">
      <c r="C5882" s="8" t="str">
        <f>IFERROR(VLOOKUP(B5882,'Plan de comptes'!A:B,2,FALSE),"")</f>
        <v/>
      </c>
      <c r="K5882" s="21">
        <f t="shared" si="273"/>
        <v>0</v>
      </c>
      <c r="L5882" t="str">
        <f t="shared" si="274"/>
        <v/>
      </c>
      <c r="M5882" t="str">
        <f t="shared" si="275"/>
        <v/>
      </c>
    </row>
    <row r="5883" spans="3:13" x14ac:dyDescent="0.2">
      <c r="C5883" s="8" t="str">
        <f>IFERROR(VLOOKUP(B5883,'Plan de comptes'!A:B,2,FALSE),"")</f>
        <v/>
      </c>
      <c r="K5883" s="21">
        <f t="shared" si="273"/>
        <v>0</v>
      </c>
      <c r="L5883" t="str">
        <f t="shared" si="274"/>
        <v/>
      </c>
      <c r="M5883" t="str">
        <f t="shared" si="275"/>
        <v/>
      </c>
    </row>
    <row r="5884" spans="3:13" x14ac:dyDescent="0.2">
      <c r="C5884" s="8" t="str">
        <f>IFERROR(VLOOKUP(B5884,'Plan de comptes'!A:B,2,FALSE),"")</f>
        <v/>
      </c>
      <c r="K5884" s="21">
        <f t="shared" si="273"/>
        <v>0</v>
      </c>
      <c r="L5884" t="str">
        <f t="shared" si="274"/>
        <v/>
      </c>
      <c r="M5884" t="str">
        <f t="shared" si="275"/>
        <v/>
      </c>
    </row>
    <row r="5885" spans="3:13" x14ac:dyDescent="0.2">
      <c r="C5885" s="8" t="str">
        <f>IFERROR(VLOOKUP(B5885,'Plan de comptes'!A:B,2,FALSE),"")</f>
        <v/>
      </c>
      <c r="K5885" s="21">
        <f t="shared" si="273"/>
        <v>0</v>
      </c>
      <c r="L5885" t="str">
        <f t="shared" si="274"/>
        <v/>
      </c>
      <c r="M5885" t="str">
        <f t="shared" si="275"/>
        <v/>
      </c>
    </row>
    <row r="5886" spans="3:13" x14ac:dyDescent="0.2">
      <c r="C5886" s="8" t="str">
        <f>IFERROR(VLOOKUP(B5886,'Plan de comptes'!A:B,2,FALSE),"")</f>
        <v/>
      </c>
      <c r="K5886" s="21">
        <f t="shared" si="273"/>
        <v>0</v>
      </c>
      <c r="L5886" t="str">
        <f t="shared" si="274"/>
        <v/>
      </c>
      <c r="M5886" t="str">
        <f t="shared" si="275"/>
        <v/>
      </c>
    </row>
    <row r="5887" spans="3:13" x14ac:dyDescent="0.2">
      <c r="C5887" s="8" t="str">
        <f>IFERROR(VLOOKUP(B5887,'Plan de comptes'!A:B,2,FALSE),"")</f>
        <v/>
      </c>
      <c r="K5887" s="21">
        <f t="shared" si="273"/>
        <v>0</v>
      </c>
      <c r="L5887" t="str">
        <f t="shared" si="274"/>
        <v/>
      </c>
      <c r="M5887" t="str">
        <f t="shared" si="275"/>
        <v/>
      </c>
    </row>
    <row r="5888" spans="3:13" x14ac:dyDescent="0.2">
      <c r="C5888" s="8" t="str">
        <f>IFERROR(VLOOKUP(B5888,'Plan de comptes'!A:B,2,FALSE),"")</f>
        <v/>
      </c>
      <c r="K5888" s="21">
        <f t="shared" si="273"/>
        <v>0</v>
      </c>
      <c r="L5888" t="str">
        <f t="shared" si="274"/>
        <v/>
      </c>
      <c r="M5888" t="str">
        <f t="shared" si="275"/>
        <v/>
      </c>
    </row>
    <row r="5889" spans="3:13" x14ac:dyDescent="0.2">
      <c r="C5889" s="8" t="str">
        <f>IFERROR(VLOOKUP(B5889,'Plan de comptes'!A:B,2,FALSE),"")</f>
        <v/>
      </c>
      <c r="K5889" s="21">
        <f t="shared" si="273"/>
        <v>0</v>
      </c>
      <c r="L5889" t="str">
        <f t="shared" si="274"/>
        <v/>
      </c>
      <c r="M5889" t="str">
        <f t="shared" si="275"/>
        <v/>
      </c>
    </row>
    <row r="5890" spans="3:13" x14ac:dyDescent="0.2">
      <c r="C5890" s="8" t="str">
        <f>IFERROR(VLOOKUP(B5890,'Plan de comptes'!A:B,2,FALSE),"")</f>
        <v/>
      </c>
      <c r="K5890" s="21">
        <f t="shared" si="273"/>
        <v>0</v>
      </c>
      <c r="L5890" t="str">
        <f t="shared" si="274"/>
        <v/>
      </c>
      <c r="M5890" t="str">
        <f t="shared" si="275"/>
        <v/>
      </c>
    </row>
    <row r="5891" spans="3:13" x14ac:dyDescent="0.2">
      <c r="C5891" s="8" t="str">
        <f>IFERROR(VLOOKUP(B5891,'Plan de comptes'!A:B,2,FALSE),"")</f>
        <v/>
      </c>
      <c r="K5891" s="21">
        <f t="shared" ref="K5891:K5954" si="276">E5891-F5891</f>
        <v>0</v>
      </c>
      <c r="L5891" t="str">
        <f t="shared" ref="L5891:L5954" si="277">LEFT($B5891,2)</f>
        <v/>
      </c>
      <c r="M5891" t="str">
        <f t="shared" ref="M5891:M5954" si="278">LEFT($B5891,3)</f>
        <v/>
      </c>
    </row>
    <row r="5892" spans="3:13" x14ac:dyDescent="0.2">
      <c r="C5892" s="8" t="str">
        <f>IFERROR(VLOOKUP(B5892,'Plan de comptes'!A:B,2,FALSE),"")</f>
        <v/>
      </c>
      <c r="K5892" s="21">
        <f t="shared" si="276"/>
        <v>0</v>
      </c>
      <c r="L5892" t="str">
        <f t="shared" si="277"/>
        <v/>
      </c>
      <c r="M5892" t="str">
        <f t="shared" si="278"/>
        <v/>
      </c>
    </row>
    <row r="5893" spans="3:13" x14ac:dyDescent="0.2">
      <c r="C5893" s="8" t="str">
        <f>IFERROR(VLOOKUP(B5893,'Plan de comptes'!A:B,2,FALSE),"")</f>
        <v/>
      </c>
      <c r="K5893" s="21">
        <f t="shared" si="276"/>
        <v>0</v>
      </c>
      <c r="L5893" t="str">
        <f t="shared" si="277"/>
        <v/>
      </c>
      <c r="M5893" t="str">
        <f t="shared" si="278"/>
        <v/>
      </c>
    </row>
    <row r="5894" spans="3:13" x14ac:dyDescent="0.2">
      <c r="C5894" s="8" t="str">
        <f>IFERROR(VLOOKUP(B5894,'Plan de comptes'!A:B,2,FALSE),"")</f>
        <v/>
      </c>
      <c r="K5894" s="21">
        <f t="shared" si="276"/>
        <v>0</v>
      </c>
      <c r="L5894" t="str">
        <f t="shared" si="277"/>
        <v/>
      </c>
      <c r="M5894" t="str">
        <f t="shared" si="278"/>
        <v/>
      </c>
    </row>
    <row r="5895" spans="3:13" x14ac:dyDescent="0.2">
      <c r="C5895" s="8" t="str">
        <f>IFERROR(VLOOKUP(B5895,'Plan de comptes'!A:B,2,FALSE),"")</f>
        <v/>
      </c>
      <c r="K5895" s="21">
        <f t="shared" si="276"/>
        <v>0</v>
      </c>
      <c r="L5895" t="str">
        <f t="shared" si="277"/>
        <v/>
      </c>
      <c r="M5895" t="str">
        <f t="shared" si="278"/>
        <v/>
      </c>
    </row>
    <row r="5896" spans="3:13" x14ac:dyDescent="0.2">
      <c r="C5896" s="8" t="str">
        <f>IFERROR(VLOOKUP(B5896,'Plan de comptes'!A:B,2,FALSE),"")</f>
        <v/>
      </c>
      <c r="K5896" s="21">
        <f t="shared" si="276"/>
        <v>0</v>
      </c>
      <c r="L5896" t="str">
        <f t="shared" si="277"/>
        <v/>
      </c>
      <c r="M5896" t="str">
        <f t="shared" si="278"/>
        <v/>
      </c>
    </row>
    <row r="5897" spans="3:13" x14ac:dyDescent="0.2">
      <c r="C5897" s="8" t="str">
        <f>IFERROR(VLOOKUP(B5897,'Plan de comptes'!A:B,2,FALSE),"")</f>
        <v/>
      </c>
      <c r="K5897" s="21">
        <f t="shared" si="276"/>
        <v>0</v>
      </c>
      <c r="L5897" t="str">
        <f t="shared" si="277"/>
        <v/>
      </c>
      <c r="M5897" t="str">
        <f t="shared" si="278"/>
        <v/>
      </c>
    </row>
    <row r="5898" spans="3:13" x14ac:dyDescent="0.2">
      <c r="C5898" s="8" t="str">
        <f>IFERROR(VLOOKUP(B5898,'Plan de comptes'!A:B,2,FALSE),"")</f>
        <v/>
      </c>
      <c r="K5898" s="21">
        <f t="shared" si="276"/>
        <v>0</v>
      </c>
      <c r="L5898" t="str">
        <f t="shared" si="277"/>
        <v/>
      </c>
      <c r="M5898" t="str">
        <f t="shared" si="278"/>
        <v/>
      </c>
    </row>
    <row r="5899" spans="3:13" x14ac:dyDescent="0.2">
      <c r="C5899" s="8" t="str">
        <f>IFERROR(VLOOKUP(B5899,'Plan de comptes'!A:B,2,FALSE),"")</f>
        <v/>
      </c>
      <c r="K5899" s="21">
        <f t="shared" si="276"/>
        <v>0</v>
      </c>
      <c r="L5899" t="str">
        <f t="shared" si="277"/>
        <v/>
      </c>
      <c r="M5899" t="str">
        <f t="shared" si="278"/>
        <v/>
      </c>
    </row>
    <row r="5900" spans="3:13" x14ac:dyDescent="0.2">
      <c r="C5900" s="8" t="str">
        <f>IFERROR(VLOOKUP(B5900,'Plan de comptes'!A:B,2,FALSE),"")</f>
        <v/>
      </c>
      <c r="K5900" s="21">
        <f t="shared" si="276"/>
        <v>0</v>
      </c>
      <c r="L5900" t="str">
        <f t="shared" si="277"/>
        <v/>
      </c>
      <c r="M5900" t="str">
        <f t="shared" si="278"/>
        <v/>
      </c>
    </row>
    <row r="5901" spans="3:13" x14ac:dyDescent="0.2">
      <c r="C5901" s="8" t="str">
        <f>IFERROR(VLOOKUP(B5901,'Plan de comptes'!A:B,2,FALSE),"")</f>
        <v/>
      </c>
      <c r="K5901" s="21">
        <f t="shared" si="276"/>
        <v>0</v>
      </c>
      <c r="L5901" t="str">
        <f t="shared" si="277"/>
        <v/>
      </c>
      <c r="M5901" t="str">
        <f t="shared" si="278"/>
        <v/>
      </c>
    </row>
    <row r="5902" spans="3:13" x14ac:dyDescent="0.2">
      <c r="C5902" s="8" t="str">
        <f>IFERROR(VLOOKUP(B5902,'Plan de comptes'!A:B,2,FALSE),"")</f>
        <v/>
      </c>
      <c r="K5902" s="21">
        <f t="shared" si="276"/>
        <v>0</v>
      </c>
      <c r="L5902" t="str">
        <f t="shared" si="277"/>
        <v/>
      </c>
      <c r="M5902" t="str">
        <f t="shared" si="278"/>
        <v/>
      </c>
    </row>
    <row r="5903" spans="3:13" x14ac:dyDescent="0.2">
      <c r="C5903" s="8" t="str">
        <f>IFERROR(VLOOKUP(B5903,'Plan de comptes'!A:B,2,FALSE),"")</f>
        <v/>
      </c>
      <c r="K5903" s="21">
        <f t="shared" si="276"/>
        <v>0</v>
      </c>
      <c r="L5903" t="str">
        <f t="shared" si="277"/>
        <v/>
      </c>
      <c r="M5903" t="str">
        <f t="shared" si="278"/>
        <v/>
      </c>
    </row>
    <row r="5904" spans="3:13" x14ac:dyDescent="0.2">
      <c r="C5904" s="8" t="str">
        <f>IFERROR(VLOOKUP(B5904,'Plan de comptes'!A:B,2,FALSE),"")</f>
        <v/>
      </c>
      <c r="K5904" s="21">
        <f t="shared" si="276"/>
        <v>0</v>
      </c>
      <c r="L5904" t="str">
        <f t="shared" si="277"/>
        <v/>
      </c>
      <c r="M5904" t="str">
        <f t="shared" si="278"/>
        <v/>
      </c>
    </row>
    <row r="5905" spans="3:13" x14ac:dyDescent="0.2">
      <c r="C5905" s="8" t="str">
        <f>IFERROR(VLOOKUP(B5905,'Plan de comptes'!A:B,2,FALSE),"")</f>
        <v/>
      </c>
      <c r="K5905" s="21">
        <f t="shared" si="276"/>
        <v>0</v>
      </c>
      <c r="L5905" t="str">
        <f t="shared" si="277"/>
        <v/>
      </c>
      <c r="M5905" t="str">
        <f t="shared" si="278"/>
        <v/>
      </c>
    </row>
    <row r="5906" spans="3:13" x14ac:dyDescent="0.2">
      <c r="C5906" s="8" t="str">
        <f>IFERROR(VLOOKUP(B5906,'Plan de comptes'!A:B,2,FALSE),"")</f>
        <v/>
      </c>
      <c r="K5906" s="21">
        <f t="shared" si="276"/>
        <v>0</v>
      </c>
      <c r="L5906" t="str">
        <f t="shared" si="277"/>
        <v/>
      </c>
      <c r="M5906" t="str">
        <f t="shared" si="278"/>
        <v/>
      </c>
    </row>
    <row r="5907" spans="3:13" x14ac:dyDescent="0.2">
      <c r="C5907" s="8" t="str">
        <f>IFERROR(VLOOKUP(B5907,'Plan de comptes'!A:B,2,FALSE),"")</f>
        <v/>
      </c>
      <c r="K5907" s="21">
        <f t="shared" si="276"/>
        <v>0</v>
      </c>
      <c r="L5907" t="str">
        <f t="shared" si="277"/>
        <v/>
      </c>
      <c r="M5907" t="str">
        <f t="shared" si="278"/>
        <v/>
      </c>
    </row>
    <row r="5908" spans="3:13" x14ac:dyDescent="0.2">
      <c r="C5908" s="8" t="str">
        <f>IFERROR(VLOOKUP(B5908,'Plan de comptes'!A:B,2,FALSE),"")</f>
        <v/>
      </c>
      <c r="K5908" s="21">
        <f t="shared" si="276"/>
        <v>0</v>
      </c>
      <c r="L5908" t="str">
        <f t="shared" si="277"/>
        <v/>
      </c>
      <c r="M5908" t="str">
        <f t="shared" si="278"/>
        <v/>
      </c>
    </row>
    <row r="5909" spans="3:13" x14ac:dyDescent="0.2">
      <c r="C5909" s="8" t="str">
        <f>IFERROR(VLOOKUP(B5909,'Plan de comptes'!A:B,2,FALSE),"")</f>
        <v/>
      </c>
      <c r="K5909" s="21">
        <f t="shared" si="276"/>
        <v>0</v>
      </c>
      <c r="L5909" t="str">
        <f t="shared" si="277"/>
        <v/>
      </c>
      <c r="M5909" t="str">
        <f t="shared" si="278"/>
        <v/>
      </c>
    </row>
    <row r="5910" spans="3:13" x14ac:dyDescent="0.2">
      <c r="C5910" s="8" t="str">
        <f>IFERROR(VLOOKUP(B5910,'Plan de comptes'!A:B,2,FALSE),"")</f>
        <v/>
      </c>
      <c r="K5910" s="21">
        <f t="shared" si="276"/>
        <v>0</v>
      </c>
      <c r="L5910" t="str">
        <f t="shared" si="277"/>
        <v/>
      </c>
      <c r="M5910" t="str">
        <f t="shared" si="278"/>
        <v/>
      </c>
    </row>
    <row r="5911" spans="3:13" x14ac:dyDescent="0.2">
      <c r="C5911" s="8" t="str">
        <f>IFERROR(VLOOKUP(B5911,'Plan de comptes'!A:B,2,FALSE),"")</f>
        <v/>
      </c>
      <c r="K5911" s="21">
        <f t="shared" si="276"/>
        <v>0</v>
      </c>
      <c r="L5911" t="str">
        <f t="shared" si="277"/>
        <v/>
      </c>
      <c r="M5911" t="str">
        <f t="shared" si="278"/>
        <v/>
      </c>
    </row>
    <row r="5912" spans="3:13" x14ac:dyDescent="0.2">
      <c r="C5912" s="8" t="str">
        <f>IFERROR(VLOOKUP(B5912,'Plan de comptes'!A:B,2,FALSE),"")</f>
        <v/>
      </c>
      <c r="K5912" s="21">
        <f t="shared" si="276"/>
        <v>0</v>
      </c>
      <c r="L5912" t="str">
        <f t="shared" si="277"/>
        <v/>
      </c>
      <c r="M5912" t="str">
        <f t="shared" si="278"/>
        <v/>
      </c>
    </row>
    <row r="5913" spans="3:13" x14ac:dyDescent="0.2">
      <c r="C5913" s="8" t="str">
        <f>IFERROR(VLOOKUP(B5913,'Plan de comptes'!A:B,2,FALSE),"")</f>
        <v/>
      </c>
      <c r="K5913" s="21">
        <f t="shared" si="276"/>
        <v>0</v>
      </c>
      <c r="L5913" t="str">
        <f t="shared" si="277"/>
        <v/>
      </c>
      <c r="M5913" t="str">
        <f t="shared" si="278"/>
        <v/>
      </c>
    </row>
    <row r="5914" spans="3:13" x14ac:dyDescent="0.2">
      <c r="C5914" s="8" t="str">
        <f>IFERROR(VLOOKUP(B5914,'Plan de comptes'!A:B,2,FALSE),"")</f>
        <v/>
      </c>
      <c r="K5914" s="21">
        <f t="shared" si="276"/>
        <v>0</v>
      </c>
      <c r="L5914" t="str">
        <f t="shared" si="277"/>
        <v/>
      </c>
      <c r="M5914" t="str">
        <f t="shared" si="278"/>
        <v/>
      </c>
    </row>
    <row r="5915" spans="3:13" x14ac:dyDescent="0.2">
      <c r="C5915" s="8" t="str">
        <f>IFERROR(VLOOKUP(B5915,'Plan de comptes'!A:B,2,FALSE),"")</f>
        <v/>
      </c>
      <c r="K5915" s="21">
        <f t="shared" si="276"/>
        <v>0</v>
      </c>
      <c r="L5915" t="str">
        <f t="shared" si="277"/>
        <v/>
      </c>
      <c r="M5915" t="str">
        <f t="shared" si="278"/>
        <v/>
      </c>
    </row>
    <row r="5916" spans="3:13" x14ac:dyDescent="0.2">
      <c r="C5916" s="8" t="str">
        <f>IFERROR(VLOOKUP(B5916,'Plan de comptes'!A:B,2,FALSE),"")</f>
        <v/>
      </c>
      <c r="K5916" s="21">
        <f t="shared" si="276"/>
        <v>0</v>
      </c>
      <c r="L5916" t="str">
        <f t="shared" si="277"/>
        <v/>
      </c>
      <c r="M5916" t="str">
        <f t="shared" si="278"/>
        <v/>
      </c>
    </row>
    <row r="5917" spans="3:13" x14ac:dyDescent="0.2">
      <c r="C5917" s="8" t="str">
        <f>IFERROR(VLOOKUP(B5917,'Plan de comptes'!A:B,2,FALSE),"")</f>
        <v/>
      </c>
      <c r="K5917" s="21">
        <f t="shared" si="276"/>
        <v>0</v>
      </c>
      <c r="L5917" t="str">
        <f t="shared" si="277"/>
        <v/>
      </c>
      <c r="M5917" t="str">
        <f t="shared" si="278"/>
        <v/>
      </c>
    </row>
    <row r="5918" spans="3:13" x14ac:dyDescent="0.2">
      <c r="C5918" s="8" t="str">
        <f>IFERROR(VLOOKUP(B5918,'Plan de comptes'!A:B,2,FALSE),"")</f>
        <v/>
      </c>
      <c r="K5918" s="21">
        <f t="shared" si="276"/>
        <v>0</v>
      </c>
      <c r="L5918" t="str">
        <f t="shared" si="277"/>
        <v/>
      </c>
      <c r="M5918" t="str">
        <f t="shared" si="278"/>
        <v/>
      </c>
    </row>
    <row r="5919" spans="3:13" x14ac:dyDescent="0.2">
      <c r="C5919" s="8" t="str">
        <f>IFERROR(VLOOKUP(B5919,'Plan de comptes'!A:B,2,FALSE),"")</f>
        <v/>
      </c>
      <c r="K5919" s="21">
        <f t="shared" si="276"/>
        <v>0</v>
      </c>
      <c r="L5919" t="str">
        <f t="shared" si="277"/>
        <v/>
      </c>
      <c r="M5919" t="str">
        <f t="shared" si="278"/>
        <v/>
      </c>
    </row>
    <row r="5920" spans="3:13" x14ac:dyDescent="0.2">
      <c r="C5920" s="8" t="str">
        <f>IFERROR(VLOOKUP(B5920,'Plan de comptes'!A:B,2,FALSE),"")</f>
        <v/>
      </c>
      <c r="K5920" s="21">
        <f t="shared" si="276"/>
        <v>0</v>
      </c>
      <c r="L5920" t="str">
        <f t="shared" si="277"/>
        <v/>
      </c>
      <c r="M5920" t="str">
        <f t="shared" si="278"/>
        <v/>
      </c>
    </row>
    <row r="5921" spans="3:13" x14ac:dyDescent="0.2">
      <c r="C5921" s="8" t="str">
        <f>IFERROR(VLOOKUP(B5921,'Plan de comptes'!A:B,2,FALSE),"")</f>
        <v/>
      </c>
      <c r="K5921" s="21">
        <f t="shared" si="276"/>
        <v>0</v>
      </c>
      <c r="L5921" t="str">
        <f t="shared" si="277"/>
        <v/>
      </c>
      <c r="M5921" t="str">
        <f t="shared" si="278"/>
        <v/>
      </c>
    </row>
    <row r="5922" spans="3:13" x14ac:dyDescent="0.2">
      <c r="C5922" s="8" t="str">
        <f>IFERROR(VLOOKUP(B5922,'Plan de comptes'!A:B,2,FALSE),"")</f>
        <v/>
      </c>
      <c r="K5922" s="21">
        <f t="shared" si="276"/>
        <v>0</v>
      </c>
      <c r="L5922" t="str">
        <f t="shared" si="277"/>
        <v/>
      </c>
      <c r="M5922" t="str">
        <f t="shared" si="278"/>
        <v/>
      </c>
    </row>
    <row r="5923" spans="3:13" x14ac:dyDescent="0.2">
      <c r="C5923" s="8" t="str">
        <f>IFERROR(VLOOKUP(B5923,'Plan de comptes'!A:B,2,FALSE),"")</f>
        <v/>
      </c>
      <c r="K5923" s="21">
        <f t="shared" si="276"/>
        <v>0</v>
      </c>
      <c r="L5923" t="str">
        <f t="shared" si="277"/>
        <v/>
      </c>
      <c r="M5923" t="str">
        <f t="shared" si="278"/>
        <v/>
      </c>
    </row>
    <row r="5924" spans="3:13" x14ac:dyDescent="0.2">
      <c r="C5924" s="8" t="str">
        <f>IFERROR(VLOOKUP(B5924,'Plan de comptes'!A:B,2,FALSE),"")</f>
        <v/>
      </c>
      <c r="K5924" s="21">
        <f t="shared" si="276"/>
        <v>0</v>
      </c>
      <c r="L5924" t="str">
        <f t="shared" si="277"/>
        <v/>
      </c>
      <c r="M5924" t="str">
        <f t="shared" si="278"/>
        <v/>
      </c>
    </row>
    <row r="5925" spans="3:13" x14ac:dyDescent="0.2">
      <c r="C5925" s="8" t="str">
        <f>IFERROR(VLOOKUP(B5925,'Plan de comptes'!A:B,2,FALSE),"")</f>
        <v/>
      </c>
      <c r="K5925" s="21">
        <f t="shared" si="276"/>
        <v>0</v>
      </c>
      <c r="L5925" t="str">
        <f t="shared" si="277"/>
        <v/>
      </c>
      <c r="M5925" t="str">
        <f t="shared" si="278"/>
        <v/>
      </c>
    </row>
    <row r="5926" spans="3:13" x14ac:dyDescent="0.2">
      <c r="C5926" s="8" t="str">
        <f>IFERROR(VLOOKUP(B5926,'Plan de comptes'!A:B,2,FALSE),"")</f>
        <v/>
      </c>
      <c r="K5926" s="21">
        <f t="shared" si="276"/>
        <v>0</v>
      </c>
      <c r="L5926" t="str">
        <f t="shared" si="277"/>
        <v/>
      </c>
      <c r="M5926" t="str">
        <f t="shared" si="278"/>
        <v/>
      </c>
    </row>
    <row r="5927" spans="3:13" x14ac:dyDescent="0.2">
      <c r="C5927" s="8" t="str">
        <f>IFERROR(VLOOKUP(B5927,'Plan de comptes'!A:B,2,FALSE),"")</f>
        <v/>
      </c>
      <c r="K5927" s="21">
        <f t="shared" si="276"/>
        <v>0</v>
      </c>
      <c r="L5927" t="str">
        <f t="shared" si="277"/>
        <v/>
      </c>
      <c r="M5927" t="str">
        <f t="shared" si="278"/>
        <v/>
      </c>
    </row>
    <row r="5928" spans="3:13" x14ac:dyDescent="0.2">
      <c r="C5928" s="8" t="str">
        <f>IFERROR(VLOOKUP(B5928,'Plan de comptes'!A:B,2,FALSE),"")</f>
        <v/>
      </c>
      <c r="K5928" s="21">
        <f t="shared" si="276"/>
        <v>0</v>
      </c>
      <c r="L5928" t="str">
        <f t="shared" si="277"/>
        <v/>
      </c>
      <c r="M5928" t="str">
        <f t="shared" si="278"/>
        <v/>
      </c>
    </row>
    <row r="5929" spans="3:13" x14ac:dyDescent="0.2">
      <c r="C5929" s="8" t="str">
        <f>IFERROR(VLOOKUP(B5929,'Plan de comptes'!A:B,2,FALSE),"")</f>
        <v/>
      </c>
      <c r="K5929" s="21">
        <f t="shared" si="276"/>
        <v>0</v>
      </c>
      <c r="L5929" t="str">
        <f t="shared" si="277"/>
        <v/>
      </c>
      <c r="M5929" t="str">
        <f t="shared" si="278"/>
        <v/>
      </c>
    </row>
    <row r="5930" spans="3:13" x14ac:dyDescent="0.2">
      <c r="C5930" s="8" t="str">
        <f>IFERROR(VLOOKUP(B5930,'Plan de comptes'!A:B,2,FALSE),"")</f>
        <v/>
      </c>
      <c r="K5930" s="21">
        <f t="shared" si="276"/>
        <v>0</v>
      </c>
      <c r="L5930" t="str">
        <f t="shared" si="277"/>
        <v/>
      </c>
      <c r="M5930" t="str">
        <f t="shared" si="278"/>
        <v/>
      </c>
    </row>
    <row r="5931" spans="3:13" x14ac:dyDescent="0.2">
      <c r="C5931" s="8" t="str">
        <f>IFERROR(VLOOKUP(B5931,'Plan de comptes'!A:B,2,FALSE),"")</f>
        <v/>
      </c>
      <c r="K5931" s="21">
        <f t="shared" si="276"/>
        <v>0</v>
      </c>
      <c r="L5931" t="str">
        <f t="shared" si="277"/>
        <v/>
      </c>
      <c r="M5931" t="str">
        <f t="shared" si="278"/>
        <v/>
      </c>
    </row>
    <row r="5932" spans="3:13" x14ac:dyDescent="0.2">
      <c r="C5932" s="8" t="str">
        <f>IFERROR(VLOOKUP(B5932,'Plan de comptes'!A:B,2,FALSE),"")</f>
        <v/>
      </c>
      <c r="K5932" s="21">
        <f t="shared" si="276"/>
        <v>0</v>
      </c>
      <c r="L5932" t="str">
        <f t="shared" si="277"/>
        <v/>
      </c>
      <c r="M5932" t="str">
        <f t="shared" si="278"/>
        <v/>
      </c>
    </row>
    <row r="5933" spans="3:13" x14ac:dyDescent="0.2">
      <c r="C5933" s="8" t="str">
        <f>IFERROR(VLOOKUP(B5933,'Plan de comptes'!A:B,2,FALSE),"")</f>
        <v/>
      </c>
      <c r="K5933" s="21">
        <f t="shared" si="276"/>
        <v>0</v>
      </c>
      <c r="L5933" t="str">
        <f t="shared" si="277"/>
        <v/>
      </c>
      <c r="M5933" t="str">
        <f t="shared" si="278"/>
        <v/>
      </c>
    </row>
    <row r="5934" spans="3:13" x14ac:dyDescent="0.2">
      <c r="C5934" s="8" t="str">
        <f>IFERROR(VLOOKUP(B5934,'Plan de comptes'!A:B,2,FALSE),"")</f>
        <v/>
      </c>
      <c r="K5934" s="21">
        <f t="shared" si="276"/>
        <v>0</v>
      </c>
      <c r="L5934" t="str">
        <f t="shared" si="277"/>
        <v/>
      </c>
      <c r="M5934" t="str">
        <f t="shared" si="278"/>
        <v/>
      </c>
    </row>
    <row r="5935" spans="3:13" x14ac:dyDescent="0.2">
      <c r="C5935" s="8" t="str">
        <f>IFERROR(VLOOKUP(B5935,'Plan de comptes'!A:B,2,FALSE),"")</f>
        <v/>
      </c>
      <c r="K5935" s="21">
        <f t="shared" si="276"/>
        <v>0</v>
      </c>
      <c r="L5935" t="str">
        <f t="shared" si="277"/>
        <v/>
      </c>
      <c r="M5935" t="str">
        <f t="shared" si="278"/>
        <v/>
      </c>
    </row>
    <row r="5936" spans="3:13" x14ac:dyDescent="0.2">
      <c r="C5936" s="8" t="str">
        <f>IFERROR(VLOOKUP(B5936,'Plan de comptes'!A:B,2,FALSE),"")</f>
        <v/>
      </c>
      <c r="K5936" s="21">
        <f t="shared" si="276"/>
        <v>0</v>
      </c>
      <c r="L5936" t="str">
        <f t="shared" si="277"/>
        <v/>
      </c>
      <c r="M5936" t="str">
        <f t="shared" si="278"/>
        <v/>
      </c>
    </row>
    <row r="5937" spans="3:13" x14ac:dyDescent="0.2">
      <c r="C5937" s="8" t="str">
        <f>IFERROR(VLOOKUP(B5937,'Plan de comptes'!A:B,2,FALSE),"")</f>
        <v/>
      </c>
      <c r="K5937" s="21">
        <f t="shared" si="276"/>
        <v>0</v>
      </c>
      <c r="L5937" t="str">
        <f t="shared" si="277"/>
        <v/>
      </c>
      <c r="M5937" t="str">
        <f t="shared" si="278"/>
        <v/>
      </c>
    </row>
    <row r="5938" spans="3:13" x14ac:dyDescent="0.2">
      <c r="C5938" s="8" t="str">
        <f>IFERROR(VLOOKUP(B5938,'Plan de comptes'!A:B,2,FALSE),"")</f>
        <v/>
      </c>
      <c r="K5938" s="21">
        <f t="shared" si="276"/>
        <v>0</v>
      </c>
      <c r="L5938" t="str">
        <f t="shared" si="277"/>
        <v/>
      </c>
      <c r="M5938" t="str">
        <f t="shared" si="278"/>
        <v/>
      </c>
    </row>
    <row r="5939" spans="3:13" x14ac:dyDescent="0.2">
      <c r="C5939" s="8" t="str">
        <f>IFERROR(VLOOKUP(B5939,'Plan de comptes'!A:B,2,FALSE),"")</f>
        <v/>
      </c>
      <c r="K5939" s="21">
        <f t="shared" si="276"/>
        <v>0</v>
      </c>
      <c r="L5939" t="str">
        <f t="shared" si="277"/>
        <v/>
      </c>
      <c r="M5939" t="str">
        <f t="shared" si="278"/>
        <v/>
      </c>
    </row>
    <row r="5940" spans="3:13" x14ac:dyDescent="0.2">
      <c r="C5940" s="8" t="str">
        <f>IFERROR(VLOOKUP(B5940,'Plan de comptes'!A:B,2,FALSE),"")</f>
        <v/>
      </c>
      <c r="K5940" s="21">
        <f t="shared" si="276"/>
        <v>0</v>
      </c>
      <c r="L5940" t="str">
        <f t="shared" si="277"/>
        <v/>
      </c>
      <c r="M5940" t="str">
        <f t="shared" si="278"/>
        <v/>
      </c>
    </row>
    <row r="5941" spans="3:13" x14ac:dyDescent="0.2">
      <c r="C5941" s="8" t="str">
        <f>IFERROR(VLOOKUP(B5941,'Plan de comptes'!A:B,2,FALSE),"")</f>
        <v/>
      </c>
      <c r="K5941" s="21">
        <f t="shared" si="276"/>
        <v>0</v>
      </c>
      <c r="L5941" t="str">
        <f t="shared" si="277"/>
        <v/>
      </c>
      <c r="M5941" t="str">
        <f t="shared" si="278"/>
        <v/>
      </c>
    </row>
    <row r="5942" spans="3:13" x14ac:dyDescent="0.2">
      <c r="C5942" s="8" t="str">
        <f>IFERROR(VLOOKUP(B5942,'Plan de comptes'!A:B,2,FALSE),"")</f>
        <v/>
      </c>
      <c r="K5942" s="21">
        <f t="shared" si="276"/>
        <v>0</v>
      </c>
      <c r="L5942" t="str">
        <f t="shared" si="277"/>
        <v/>
      </c>
      <c r="M5942" t="str">
        <f t="shared" si="278"/>
        <v/>
      </c>
    </row>
    <row r="5943" spans="3:13" x14ac:dyDescent="0.2">
      <c r="C5943" s="8" t="str">
        <f>IFERROR(VLOOKUP(B5943,'Plan de comptes'!A:B,2,FALSE),"")</f>
        <v/>
      </c>
      <c r="K5943" s="21">
        <f t="shared" si="276"/>
        <v>0</v>
      </c>
      <c r="L5943" t="str">
        <f t="shared" si="277"/>
        <v/>
      </c>
      <c r="M5943" t="str">
        <f t="shared" si="278"/>
        <v/>
      </c>
    </row>
    <row r="5944" spans="3:13" x14ac:dyDescent="0.2">
      <c r="C5944" s="8" t="str">
        <f>IFERROR(VLOOKUP(B5944,'Plan de comptes'!A:B,2,FALSE),"")</f>
        <v/>
      </c>
      <c r="K5944" s="21">
        <f t="shared" si="276"/>
        <v>0</v>
      </c>
      <c r="L5944" t="str">
        <f t="shared" si="277"/>
        <v/>
      </c>
      <c r="M5944" t="str">
        <f t="shared" si="278"/>
        <v/>
      </c>
    </row>
    <row r="5945" spans="3:13" x14ac:dyDescent="0.2">
      <c r="C5945" s="8" t="str">
        <f>IFERROR(VLOOKUP(B5945,'Plan de comptes'!A:B,2,FALSE),"")</f>
        <v/>
      </c>
      <c r="K5945" s="21">
        <f t="shared" si="276"/>
        <v>0</v>
      </c>
      <c r="L5945" t="str">
        <f t="shared" si="277"/>
        <v/>
      </c>
      <c r="M5945" t="str">
        <f t="shared" si="278"/>
        <v/>
      </c>
    </row>
    <row r="5946" spans="3:13" x14ac:dyDescent="0.2">
      <c r="C5946" s="8" t="str">
        <f>IFERROR(VLOOKUP(B5946,'Plan de comptes'!A:B,2,FALSE),"")</f>
        <v/>
      </c>
      <c r="K5946" s="21">
        <f t="shared" si="276"/>
        <v>0</v>
      </c>
      <c r="L5946" t="str">
        <f t="shared" si="277"/>
        <v/>
      </c>
      <c r="M5946" t="str">
        <f t="shared" si="278"/>
        <v/>
      </c>
    </row>
    <row r="5947" spans="3:13" x14ac:dyDescent="0.2">
      <c r="C5947" s="8" t="str">
        <f>IFERROR(VLOOKUP(B5947,'Plan de comptes'!A:B,2,FALSE),"")</f>
        <v/>
      </c>
      <c r="K5947" s="21">
        <f t="shared" si="276"/>
        <v>0</v>
      </c>
      <c r="L5947" t="str">
        <f t="shared" si="277"/>
        <v/>
      </c>
      <c r="M5947" t="str">
        <f t="shared" si="278"/>
        <v/>
      </c>
    </row>
    <row r="5948" spans="3:13" x14ac:dyDescent="0.2">
      <c r="C5948" s="8" t="str">
        <f>IFERROR(VLOOKUP(B5948,'Plan de comptes'!A:B,2,FALSE),"")</f>
        <v/>
      </c>
      <c r="K5948" s="21">
        <f t="shared" si="276"/>
        <v>0</v>
      </c>
      <c r="L5948" t="str">
        <f t="shared" si="277"/>
        <v/>
      </c>
      <c r="M5948" t="str">
        <f t="shared" si="278"/>
        <v/>
      </c>
    </row>
    <row r="5949" spans="3:13" x14ac:dyDescent="0.2">
      <c r="C5949" s="8" t="str">
        <f>IFERROR(VLOOKUP(B5949,'Plan de comptes'!A:B,2,FALSE),"")</f>
        <v/>
      </c>
      <c r="K5949" s="21">
        <f t="shared" si="276"/>
        <v>0</v>
      </c>
      <c r="L5949" t="str">
        <f t="shared" si="277"/>
        <v/>
      </c>
      <c r="M5949" t="str">
        <f t="shared" si="278"/>
        <v/>
      </c>
    </row>
    <row r="5950" spans="3:13" x14ac:dyDescent="0.2">
      <c r="C5950" s="8" t="str">
        <f>IFERROR(VLOOKUP(B5950,'Plan de comptes'!A:B,2,FALSE),"")</f>
        <v/>
      </c>
      <c r="K5950" s="21">
        <f t="shared" si="276"/>
        <v>0</v>
      </c>
      <c r="L5950" t="str">
        <f t="shared" si="277"/>
        <v/>
      </c>
      <c r="M5950" t="str">
        <f t="shared" si="278"/>
        <v/>
      </c>
    </row>
    <row r="5951" spans="3:13" x14ac:dyDescent="0.2">
      <c r="C5951" s="8" t="str">
        <f>IFERROR(VLOOKUP(B5951,'Plan de comptes'!A:B,2,FALSE),"")</f>
        <v/>
      </c>
      <c r="K5951" s="21">
        <f t="shared" si="276"/>
        <v>0</v>
      </c>
      <c r="L5951" t="str">
        <f t="shared" si="277"/>
        <v/>
      </c>
      <c r="M5951" t="str">
        <f t="shared" si="278"/>
        <v/>
      </c>
    </row>
    <row r="5952" spans="3:13" x14ac:dyDescent="0.2">
      <c r="C5952" s="8" t="str">
        <f>IFERROR(VLOOKUP(B5952,'Plan de comptes'!A:B,2,FALSE),"")</f>
        <v/>
      </c>
      <c r="K5952" s="21">
        <f t="shared" si="276"/>
        <v>0</v>
      </c>
      <c r="L5952" t="str">
        <f t="shared" si="277"/>
        <v/>
      </c>
      <c r="M5952" t="str">
        <f t="shared" si="278"/>
        <v/>
      </c>
    </row>
    <row r="5953" spans="3:13" x14ac:dyDescent="0.2">
      <c r="C5953" s="8" t="str">
        <f>IFERROR(VLOOKUP(B5953,'Plan de comptes'!A:B,2,FALSE),"")</f>
        <v/>
      </c>
      <c r="K5953" s="21">
        <f t="shared" si="276"/>
        <v>0</v>
      </c>
      <c r="L5953" t="str">
        <f t="shared" si="277"/>
        <v/>
      </c>
      <c r="M5953" t="str">
        <f t="shared" si="278"/>
        <v/>
      </c>
    </row>
    <row r="5954" spans="3:13" x14ac:dyDescent="0.2">
      <c r="C5954" s="8" t="str">
        <f>IFERROR(VLOOKUP(B5954,'Plan de comptes'!A:B,2,FALSE),"")</f>
        <v/>
      </c>
      <c r="K5954" s="21">
        <f t="shared" si="276"/>
        <v>0</v>
      </c>
      <c r="L5954" t="str">
        <f t="shared" si="277"/>
        <v/>
      </c>
      <c r="M5954" t="str">
        <f t="shared" si="278"/>
        <v/>
      </c>
    </row>
    <row r="5955" spans="3:13" x14ac:dyDescent="0.2">
      <c r="C5955" s="8" t="str">
        <f>IFERROR(VLOOKUP(B5955,'Plan de comptes'!A:B,2,FALSE),"")</f>
        <v/>
      </c>
      <c r="K5955" s="21">
        <f t="shared" ref="K5955:K6018" si="279">E5955-F5955</f>
        <v>0</v>
      </c>
      <c r="L5955" t="str">
        <f t="shared" ref="L5955:L6018" si="280">LEFT($B5955,2)</f>
        <v/>
      </c>
      <c r="M5955" t="str">
        <f t="shared" ref="M5955:M6018" si="281">LEFT($B5955,3)</f>
        <v/>
      </c>
    </row>
    <row r="5956" spans="3:13" x14ac:dyDescent="0.2">
      <c r="C5956" s="8" t="str">
        <f>IFERROR(VLOOKUP(B5956,'Plan de comptes'!A:B,2,FALSE),"")</f>
        <v/>
      </c>
      <c r="K5956" s="21">
        <f t="shared" si="279"/>
        <v>0</v>
      </c>
      <c r="L5956" t="str">
        <f t="shared" si="280"/>
        <v/>
      </c>
      <c r="M5956" t="str">
        <f t="shared" si="281"/>
        <v/>
      </c>
    </row>
    <row r="5957" spans="3:13" x14ac:dyDescent="0.2">
      <c r="C5957" s="8" t="str">
        <f>IFERROR(VLOOKUP(B5957,'Plan de comptes'!A:B,2,FALSE),"")</f>
        <v/>
      </c>
      <c r="K5957" s="21">
        <f t="shared" si="279"/>
        <v>0</v>
      </c>
      <c r="L5957" t="str">
        <f t="shared" si="280"/>
        <v/>
      </c>
      <c r="M5957" t="str">
        <f t="shared" si="281"/>
        <v/>
      </c>
    </row>
    <row r="5958" spans="3:13" x14ac:dyDescent="0.2">
      <c r="C5958" s="8" t="str">
        <f>IFERROR(VLOOKUP(B5958,'Plan de comptes'!A:B,2,FALSE),"")</f>
        <v/>
      </c>
      <c r="K5958" s="21">
        <f t="shared" si="279"/>
        <v>0</v>
      </c>
      <c r="L5958" t="str">
        <f t="shared" si="280"/>
        <v/>
      </c>
      <c r="M5958" t="str">
        <f t="shared" si="281"/>
        <v/>
      </c>
    </row>
    <row r="5959" spans="3:13" x14ac:dyDescent="0.2">
      <c r="C5959" s="8" t="str">
        <f>IFERROR(VLOOKUP(B5959,'Plan de comptes'!A:B,2,FALSE),"")</f>
        <v/>
      </c>
      <c r="K5959" s="21">
        <f t="shared" si="279"/>
        <v>0</v>
      </c>
      <c r="L5959" t="str">
        <f t="shared" si="280"/>
        <v/>
      </c>
      <c r="M5959" t="str">
        <f t="shared" si="281"/>
        <v/>
      </c>
    </row>
    <row r="5960" spans="3:13" x14ac:dyDescent="0.2">
      <c r="C5960" s="8" t="str">
        <f>IFERROR(VLOOKUP(B5960,'Plan de comptes'!A:B,2,FALSE),"")</f>
        <v/>
      </c>
      <c r="K5960" s="21">
        <f t="shared" si="279"/>
        <v>0</v>
      </c>
      <c r="L5960" t="str">
        <f t="shared" si="280"/>
        <v/>
      </c>
      <c r="M5960" t="str">
        <f t="shared" si="281"/>
        <v/>
      </c>
    </row>
    <row r="5961" spans="3:13" x14ac:dyDescent="0.2">
      <c r="C5961" s="8" t="str">
        <f>IFERROR(VLOOKUP(B5961,'Plan de comptes'!A:B,2,FALSE),"")</f>
        <v/>
      </c>
      <c r="K5961" s="21">
        <f t="shared" si="279"/>
        <v>0</v>
      </c>
      <c r="L5961" t="str">
        <f t="shared" si="280"/>
        <v/>
      </c>
      <c r="M5961" t="str">
        <f t="shared" si="281"/>
        <v/>
      </c>
    </row>
    <row r="5962" spans="3:13" x14ac:dyDescent="0.2">
      <c r="C5962" s="8" t="str">
        <f>IFERROR(VLOOKUP(B5962,'Plan de comptes'!A:B,2,FALSE),"")</f>
        <v/>
      </c>
      <c r="K5962" s="21">
        <f t="shared" si="279"/>
        <v>0</v>
      </c>
      <c r="L5962" t="str">
        <f t="shared" si="280"/>
        <v/>
      </c>
      <c r="M5962" t="str">
        <f t="shared" si="281"/>
        <v/>
      </c>
    </row>
    <row r="5963" spans="3:13" x14ac:dyDescent="0.2">
      <c r="C5963" s="8" t="str">
        <f>IFERROR(VLOOKUP(B5963,'Plan de comptes'!A:B,2,FALSE),"")</f>
        <v/>
      </c>
      <c r="K5963" s="21">
        <f t="shared" si="279"/>
        <v>0</v>
      </c>
      <c r="L5963" t="str">
        <f t="shared" si="280"/>
        <v/>
      </c>
      <c r="M5963" t="str">
        <f t="shared" si="281"/>
        <v/>
      </c>
    </row>
    <row r="5964" spans="3:13" x14ac:dyDescent="0.2">
      <c r="C5964" s="8" t="str">
        <f>IFERROR(VLOOKUP(B5964,'Plan de comptes'!A:B,2,FALSE),"")</f>
        <v/>
      </c>
      <c r="K5964" s="21">
        <f t="shared" si="279"/>
        <v>0</v>
      </c>
      <c r="L5964" t="str">
        <f t="shared" si="280"/>
        <v/>
      </c>
      <c r="M5964" t="str">
        <f t="shared" si="281"/>
        <v/>
      </c>
    </row>
    <row r="5965" spans="3:13" x14ac:dyDescent="0.2">
      <c r="C5965" s="8" t="str">
        <f>IFERROR(VLOOKUP(B5965,'Plan de comptes'!A:B,2,FALSE),"")</f>
        <v/>
      </c>
      <c r="K5965" s="21">
        <f t="shared" si="279"/>
        <v>0</v>
      </c>
      <c r="L5965" t="str">
        <f t="shared" si="280"/>
        <v/>
      </c>
      <c r="M5965" t="str">
        <f t="shared" si="281"/>
        <v/>
      </c>
    </row>
    <row r="5966" spans="3:13" x14ac:dyDescent="0.2">
      <c r="C5966" s="8" t="str">
        <f>IFERROR(VLOOKUP(B5966,'Plan de comptes'!A:B,2,FALSE),"")</f>
        <v/>
      </c>
      <c r="K5966" s="21">
        <f t="shared" si="279"/>
        <v>0</v>
      </c>
      <c r="L5966" t="str">
        <f t="shared" si="280"/>
        <v/>
      </c>
      <c r="M5966" t="str">
        <f t="shared" si="281"/>
        <v/>
      </c>
    </row>
    <row r="5967" spans="3:13" x14ac:dyDescent="0.2">
      <c r="C5967" s="8" t="str">
        <f>IFERROR(VLOOKUP(B5967,'Plan de comptes'!A:B,2,FALSE),"")</f>
        <v/>
      </c>
      <c r="K5967" s="21">
        <f t="shared" si="279"/>
        <v>0</v>
      </c>
      <c r="L5967" t="str">
        <f t="shared" si="280"/>
        <v/>
      </c>
      <c r="M5967" t="str">
        <f t="shared" si="281"/>
        <v/>
      </c>
    </row>
    <row r="5968" spans="3:13" x14ac:dyDescent="0.2">
      <c r="C5968" s="8" t="str">
        <f>IFERROR(VLOOKUP(B5968,'Plan de comptes'!A:B,2,FALSE),"")</f>
        <v/>
      </c>
      <c r="K5968" s="21">
        <f t="shared" si="279"/>
        <v>0</v>
      </c>
      <c r="L5968" t="str">
        <f t="shared" si="280"/>
        <v/>
      </c>
      <c r="M5968" t="str">
        <f t="shared" si="281"/>
        <v/>
      </c>
    </row>
    <row r="5969" spans="3:13" x14ac:dyDescent="0.2">
      <c r="C5969" s="8" t="str">
        <f>IFERROR(VLOOKUP(B5969,'Plan de comptes'!A:B,2,FALSE),"")</f>
        <v/>
      </c>
      <c r="K5969" s="21">
        <f t="shared" si="279"/>
        <v>0</v>
      </c>
      <c r="L5969" t="str">
        <f t="shared" si="280"/>
        <v/>
      </c>
      <c r="M5969" t="str">
        <f t="shared" si="281"/>
        <v/>
      </c>
    </row>
    <row r="5970" spans="3:13" x14ac:dyDescent="0.2">
      <c r="C5970" s="8" t="str">
        <f>IFERROR(VLOOKUP(B5970,'Plan de comptes'!A:B,2,FALSE),"")</f>
        <v/>
      </c>
      <c r="K5970" s="21">
        <f t="shared" si="279"/>
        <v>0</v>
      </c>
      <c r="L5970" t="str">
        <f t="shared" si="280"/>
        <v/>
      </c>
      <c r="M5970" t="str">
        <f t="shared" si="281"/>
        <v/>
      </c>
    </row>
    <row r="5971" spans="3:13" x14ac:dyDescent="0.2">
      <c r="C5971" s="8" t="str">
        <f>IFERROR(VLOOKUP(B5971,'Plan de comptes'!A:B,2,FALSE),"")</f>
        <v/>
      </c>
      <c r="K5971" s="21">
        <f t="shared" si="279"/>
        <v>0</v>
      </c>
      <c r="L5971" t="str">
        <f t="shared" si="280"/>
        <v/>
      </c>
      <c r="M5971" t="str">
        <f t="shared" si="281"/>
        <v/>
      </c>
    </row>
    <row r="5972" spans="3:13" x14ac:dyDescent="0.2">
      <c r="C5972" s="8" t="str">
        <f>IFERROR(VLOOKUP(B5972,'Plan de comptes'!A:B,2,FALSE),"")</f>
        <v/>
      </c>
      <c r="K5972" s="21">
        <f t="shared" si="279"/>
        <v>0</v>
      </c>
      <c r="L5972" t="str">
        <f t="shared" si="280"/>
        <v/>
      </c>
      <c r="M5972" t="str">
        <f t="shared" si="281"/>
        <v/>
      </c>
    </row>
    <row r="5973" spans="3:13" x14ac:dyDescent="0.2">
      <c r="C5973" s="8" t="str">
        <f>IFERROR(VLOOKUP(B5973,'Plan de comptes'!A:B,2,FALSE),"")</f>
        <v/>
      </c>
      <c r="K5973" s="21">
        <f t="shared" si="279"/>
        <v>0</v>
      </c>
      <c r="L5973" t="str">
        <f t="shared" si="280"/>
        <v/>
      </c>
      <c r="M5973" t="str">
        <f t="shared" si="281"/>
        <v/>
      </c>
    </row>
    <row r="5974" spans="3:13" x14ac:dyDescent="0.2">
      <c r="C5974" s="8" t="str">
        <f>IFERROR(VLOOKUP(B5974,'Plan de comptes'!A:B,2,FALSE),"")</f>
        <v/>
      </c>
      <c r="K5974" s="21">
        <f t="shared" si="279"/>
        <v>0</v>
      </c>
      <c r="L5974" t="str">
        <f t="shared" si="280"/>
        <v/>
      </c>
      <c r="M5974" t="str">
        <f t="shared" si="281"/>
        <v/>
      </c>
    </row>
    <row r="5975" spans="3:13" x14ac:dyDescent="0.2">
      <c r="C5975" s="8" t="str">
        <f>IFERROR(VLOOKUP(B5975,'Plan de comptes'!A:B,2,FALSE),"")</f>
        <v/>
      </c>
      <c r="K5975" s="21">
        <f t="shared" si="279"/>
        <v>0</v>
      </c>
      <c r="L5975" t="str">
        <f t="shared" si="280"/>
        <v/>
      </c>
      <c r="M5975" t="str">
        <f t="shared" si="281"/>
        <v/>
      </c>
    </row>
    <row r="5976" spans="3:13" x14ac:dyDescent="0.2">
      <c r="C5976" s="8" t="str">
        <f>IFERROR(VLOOKUP(B5976,'Plan de comptes'!A:B,2,FALSE),"")</f>
        <v/>
      </c>
      <c r="K5976" s="21">
        <f t="shared" si="279"/>
        <v>0</v>
      </c>
      <c r="L5976" t="str">
        <f t="shared" si="280"/>
        <v/>
      </c>
      <c r="M5976" t="str">
        <f t="shared" si="281"/>
        <v/>
      </c>
    </row>
    <row r="5977" spans="3:13" x14ac:dyDescent="0.2">
      <c r="C5977" s="8" t="str">
        <f>IFERROR(VLOOKUP(B5977,'Plan de comptes'!A:B,2,FALSE),"")</f>
        <v/>
      </c>
      <c r="K5977" s="21">
        <f t="shared" si="279"/>
        <v>0</v>
      </c>
      <c r="L5977" t="str">
        <f t="shared" si="280"/>
        <v/>
      </c>
      <c r="M5977" t="str">
        <f t="shared" si="281"/>
        <v/>
      </c>
    </row>
    <row r="5978" spans="3:13" x14ac:dyDescent="0.2">
      <c r="C5978" s="8" t="str">
        <f>IFERROR(VLOOKUP(B5978,'Plan de comptes'!A:B,2,FALSE),"")</f>
        <v/>
      </c>
      <c r="K5978" s="21">
        <f t="shared" si="279"/>
        <v>0</v>
      </c>
      <c r="L5978" t="str">
        <f t="shared" si="280"/>
        <v/>
      </c>
      <c r="M5978" t="str">
        <f t="shared" si="281"/>
        <v/>
      </c>
    </row>
    <row r="5979" spans="3:13" x14ac:dyDescent="0.2">
      <c r="C5979" s="8" t="str">
        <f>IFERROR(VLOOKUP(B5979,'Plan de comptes'!A:B,2,FALSE),"")</f>
        <v/>
      </c>
      <c r="K5979" s="21">
        <f t="shared" si="279"/>
        <v>0</v>
      </c>
      <c r="L5979" t="str">
        <f t="shared" si="280"/>
        <v/>
      </c>
      <c r="M5979" t="str">
        <f t="shared" si="281"/>
        <v/>
      </c>
    </row>
    <row r="5980" spans="3:13" x14ac:dyDescent="0.2">
      <c r="C5980" s="8" t="str">
        <f>IFERROR(VLOOKUP(B5980,'Plan de comptes'!A:B,2,FALSE),"")</f>
        <v/>
      </c>
      <c r="K5980" s="21">
        <f t="shared" si="279"/>
        <v>0</v>
      </c>
      <c r="L5980" t="str">
        <f t="shared" si="280"/>
        <v/>
      </c>
      <c r="M5980" t="str">
        <f t="shared" si="281"/>
        <v/>
      </c>
    </row>
    <row r="5981" spans="3:13" x14ac:dyDescent="0.2">
      <c r="C5981" s="8" t="str">
        <f>IFERROR(VLOOKUP(B5981,'Plan de comptes'!A:B,2,FALSE),"")</f>
        <v/>
      </c>
      <c r="K5981" s="21">
        <f t="shared" si="279"/>
        <v>0</v>
      </c>
      <c r="L5981" t="str">
        <f t="shared" si="280"/>
        <v/>
      </c>
      <c r="M5981" t="str">
        <f t="shared" si="281"/>
        <v/>
      </c>
    </row>
    <row r="5982" spans="3:13" x14ac:dyDescent="0.2">
      <c r="C5982" s="8" t="str">
        <f>IFERROR(VLOOKUP(B5982,'Plan de comptes'!A:B,2,FALSE),"")</f>
        <v/>
      </c>
      <c r="K5982" s="21">
        <f t="shared" si="279"/>
        <v>0</v>
      </c>
      <c r="L5982" t="str">
        <f t="shared" si="280"/>
        <v/>
      </c>
      <c r="M5982" t="str">
        <f t="shared" si="281"/>
        <v/>
      </c>
    </row>
    <row r="5983" spans="3:13" x14ac:dyDescent="0.2">
      <c r="C5983" s="8" t="str">
        <f>IFERROR(VLOOKUP(B5983,'Plan de comptes'!A:B,2,FALSE),"")</f>
        <v/>
      </c>
      <c r="K5983" s="21">
        <f t="shared" si="279"/>
        <v>0</v>
      </c>
      <c r="L5983" t="str">
        <f t="shared" si="280"/>
        <v/>
      </c>
      <c r="M5983" t="str">
        <f t="shared" si="281"/>
        <v/>
      </c>
    </row>
    <row r="5984" spans="3:13" x14ac:dyDescent="0.2">
      <c r="C5984" s="8" t="str">
        <f>IFERROR(VLOOKUP(B5984,'Plan de comptes'!A:B,2,FALSE),"")</f>
        <v/>
      </c>
      <c r="K5984" s="21">
        <f t="shared" si="279"/>
        <v>0</v>
      </c>
      <c r="L5984" t="str">
        <f t="shared" si="280"/>
        <v/>
      </c>
      <c r="M5984" t="str">
        <f t="shared" si="281"/>
        <v/>
      </c>
    </row>
    <row r="5985" spans="3:13" x14ac:dyDescent="0.2">
      <c r="C5985" s="8" t="str">
        <f>IFERROR(VLOOKUP(B5985,'Plan de comptes'!A:B,2,FALSE),"")</f>
        <v/>
      </c>
      <c r="K5985" s="21">
        <f t="shared" si="279"/>
        <v>0</v>
      </c>
      <c r="L5985" t="str">
        <f t="shared" si="280"/>
        <v/>
      </c>
      <c r="M5985" t="str">
        <f t="shared" si="281"/>
        <v/>
      </c>
    </row>
    <row r="5986" spans="3:13" x14ac:dyDescent="0.2">
      <c r="C5986" s="8" t="str">
        <f>IFERROR(VLOOKUP(B5986,'Plan de comptes'!A:B,2,FALSE),"")</f>
        <v/>
      </c>
      <c r="K5986" s="21">
        <f t="shared" si="279"/>
        <v>0</v>
      </c>
      <c r="L5986" t="str">
        <f t="shared" si="280"/>
        <v/>
      </c>
      <c r="M5986" t="str">
        <f t="shared" si="281"/>
        <v/>
      </c>
    </row>
    <row r="5987" spans="3:13" x14ac:dyDescent="0.2">
      <c r="C5987" s="8" t="str">
        <f>IFERROR(VLOOKUP(B5987,'Plan de comptes'!A:B,2,FALSE),"")</f>
        <v/>
      </c>
      <c r="K5987" s="21">
        <f t="shared" si="279"/>
        <v>0</v>
      </c>
      <c r="L5987" t="str">
        <f t="shared" si="280"/>
        <v/>
      </c>
      <c r="M5987" t="str">
        <f t="shared" si="281"/>
        <v/>
      </c>
    </row>
    <row r="5988" spans="3:13" x14ac:dyDescent="0.2">
      <c r="C5988" s="8" t="str">
        <f>IFERROR(VLOOKUP(B5988,'Plan de comptes'!A:B,2,FALSE),"")</f>
        <v/>
      </c>
      <c r="K5988" s="21">
        <f t="shared" si="279"/>
        <v>0</v>
      </c>
      <c r="L5988" t="str">
        <f t="shared" si="280"/>
        <v/>
      </c>
      <c r="M5988" t="str">
        <f t="shared" si="281"/>
        <v/>
      </c>
    </row>
    <row r="5989" spans="3:13" x14ac:dyDescent="0.2">
      <c r="C5989" s="8" t="str">
        <f>IFERROR(VLOOKUP(B5989,'Plan de comptes'!A:B,2,FALSE),"")</f>
        <v/>
      </c>
      <c r="K5989" s="21">
        <f t="shared" si="279"/>
        <v>0</v>
      </c>
      <c r="L5989" t="str">
        <f t="shared" si="280"/>
        <v/>
      </c>
      <c r="M5989" t="str">
        <f t="shared" si="281"/>
        <v/>
      </c>
    </row>
    <row r="5990" spans="3:13" x14ac:dyDescent="0.2">
      <c r="C5990" s="8" t="str">
        <f>IFERROR(VLOOKUP(B5990,'Plan de comptes'!A:B,2,FALSE),"")</f>
        <v/>
      </c>
      <c r="K5990" s="21">
        <f t="shared" si="279"/>
        <v>0</v>
      </c>
      <c r="L5990" t="str">
        <f t="shared" si="280"/>
        <v/>
      </c>
      <c r="M5990" t="str">
        <f t="shared" si="281"/>
        <v/>
      </c>
    </row>
    <row r="5991" spans="3:13" x14ac:dyDescent="0.2">
      <c r="C5991" s="8" t="str">
        <f>IFERROR(VLOOKUP(B5991,'Plan de comptes'!A:B,2,FALSE),"")</f>
        <v/>
      </c>
      <c r="K5991" s="21">
        <f t="shared" si="279"/>
        <v>0</v>
      </c>
      <c r="L5991" t="str">
        <f t="shared" si="280"/>
        <v/>
      </c>
      <c r="M5991" t="str">
        <f t="shared" si="281"/>
        <v/>
      </c>
    </row>
    <row r="5992" spans="3:13" x14ac:dyDescent="0.2">
      <c r="C5992" s="8" t="str">
        <f>IFERROR(VLOOKUP(B5992,'Plan de comptes'!A:B,2,FALSE),"")</f>
        <v/>
      </c>
      <c r="K5992" s="21">
        <f t="shared" si="279"/>
        <v>0</v>
      </c>
      <c r="L5992" t="str">
        <f t="shared" si="280"/>
        <v/>
      </c>
      <c r="M5992" t="str">
        <f t="shared" si="281"/>
        <v/>
      </c>
    </row>
    <row r="5993" spans="3:13" x14ac:dyDescent="0.2">
      <c r="C5993" s="8" t="str">
        <f>IFERROR(VLOOKUP(B5993,'Plan de comptes'!A:B,2,FALSE),"")</f>
        <v/>
      </c>
      <c r="K5993" s="21">
        <f t="shared" si="279"/>
        <v>0</v>
      </c>
      <c r="L5993" t="str">
        <f t="shared" si="280"/>
        <v/>
      </c>
      <c r="M5993" t="str">
        <f t="shared" si="281"/>
        <v/>
      </c>
    </row>
    <row r="5994" spans="3:13" x14ac:dyDescent="0.2">
      <c r="C5994" s="8" t="str">
        <f>IFERROR(VLOOKUP(B5994,'Plan de comptes'!A:B,2,FALSE),"")</f>
        <v/>
      </c>
      <c r="K5994" s="21">
        <f t="shared" si="279"/>
        <v>0</v>
      </c>
      <c r="L5994" t="str">
        <f t="shared" si="280"/>
        <v/>
      </c>
      <c r="M5994" t="str">
        <f t="shared" si="281"/>
        <v/>
      </c>
    </row>
    <row r="5995" spans="3:13" x14ac:dyDescent="0.2">
      <c r="C5995" s="8" t="str">
        <f>IFERROR(VLOOKUP(B5995,'Plan de comptes'!A:B,2,FALSE),"")</f>
        <v/>
      </c>
      <c r="K5995" s="21">
        <f t="shared" si="279"/>
        <v>0</v>
      </c>
      <c r="L5995" t="str">
        <f t="shared" si="280"/>
        <v/>
      </c>
      <c r="M5995" t="str">
        <f t="shared" si="281"/>
        <v/>
      </c>
    </row>
    <row r="5996" spans="3:13" x14ac:dyDescent="0.2">
      <c r="C5996" s="8" t="str">
        <f>IFERROR(VLOOKUP(B5996,'Plan de comptes'!A:B,2,FALSE),"")</f>
        <v/>
      </c>
      <c r="K5996" s="21">
        <f t="shared" si="279"/>
        <v>0</v>
      </c>
      <c r="L5996" t="str">
        <f t="shared" si="280"/>
        <v/>
      </c>
      <c r="M5996" t="str">
        <f t="shared" si="281"/>
        <v/>
      </c>
    </row>
    <row r="5997" spans="3:13" x14ac:dyDescent="0.2">
      <c r="C5997" s="8" t="str">
        <f>IFERROR(VLOOKUP(B5997,'Plan de comptes'!A:B,2,FALSE),"")</f>
        <v/>
      </c>
      <c r="K5997" s="21">
        <f t="shared" si="279"/>
        <v>0</v>
      </c>
      <c r="L5997" t="str">
        <f t="shared" si="280"/>
        <v/>
      </c>
      <c r="M5997" t="str">
        <f t="shared" si="281"/>
        <v/>
      </c>
    </row>
    <row r="5998" spans="3:13" x14ac:dyDescent="0.2">
      <c r="C5998" s="8" t="str">
        <f>IFERROR(VLOOKUP(B5998,'Plan de comptes'!A:B,2,FALSE),"")</f>
        <v/>
      </c>
      <c r="K5998" s="21">
        <f t="shared" si="279"/>
        <v>0</v>
      </c>
      <c r="L5998" t="str">
        <f t="shared" si="280"/>
        <v/>
      </c>
      <c r="M5998" t="str">
        <f t="shared" si="281"/>
        <v/>
      </c>
    </row>
    <row r="5999" spans="3:13" x14ac:dyDescent="0.2">
      <c r="C5999" s="8" t="str">
        <f>IFERROR(VLOOKUP(B5999,'Plan de comptes'!A:B,2,FALSE),"")</f>
        <v/>
      </c>
      <c r="K5999" s="21">
        <f t="shared" si="279"/>
        <v>0</v>
      </c>
      <c r="L5999" t="str">
        <f t="shared" si="280"/>
        <v/>
      </c>
      <c r="M5999" t="str">
        <f t="shared" si="281"/>
        <v/>
      </c>
    </row>
    <row r="6000" spans="3:13" x14ac:dyDescent="0.2">
      <c r="C6000" s="8" t="str">
        <f>IFERROR(VLOOKUP(B6000,'Plan de comptes'!A:B,2,FALSE),"")</f>
        <v/>
      </c>
      <c r="K6000" s="21">
        <f t="shared" si="279"/>
        <v>0</v>
      </c>
      <c r="L6000" t="str">
        <f t="shared" si="280"/>
        <v/>
      </c>
      <c r="M6000" t="str">
        <f t="shared" si="281"/>
        <v/>
      </c>
    </row>
    <row r="6001" spans="3:13" x14ac:dyDescent="0.2">
      <c r="C6001" s="8" t="str">
        <f>IFERROR(VLOOKUP(B6001,'Plan de comptes'!A:B,2,FALSE),"")</f>
        <v/>
      </c>
      <c r="K6001" s="21">
        <f t="shared" si="279"/>
        <v>0</v>
      </c>
      <c r="L6001" t="str">
        <f t="shared" si="280"/>
        <v/>
      </c>
      <c r="M6001" t="str">
        <f t="shared" si="281"/>
        <v/>
      </c>
    </row>
    <row r="6002" spans="3:13" x14ac:dyDescent="0.2">
      <c r="C6002" s="8" t="str">
        <f>IFERROR(VLOOKUP(B6002,'Plan de comptes'!A:B,2,FALSE),"")</f>
        <v/>
      </c>
      <c r="K6002" s="21">
        <f t="shared" si="279"/>
        <v>0</v>
      </c>
      <c r="L6002" t="str">
        <f t="shared" si="280"/>
        <v/>
      </c>
      <c r="M6002" t="str">
        <f t="shared" si="281"/>
        <v/>
      </c>
    </row>
    <row r="6003" spans="3:13" x14ac:dyDescent="0.2">
      <c r="C6003" s="8" t="str">
        <f>IFERROR(VLOOKUP(B6003,'Plan de comptes'!A:B,2,FALSE),"")</f>
        <v/>
      </c>
      <c r="K6003" s="21">
        <f t="shared" si="279"/>
        <v>0</v>
      </c>
      <c r="L6003" t="str">
        <f t="shared" si="280"/>
        <v/>
      </c>
      <c r="M6003" t="str">
        <f t="shared" si="281"/>
        <v/>
      </c>
    </row>
    <row r="6004" spans="3:13" x14ac:dyDescent="0.2">
      <c r="C6004" s="8" t="str">
        <f>IFERROR(VLOOKUP(B6004,'Plan de comptes'!A:B,2,FALSE),"")</f>
        <v/>
      </c>
      <c r="K6004" s="21">
        <f t="shared" si="279"/>
        <v>0</v>
      </c>
      <c r="L6004" t="str">
        <f t="shared" si="280"/>
        <v/>
      </c>
      <c r="M6004" t="str">
        <f t="shared" si="281"/>
        <v/>
      </c>
    </row>
    <row r="6005" spans="3:13" x14ac:dyDescent="0.2">
      <c r="C6005" s="8" t="str">
        <f>IFERROR(VLOOKUP(B6005,'Plan de comptes'!A:B,2,FALSE),"")</f>
        <v/>
      </c>
      <c r="K6005" s="21">
        <f t="shared" si="279"/>
        <v>0</v>
      </c>
      <c r="L6005" t="str">
        <f t="shared" si="280"/>
        <v/>
      </c>
      <c r="M6005" t="str">
        <f t="shared" si="281"/>
        <v/>
      </c>
    </row>
    <row r="6006" spans="3:13" x14ac:dyDescent="0.2">
      <c r="C6006" s="8" t="str">
        <f>IFERROR(VLOOKUP(B6006,'Plan de comptes'!A:B,2,FALSE),"")</f>
        <v/>
      </c>
      <c r="K6006" s="21">
        <f t="shared" si="279"/>
        <v>0</v>
      </c>
      <c r="L6006" t="str">
        <f t="shared" si="280"/>
        <v/>
      </c>
      <c r="M6006" t="str">
        <f t="shared" si="281"/>
        <v/>
      </c>
    </row>
    <row r="6007" spans="3:13" x14ac:dyDescent="0.2">
      <c r="C6007" s="8" t="str">
        <f>IFERROR(VLOOKUP(B6007,'Plan de comptes'!A:B,2,FALSE),"")</f>
        <v/>
      </c>
      <c r="K6007" s="21">
        <f t="shared" si="279"/>
        <v>0</v>
      </c>
      <c r="L6007" t="str">
        <f t="shared" si="280"/>
        <v/>
      </c>
      <c r="M6007" t="str">
        <f t="shared" si="281"/>
        <v/>
      </c>
    </row>
    <row r="6008" spans="3:13" x14ac:dyDescent="0.2">
      <c r="C6008" s="8" t="str">
        <f>IFERROR(VLOOKUP(B6008,'Plan de comptes'!A:B,2,FALSE),"")</f>
        <v/>
      </c>
      <c r="K6008" s="21">
        <f t="shared" si="279"/>
        <v>0</v>
      </c>
      <c r="L6008" t="str">
        <f t="shared" si="280"/>
        <v/>
      </c>
      <c r="M6008" t="str">
        <f t="shared" si="281"/>
        <v/>
      </c>
    </row>
    <row r="6009" spans="3:13" x14ac:dyDescent="0.2">
      <c r="C6009" s="8" t="str">
        <f>IFERROR(VLOOKUP(B6009,'Plan de comptes'!A:B,2,FALSE),"")</f>
        <v/>
      </c>
      <c r="K6009" s="21">
        <f t="shared" si="279"/>
        <v>0</v>
      </c>
      <c r="L6009" t="str">
        <f t="shared" si="280"/>
        <v/>
      </c>
      <c r="M6009" t="str">
        <f t="shared" si="281"/>
        <v/>
      </c>
    </row>
    <row r="6010" spans="3:13" x14ac:dyDescent="0.2">
      <c r="C6010" s="8" t="str">
        <f>IFERROR(VLOOKUP(B6010,'Plan de comptes'!A:B,2,FALSE),"")</f>
        <v/>
      </c>
      <c r="K6010" s="21">
        <f t="shared" si="279"/>
        <v>0</v>
      </c>
      <c r="L6010" t="str">
        <f t="shared" si="280"/>
        <v/>
      </c>
      <c r="M6010" t="str">
        <f t="shared" si="281"/>
        <v/>
      </c>
    </row>
    <row r="6011" spans="3:13" x14ac:dyDescent="0.2">
      <c r="C6011" s="8" t="str">
        <f>IFERROR(VLOOKUP(B6011,'Plan de comptes'!A:B,2,FALSE),"")</f>
        <v/>
      </c>
      <c r="K6011" s="21">
        <f t="shared" si="279"/>
        <v>0</v>
      </c>
      <c r="L6011" t="str">
        <f t="shared" si="280"/>
        <v/>
      </c>
      <c r="M6011" t="str">
        <f t="shared" si="281"/>
        <v/>
      </c>
    </row>
    <row r="6012" spans="3:13" x14ac:dyDescent="0.2">
      <c r="C6012" s="8" t="str">
        <f>IFERROR(VLOOKUP(B6012,'Plan de comptes'!A:B,2,FALSE),"")</f>
        <v/>
      </c>
      <c r="K6012" s="21">
        <f t="shared" si="279"/>
        <v>0</v>
      </c>
      <c r="L6012" t="str">
        <f t="shared" si="280"/>
        <v/>
      </c>
      <c r="M6012" t="str">
        <f t="shared" si="281"/>
        <v/>
      </c>
    </row>
    <row r="6013" spans="3:13" x14ac:dyDescent="0.2">
      <c r="C6013" s="8" t="str">
        <f>IFERROR(VLOOKUP(B6013,'Plan de comptes'!A:B,2,FALSE),"")</f>
        <v/>
      </c>
      <c r="K6013" s="21">
        <f t="shared" si="279"/>
        <v>0</v>
      </c>
      <c r="L6013" t="str">
        <f t="shared" si="280"/>
        <v/>
      </c>
      <c r="M6013" t="str">
        <f t="shared" si="281"/>
        <v/>
      </c>
    </row>
    <row r="6014" spans="3:13" x14ac:dyDescent="0.2">
      <c r="C6014" s="8" t="str">
        <f>IFERROR(VLOOKUP(B6014,'Plan de comptes'!A:B,2,FALSE),"")</f>
        <v/>
      </c>
      <c r="K6014" s="21">
        <f t="shared" si="279"/>
        <v>0</v>
      </c>
      <c r="L6014" t="str">
        <f t="shared" si="280"/>
        <v/>
      </c>
      <c r="M6014" t="str">
        <f t="shared" si="281"/>
        <v/>
      </c>
    </row>
    <row r="6015" spans="3:13" x14ac:dyDescent="0.2">
      <c r="C6015" s="8" t="str">
        <f>IFERROR(VLOOKUP(B6015,'Plan de comptes'!A:B,2,FALSE),"")</f>
        <v/>
      </c>
      <c r="K6015" s="21">
        <f t="shared" si="279"/>
        <v>0</v>
      </c>
      <c r="L6015" t="str">
        <f t="shared" si="280"/>
        <v/>
      </c>
      <c r="M6015" t="str">
        <f t="shared" si="281"/>
        <v/>
      </c>
    </row>
    <row r="6016" spans="3:13" x14ac:dyDescent="0.2">
      <c r="C6016" s="8" t="str">
        <f>IFERROR(VLOOKUP(B6016,'Plan de comptes'!A:B,2,FALSE),"")</f>
        <v/>
      </c>
      <c r="K6016" s="21">
        <f t="shared" si="279"/>
        <v>0</v>
      </c>
      <c r="L6016" t="str">
        <f t="shared" si="280"/>
        <v/>
      </c>
      <c r="M6016" t="str">
        <f t="shared" si="281"/>
        <v/>
      </c>
    </row>
    <row r="6017" spans="3:13" x14ac:dyDescent="0.2">
      <c r="C6017" s="8" t="str">
        <f>IFERROR(VLOOKUP(B6017,'Plan de comptes'!A:B,2,FALSE),"")</f>
        <v/>
      </c>
      <c r="K6017" s="21">
        <f t="shared" si="279"/>
        <v>0</v>
      </c>
      <c r="L6017" t="str">
        <f t="shared" si="280"/>
        <v/>
      </c>
      <c r="M6017" t="str">
        <f t="shared" si="281"/>
        <v/>
      </c>
    </row>
    <row r="6018" spans="3:13" x14ac:dyDescent="0.2">
      <c r="C6018" s="8" t="str">
        <f>IFERROR(VLOOKUP(B6018,'Plan de comptes'!A:B,2,FALSE),"")</f>
        <v/>
      </c>
      <c r="K6018" s="21">
        <f t="shared" si="279"/>
        <v>0</v>
      </c>
      <c r="L6018" t="str">
        <f t="shared" si="280"/>
        <v/>
      </c>
      <c r="M6018" t="str">
        <f t="shared" si="281"/>
        <v/>
      </c>
    </row>
    <row r="6019" spans="3:13" x14ac:dyDescent="0.2">
      <c r="C6019" s="8" t="str">
        <f>IFERROR(VLOOKUP(B6019,'Plan de comptes'!A:B,2,FALSE),"")</f>
        <v/>
      </c>
      <c r="K6019" s="21">
        <f t="shared" ref="K6019:K6082" si="282">E6019-F6019</f>
        <v>0</v>
      </c>
      <c r="L6019" t="str">
        <f t="shared" ref="L6019:L6082" si="283">LEFT($B6019,2)</f>
        <v/>
      </c>
      <c r="M6019" t="str">
        <f t="shared" ref="M6019:M6082" si="284">LEFT($B6019,3)</f>
        <v/>
      </c>
    </row>
    <row r="6020" spans="3:13" x14ac:dyDescent="0.2">
      <c r="C6020" s="8" t="str">
        <f>IFERROR(VLOOKUP(B6020,'Plan de comptes'!A:B,2,FALSE),"")</f>
        <v/>
      </c>
      <c r="K6020" s="21">
        <f t="shared" si="282"/>
        <v>0</v>
      </c>
      <c r="L6020" t="str">
        <f t="shared" si="283"/>
        <v/>
      </c>
      <c r="M6020" t="str">
        <f t="shared" si="284"/>
        <v/>
      </c>
    </row>
    <row r="6021" spans="3:13" x14ac:dyDescent="0.2">
      <c r="C6021" s="8" t="str">
        <f>IFERROR(VLOOKUP(B6021,'Plan de comptes'!A:B,2,FALSE),"")</f>
        <v/>
      </c>
      <c r="K6021" s="21">
        <f t="shared" si="282"/>
        <v>0</v>
      </c>
      <c r="L6021" t="str">
        <f t="shared" si="283"/>
        <v/>
      </c>
      <c r="M6021" t="str">
        <f t="shared" si="284"/>
        <v/>
      </c>
    </row>
    <row r="6022" spans="3:13" x14ac:dyDescent="0.2">
      <c r="C6022" s="8" t="str">
        <f>IFERROR(VLOOKUP(B6022,'Plan de comptes'!A:B,2,FALSE),"")</f>
        <v/>
      </c>
      <c r="K6022" s="21">
        <f t="shared" si="282"/>
        <v>0</v>
      </c>
      <c r="L6022" t="str">
        <f t="shared" si="283"/>
        <v/>
      </c>
      <c r="M6022" t="str">
        <f t="shared" si="284"/>
        <v/>
      </c>
    </row>
    <row r="6023" spans="3:13" x14ac:dyDescent="0.2">
      <c r="C6023" s="8" t="str">
        <f>IFERROR(VLOOKUP(B6023,'Plan de comptes'!A:B,2,FALSE),"")</f>
        <v/>
      </c>
      <c r="K6023" s="21">
        <f t="shared" si="282"/>
        <v>0</v>
      </c>
      <c r="L6023" t="str">
        <f t="shared" si="283"/>
        <v/>
      </c>
      <c r="M6023" t="str">
        <f t="shared" si="284"/>
        <v/>
      </c>
    </row>
    <row r="6024" spans="3:13" x14ac:dyDescent="0.2">
      <c r="C6024" s="8" t="str">
        <f>IFERROR(VLOOKUP(B6024,'Plan de comptes'!A:B,2,FALSE),"")</f>
        <v/>
      </c>
      <c r="K6024" s="21">
        <f t="shared" si="282"/>
        <v>0</v>
      </c>
      <c r="L6024" t="str">
        <f t="shared" si="283"/>
        <v/>
      </c>
      <c r="M6024" t="str">
        <f t="shared" si="284"/>
        <v/>
      </c>
    </row>
    <row r="6025" spans="3:13" x14ac:dyDescent="0.2">
      <c r="C6025" s="8" t="str">
        <f>IFERROR(VLOOKUP(B6025,'Plan de comptes'!A:B,2,FALSE),"")</f>
        <v/>
      </c>
      <c r="K6025" s="21">
        <f t="shared" si="282"/>
        <v>0</v>
      </c>
      <c r="L6025" t="str">
        <f t="shared" si="283"/>
        <v/>
      </c>
      <c r="M6025" t="str">
        <f t="shared" si="284"/>
        <v/>
      </c>
    </row>
    <row r="6026" spans="3:13" x14ac:dyDescent="0.2">
      <c r="C6026" s="8" t="str">
        <f>IFERROR(VLOOKUP(B6026,'Plan de comptes'!A:B,2,FALSE),"")</f>
        <v/>
      </c>
      <c r="K6026" s="21">
        <f t="shared" si="282"/>
        <v>0</v>
      </c>
      <c r="L6026" t="str">
        <f t="shared" si="283"/>
        <v/>
      </c>
      <c r="M6026" t="str">
        <f t="shared" si="284"/>
        <v/>
      </c>
    </row>
    <row r="6027" spans="3:13" x14ac:dyDescent="0.2">
      <c r="C6027" s="8" t="str">
        <f>IFERROR(VLOOKUP(B6027,'Plan de comptes'!A:B,2,FALSE),"")</f>
        <v/>
      </c>
      <c r="K6027" s="21">
        <f t="shared" si="282"/>
        <v>0</v>
      </c>
      <c r="L6027" t="str">
        <f t="shared" si="283"/>
        <v/>
      </c>
      <c r="M6027" t="str">
        <f t="shared" si="284"/>
        <v/>
      </c>
    </row>
    <row r="6028" spans="3:13" x14ac:dyDescent="0.2">
      <c r="C6028" s="8" t="str">
        <f>IFERROR(VLOOKUP(B6028,'Plan de comptes'!A:B,2,FALSE),"")</f>
        <v/>
      </c>
      <c r="K6028" s="21">
        <f t="shared" si="282"/>
        <v>0</v>
      </c>
      <c r="L6028" t="str">
        <f t="shared" si="283"/>
        <v/>
      </c>
      <c r="M6028" t="str">
        <f t="shared" si="284"/>
        <v/>
      </c>
    </row>
    <row r="6029" spans="3:13" x14ac:dyDescent="0.2">
      <c r="C6029" s="8" t="str">
        <f>IFERROR(VLOOKUP(B6029,'Plan de comptes'!A:B,2,FALSE),"")</f>
        <v/>
      </c>
      <c r="K6029" s="21">
        <f t="shared" si="282"/>
        <v>0</v>
      </c>
      <c r="L6029" t="str">
        <f t="shared" si="283"/>
        <v/>
      </c>
      <c r="M6029" t="str">
        <f t="shared" si="284"/>
        <v/>
      </c>
    </row>
    <row r="6030" spans="3:13" x14ac:dyDescent="0.2">
      <c r="C6030" s="8" t="str">
        <f>IFERROR(VLOOKUP(B6030,'Plan de comptes'!A:B,2,FALSE),"")</f>
        <v/>
      </c>
      <c r="K6030" s="21">
        <f t="shared" si="282"/>
        <v>0</v>
      </c>
      <c r="L6030" t="str">
        <f t="shared" si="283"/>
        <v/>
      </c>
      <c r="M6030" t="str">
        <f t="shared" si="284"/>
        <v/>
      </c>
    </row>
    <row r="6031" spans="3:13" x14ac:dyDescent="0.2">
      <c r="C6031" s="8" t="str">
        <f>IFERROR(VLOOKUP(B6031,'Plan de comptes'!A:B,2,FALSE),"")</f>
        <v/>
      </c>
      <c r="K6031" s="21">
        <f t="shared" si="282"/>
        <v>0</v>
      </c>
      <c r="L6031" t="str">
        <f t="shared" si="283"/>
        <v/>
      </c>
      <c r="M6031" t="str">
        <f t="shared" si="284"/>
        <v/>
      </c>
    </row>
    <row r="6032" spans="3:13" x14ac:dyDescent="0.2">
      <c r="C6032" s="8" t="str">
        <f>IFERROR(VLOOKUP(B6032,'Plan de comptes'!A:B,2,FALSE),"")</f>
        <v/>
      </c>
      <c r="K6032" s="21">
        <f t="shared" si="282"/>
        <v>0</v>
      </c>
      <c r="L6032" t="str">
        <f t="shared" si="283"/>
        <v/>
      </c>
      <c r="M6032" t="str">
        <f t="shared" si="284"/>
        <v/>
      </c>
    </row>
    <row r="6033" spans="3:13" x14ac:dyDescent="0.2">
      <c r="C6033" s="8" t="str">
        <f>IFERROR(VLOOKUP(B6033,'Plan de comptes'!A:B,2,FALSE),"")</f>
        <v/>
      </c>
      <c r="K6033" s="21">
        <f t="shared" si="282"/>
        <v>0</v>
      </c>
      <c r="L6033" t="str">
        <f t="shared" si="283"/>
        <v/>
      </c>
      <c r="M6033" t="str">
        <f t="shared" si="284"/>
        <v/>
      </c>
    </row>
    <row r="6034" spans="3:13" x14ac:dyDescent="0.2">
      <c r="C6034" s="8" t="str">
        <f>IFERROR(VLOOKUP(B6034,'Plan de comptes'!A:B,2,FALSE),"")</f>
        <v/>
      </c>
      <c r="K6034" s="21">
        <f t="shared" si="282"/>
        <v>0</v>
      </c>
      <c r="L6034" t="str">
        <f t="shared" si="283"/>
        <v/>
      </c>
      <c r="M6034" t="str">
        <f t="shared" si="284"/>
        <v/>
      </c>
    </row>
    <row r="6035" spans="3:13" x14ac:dyDescent="0.2">
      <c r="C6035" s="8" t="str">
        <f>IFERROR(VLOOKUP(B6035,'Plan de comptes'!A:B,2,FALSE),"")</f>
        <v/>
      </c>
      <c r="K6035" s="21">
        <f t="shared" si="282"/>
        <v>0</v>
      </c>
      <c r="L6035" t="str">
        <f t="shared" si="283"/>
        <v/>
      </c>
      <c r="M6035" t="str">
        <f t="shared" si="284"/>
        <v/>
      </c>
    </row>
    <row r="6036" spans="3:13" x14ac:dyDescent="0.2">
      <c r="C6036" s="8" t="str">
        <f>IFERROR(VLOOKUP(B6036,'Plan de comptes'!A:B,2,FALSE),"")</f>
        <v/>
      </c>
      <c r="K6036" s="21">
        <f t="shared" si="282"/>
        <v>0</v>
      </c>
      <c r="L6036" t="str">
        <f t="shared" si="283"/>
        <v/>
      </c>
      <c r="M6036" t="str">
        <f t="shared" si="284"/>
        <v/>
      </c>
    </row>
    <row r="6037" spans="3:13" x14ac:dyDescent="0.2">
      <c r="C6037" s="8" t="str">
        <f>IFERROR(VLOOKUP(B6037,'Plan de comptes'!A:B,2,FALSE),"")</f>
        <v/>
      </c>
      <c r="K6037" s="21">
        <f t="shared" si="282"/>
        <v>0</v>
      </c>
      <c r="L6037" t="str">
        <f t="shared" si="283"/>
        <v/>
      </c>
      <c r="M6037" t="str">
        <f t="shared" si="284"/>
        <v/>
      </c>
    </row>
    <row r="6038" spans="3:13" x14ac:dyDescent="0.2">
      <c r="C6038" s="8" t="str">
        <f>IFERROR(VLOOKUP(B6038,'Plan de comptes'!A:B,2,FALSE),"")</f>
        <v/>
      </c>
      <c r="K6038" s="21">
        <f t="shared" si="282"/>
        <v>0</v>
      </c>
      <c r="L6038" t="str">
        <f t="shared" si="283"/>
        <v/>
      </c>
      <c r="M6038" t="str">
        <f t="shared" si="284"/>
        <v/>
      </c>
    </row>
    <row r="6039" spans="3:13" x14ac:dyDescent="0.2">
      <c r="C6039" s="8" t="str">
        <f>IFERROR(VLOOKUP(B6039,'Plan de comptes'!A:B,2,FALSE),"")</f>
        <v/>
      </c>
      <c r="K6039" s="21">
        <f t="shared" si="282"/>
        <v>0</v>
      </c>
      <c r="L6039" t="str">
        <f t="shared" si="283"/>
        <v/>
      </c>
      <c r="M6039" t="str">
        <f t="shared" si="284"/>
        <v/>
      </c>
    </row>
    <row r="6040" spans="3:13" x14ac:dyDescent="0.2">
      <c r="C6040" s="8" t="str">
        <f>IFERROR(VLOOKUP(B6040,'Plan de comptes'!A:B,2,FALSE),"")</f>
        <v/>
      </c>
      <c r="K6040" s="21">
        <f t="shared" si="282"/>
        <v>0</v>
      </c>
      <c r="L6040" t="str">
        <f t="shared" si="283"/>
        <v/>
      </c>
      <c r="M6040" t="str">
        <f t="shared" si="284"/>
        <v/>
      </c>
    </row>
    <row r="6041" spans="3:13" x14ac:dyDescent="0.2">
      <c r="C6041" s="8" t="str">
        <f>IFERROR(VLOOKUP(B6041,'Plan de comptes'!A:B,2,FALSE),"")</f>
        <v/>
      </c>
      <c r="K6041" s="21">
        <f t="shared" si="282"/>
        <v>0</v>
      </c>
      <c r="L6041" t="str">
        <f t="shared" si="283"/>
        <v/>
      </c>
      <c r="M6041" t="str">
        <f t="shared" si="284"/>
        <v/>
      </c>
    </row>
    <row r="6042" spans="3:13" x14ac:dyDescent="0.2">
      <c r="C6042" s="8" t="str">
        <f>IFERROR(VLOOKUP(B6042,'Plan de comptes'!A:B,2,FALSE),"")</f>
        <v/>
      </c>
      <c r="K6042" s="21">
        <f t="shared" si="282"/>
        <v>0</v>
      </c>
      <c r="L6042" t="str">
        <f t="shared" si="283"/>
        <v/>
      </c>
      <c r="M6042" t="str">
        <f t="shared" si="284"/>
        <v/>
      </c>
    </row>
    <row r="6043" spans="3:13" x14ac:dyDescent="0.2">
      <c r="C6043" s="8" t="str">
        <f>IFERROR(VLOOKUP(B6043,'Plan de comptes'!A:B,2,FALSE),"")</f>
        <v/>
      </c>
      <c r="K6043" s="21">
        <f t="shared" si="282"/>
        <v>0</v>
      </c>
      <c r="L6043" t="str">
        <f t="shared" si="283"/>
        <v/>
      </c>
      <c r="M6043" t="str">
        <f t="shared" si="284"/>
        <v/>
      </c>
    </row>
    <row r="6044" spans="3:13" x14ac:dyDescent="0.2">
      <c r="C6044" s="8" t="str">
        <f>IFERROR(VLOOKUP(B6044,'Plan de comptes'!A:B,2,FALSE),"")</f>
        <v/>
      </c>
      <c r="K6044" s="21">
        <f t="shared" si="282"/>
        <v>0</v>
      </c>
      <c r="L6044" t="str">
        <f t="shared" si="283"/>
        <v/>
      </c>
      <c r="M6044" t="str">
        <f t="shared" si="284"/>
        <v/>
      </c>
    </row>
    <row r="6045" spans="3:13" x14ac:dyDescent="0.2">
      <c r="C6045" s="8" t="str">
        <f>IFERROR(VLOOKUP(B6045,'Plan de comptes'!A:B,2,FALSE),"")</f>
        <v/>
      </c>
      <c r="K6045" s="21">
        <f t="shared" si="282"/>
        <v>0</v>
      </c>
      <c r="L6045" t="str">
        <f t="shared" si="283"/>
        <v/>
      </c>
      <c r="M6045" t="str">
        <f t="shared" si="284"/>
        <v/>
      </c>
    </row>
    <row r="6046" spans="3:13" x14ac:dyDescent="0.2">
      <c r="C6046" s="8" t="str">
        <f>IFERROR(VLOOKUP(B6046,'Plan de comptes'!A:B,2,FALSE),"")</f>
        <v/>
      </c>
      <c r="K6046" s="21">
        <f t="shared" si="282"/>
        <v>0</v>
      </c>
      <c r="L6046" t="str">
        <f t="shared" si="283"/>
        <v/>
      </c>
      <c r="M6046" t="str">
        <f t="shared" si="284"/>
        <v/>
      </c>
    </row>
    <row r="6047" spans="3:13" x14ac:dyDescent="0.2">
      <c r="C6047" s="8" t="str">
        <f>IFERROR(VLOOKUP(B6047,'Plan de comptes'!A:B,2,FALSE),"")</f>
        <v/>
      </c>
      <c r="K6047" s="21">
        <f t="shared" si="282"/>
        <v>0</v>
      </c>
      <c r="L6047" t="str">
        <f t="shared" si="283"/>
        <v/>
      </c>
      <c r="M6047" t="str">
        <f t="shared" si="284"/>
        <v/>
      </c>
    </row>
    <row r="6048" spans="3:13" x14ac:dyDescent="0.2">
      <c r="C6048" s="8" t="str">
        <f>IFERROR(VLOOKUP(B6048,'Plan de comptes'!A:B,2,FALSE),"")</f>
        <v/>
      </c>
      <c r="K6048" s="21">
        <f t="shared" si="282"/>
        <v>0</v>
      </c>
      <c r="L6048" t="str">
        <f t="shared" si="283"/>
        <v/>
      </c>
      <c r="M6048" t="str">
        <f t="shared" si="284"/>
        <v/>
      </c>
    </row>
    <row r="6049" spans="3:13" x14ac:dyDescent="0.2">
      <c r="C6049" s="8" t="str">
        <f>IFERROR(VLOOKUP(B6049,'Plan de comptes'!A:B,2,FALSE),"")</f>
        <v/>
      </c>
      <c r="K6049" s="21">
        <f t="shared" si="282"/>
        <v>0</v>
      </c>
      <c r="L6049" t="str">
        <f t="shared" si="283"/>
        <v/>
      </c>
      <c r="M6049" t="str">
        <f t="shared" si="284"/>
        <v/>
      </c>
    </row>
    <row r="6050" spans="3:13" x14ac:dyDescent="0.2">
      <c r="C6050" s="8" t="str">
        <f>IFERROR(VLOOKUP(B6050,'Plan de comptes'!A:B,2,FALSE),"")</f>
        <v/>
      </c>
      <c r="K6050" s="21">
        <f t="shared" si="282"/>
        <v>0</v>
      </c>
      <c r="L6050" t="str">
        <f t="shared" si="283"/>
        <v/>
      </c>
      <c r="M6050" t="str">
        <f t="shared" si="284"/>
        <v/>
      </c>
    </row>
    <row r="6051" spans="3:13" x14ac:dyDescent="0.2">
      <c r="C6051" s="8" t="str">
        <f>IFERROR(VLOOKUP(B6051,'Plan de comptes'!A:B,2,FALSE),"")</f>
        <v/>
      </c>
      <c r="K6051" s="21">
        <f t="shared" si="282"/>
        <v>0</v>
      </c>
      <c r="L6051" t="str">
        <f t="shared" si="283"/>
        <v/>
      </c>
      <c r="M6051" t="str">
        <f t="shared" si="284"/>
        <v/>
      </c>
    </row>
    <row r="6052" spans="3:13" x14ac:dyDescent="0.2">
      <c r="C6052" s="8" t="str">
        <f>IFERROR(VLOOKUP(B6052,'Plan de comptes'!A:B,2,FALSE),"")</f>
        <v/>
      </c>
      <c r="K6052" s="21">
        <f t="shared" si="282"/>
        <v>0</v>
      </c>
      <c r="L6052" t="str">
        <f t="shared" si="283"/>
        <v/>
      </c>
      <c r="M6052" t="str">
        <f t="shared" si="284"/>
        <v/>
      </c>
    </row>
    <row r="6053" spans="3:13" x14ac:dyDescent="0.2">
      <c r="C6053" s="8" t="str">
        <f>IFERROR(VLOOKUP(B6053,'Plan de comptes'!A:B,2,FALSE),"")</f>
        <v/>
      </c>
      <c r="K6053" s="21">
        <f t="shared" si="282"/>
        <v>0</v>
      </c>
      <c r="L6053" t="str">
        <f t="shared" si="283"/>
        <v/>
      </c>
      <c r="M6053" t="str">
        <f t="shared" si="284"/>
        <v/>
      </c>
    </row>
    <row r="6054" spans="3:13" x14ac:dyDescent="0.2">
      <c r="C6054" s="8" t="str">
        <f>IFERROR(VLOOKUP(B6054,'Plan de comptes'!A:B,2,FALSE),"")</f>
        <v/>
      </c>
      <c r="K6054" s="21">
        <f t="shared" si="282"/>
        <v>0</v>
      </c>
      <c r="L6054" t="str">
        <f t="shared" si="283"/>
        <v/>
      </c>
      <c r="M6054" t="str">
        <f t="shared" si="284"/>
        <v/>
      </c>
    </row>
    <row r="6055" spans="3:13" x14ac:dyDescent="0.2">
      <c r="C6055" s="8" t="str">
        <f>IFERROR(VLOOKUP(B6055,'Plan de comptes'!A:B,2,FALSE),"")</f>
        <v/>
      </c>
      <c r="K6055" s="21">
        <f t="shared" si="282"/>
        <v>0</v>
      </c>
      <c r="L6055" t="str">
        <f t="shared" si="283"/>
        <v/>
      </c>
      <c r="M6055" t="str">
        <f t="shared" si="284"/>
        <v/>
      </c>
    </row>
    <row r="6056" spans="3:13" x14ac:dyDescent="0.2">
      <c r="C6056" s="8" t="str">
        <f>IFERROR(VLOOKUP(B6056,'Plan de comptes'!A:B,2,FALSE),"")</f>
        <v/>
      </c>
      <c r="K6056" s="21">
        <f t="shared" si="282"/>
        <v>0</v>
      </c>
      <c r="L6056" t="str">
        <f t="shared" si="283"/>
        <v/>
      </c>
      <c r="M6056" t="str">
        <f t="shared" si="284"/>
        <v/>
      </c>
    </row>
    <row r="6057" spans="3:13" x14ac:dyDescent="0.2">
      <c r="C6057" s="8" t="str">
        <f>IFERROR(VLOOKUP(B6057,'Plan de comptes'!A:B,2,FALSE),"")</f>
        <v/>
      </c>
      <c r="K6057" s="21">
        <f t="shared" si="282"/>
        <v>0</v>
      </c>
      <c r="L6057" t="str">
        <f t="shared" si="283"/>
        <v/>
      </c>
      <c r="M6057" t="str">
        <f t="shared" si="284"/>
        <v/>
      </c>
    </row>
    <row r="6058" spans="3:13" x14ac:dyDescent="0.2">
      <c r="C6058" s="8" t="str">
        <f>IFERROR(VLOOKUP(B6058,'Plan de comptes'!A:B,2,FALSE),"")</f>
        <v/>
      </c>
      <c r="K6058" s="21">
        <f t="shared" si="282"/>
        <v>0</v>
      </c>
      <c r="L6058" t="str">
        <f t="shared" si="283"/>
        <v/>
      </c>
      <c r="M6058" t="str">
        <f t="shared" si="284"/>
        <v/>
      </c>
    </row>
    <row r="6059" spans="3:13" x14ac:dyDescent="0.2">
      <c r="C6059" s="8" t="str">
        <f>IFERROR(VLOOKUP(B6059,'Plan de comptes'!A:B,2,FALSE),"")</f>
        <v/>
      </c>
      <c r="K6059" s="21">
        <f t="shared" si="282"/>
        <v>0</v>
      </c>
      <c r="L6059" t="str">
        <f t="shared" si="283"/>
        <v/>
      </c>
      <c r="M6059" t="str">
        <f t="shared" si="284"/>
        <v/>
      </c>
    </row>
    <row r="6060" spans="3:13" x14ac:dyDescent="0.2">
      <c r="C6060" s="8" t="str">
        <f>IFERROR(VLOOKUP(B6060,'Plan de comptes'!A:B,2,FALSE),"")</f>
        <v/>
      </c>
      <c r="K6060" s="21">
        <f t="shared" si="282"/>
        <v>0</v>
      </c>
      <c r="L6060" t="str">
        <f t="shared" si="283"/>
        <v/>
      </c>
      <c r="M6060" t="str">
        <f t="shared" si="284"/>
        <v/>
      </c>
    </row>
    <row r="6061" spans="3:13" x14ac:dyDescent="0.2">
      <c r="C6061" s="8" t="str">
        <f>IFERROR(VLOOKUP(B6061,'Plan de comptes'!A:B,2,FALSE),"")</f>
        <v/>
      </c>
      <c r="K6061" s="21">
        <f t="shared" si="282"/>
        <v>0</v>
      </c>
      <c r="L6061" t="str">
        <f t="shared" si="283"/>
        <v/>
      </c>
      <c r="M6061" t="str">
        <f t="shared" si="284"/>
        <v/>
      </c>
    </row>
    <row r="6062" spans="3:13" x14ac:dyDescent="0.2">
      <c r="C6062" s="8" t="str">
        <f>IFERROR(VLOOKUP(B6062,'Plan de comptes'!A:B,2,FALSE),"")</f>
        <v/>
      </c>
      <c r="K6062" s="21">
        <f t="shared" si="282"/>
        <v>0</v>
      </c>
      <c r="L6062" t="str">
        <f t="shared" si="283"/>
        <v/>
      </c>
      <c r="M6062" t="str">
        <f t="shared" si="284"/>
        <v/>
      </c>
    </row>
    <row r="6063" spans="3:13" x14ac:dyDescent="0.2">
      <c r="C6063" s="8" t="str">
        <f>IFERROR(VLOOKUP(B6063,'Plan de comptes'!A:B,2,FALSE),"")</f>
        <v/>
      </c>
      <c r="K6063" s="21">
        <f t="shared" si="282"/>
        <v>0</v>
      </c>
      <c r="L6063" t="str">
        <f t="shared" si="283"/>
        <v/>
      </c>
      <c r="M6063" t="str">
        <f t="shared" si="284"/>
        <v/>
      </c>
    </row>
    <row r="6064" spans="3:13" x14ac:dyDescent="0.2">
      <c r="C6064" s="8" t="str">
        <f>IFERROR(VLOOKUP(B6064,'Plan de comptes'!A:B,2,FALSE),"")</f>
        <v/>
      </c>
      <c r="K6064" s="21">
        <f t="shared" si="282"/>
        <v>0</v>
      </c>
      <c r="L6064" t="str">
        <f t="shared" si="283"/>
        <v/>
      </c>
      <c r="M6064" t="str">
        <f t="shared" si="284"/>
        <v/>
      </c>
    </row>
    <row r="6065" spans="3:13" x14ac:dyDescent="0.2">
      <c r="C6065" s="8" t="str">
        <f>IFERROR(VLOOKUP(B6065,'Plan de comptes'!A:B,2,FALSE),"")</f>
        <v/>
      </c>
      <c r="K6065" s="21">
        <f t="shared" si="282"/>
        <v>0</v>
      </c>
      <c r="L6065" t="str">
        <f t="shared" si="283"/>
        <v/>
      </c>
      <c r="M6065" t="str">
        <f t="shared" si="284"/>
        <v/>
      </c>
    </row>
    <row r="6066" spans="3:13" x14ac:dyDescent="0.2">
      <c r="C6066" s="8" t="str">
        <f>IFERROR(VLOOKUP(B6066,'Plan de comptes'!A:B,2,FALSE),"")</f>
        <v/>
      </c>
      <c r="K6066" s="21">
        <f t="shared" si="282"/>
        <v>0</v>
      </c>
      <c r="L6066" t="str">
        <f t="shared" si="283"/>
        <v/>
      </c>
      <c r="M6066" t="str">
        <f t="shared" si="284"/>
        <v/>
      </c>
    </row>
    <row r="6067" spans="3:13" x14ac:dyDescent="0.2">
      <c r="C6067" s="8" t="str">
        <f>IFERROR(VLOOKUP(B6067,'Plan de comptes'!A:B,2,FALSE),"")</f>
        <v/>
      </c>
      <c r="K6067" s="21">
        <f t="shared" si="282"/>
        <v>0</v>
      </c>
      <c r="L6067" t="str">
        <f t="shared" si="283"/>
        <v/>
      </c>
      <c r="M6067" t="str">
        <f t="shared" si="284"/>
        <v/>
      </c>
    </row>
    <row r="6068" spans="3:13" x14ac:dyDescent="0.2">
      <c r="C6068" s="8" t="str">
        <f>IFERROR(VLOOKUP(B6068,'Plan de comptes'!A:B,2,FALSE),"")</f>
        <v/>
      </c>
      <c r="K6068" s="21">
        <f t="shared" si="282"/>
        <v>0</v>
      </c>
      <c r="L6068" t="str">
        <f t="shared" si="283"/>
        <v/>
      </c>
      <c r="M6068" t="str">
        <f t="shared" si="284"/>
        <v/>
      </c>
    </row>
    <row r="6069" spans="3:13" x14ac:dyDescent="0.2">
      <c r="C6069" s="8" t="str">
        <f>IFERROR(VLOOKUP(B6069,'Plan de comptes'!A:B,2,FALSE),"")</f>
        <v/>
      </c>
      <c r="K6069" s="21">
        <f t="shared" si="282"/>
        <v>0</v>
      </c>
      <c r="L6069" t="str">
        <f t="shared" si="283"/>
        <v/>
      </c>
      <c r="M6069" t="str">
        <f t="shared" si="284"/>
        <v/>
      </c>
    </row>
    <row r="6070" spans="3:13" x14ac:dyDescent="0.2">
      <c r="C6070" s="8" t="str">
        <f>IFERROR(VLOOKUP(B6070,'Plan de comptes'!A:B,2,FALSE),"")</f>
        <v/>
      </c>
      <c r="K6070" s="21">
        <f t="shared" si="282"/>
        <v>0</v>
      </c>
      <c r="L6070" t="str">
        <f t="shared" si="283"/>
        <v/>
      </c>
      <c r="M6070" t="str">
        <f t="shared" si="284"/>
        <v/>
      </c>
    </row>
    <row r="6071" spans="3:13" x14ac:dyDescent="0.2">
      <c r="C6071" s="8" t="str">
        <f>IFERROR(VLOOKUP(B6071,'Plan de comptes'!A:B,2,FALSE),"")</f>
        <v/>
      </c>
      <c r="K6071" s="21">
        <f t="shared" si="282"/>
        <v>0</v>
      </c>
      <c r="L6071" t="str">
        <f t="shared" si="283"/>
        <v/>
      </c>
      <c r="M6071" t="str">
        <f t="shared" si="284"/>
        <v/>
      </c>
    </row>
    <row r="6072" spans="3:13" x14ac:dyDescent="0.2">
      <c r="C6072" s="8" t="str">
        <f>IFERROR(VLOOKUP(B6072,'Plan de comptes'!A:B,2,FALSE),"")</f>
        <v/>
      </c>
      <c r="K6072" s="21">
        <f t="shared" si="282"/>
        <v>0</v>
      </c>
      <c r="L6072" t="str">
        <f t="shared" si="283"/>
        <v/>
      </c>
      <c r="M6072" t="str">
        <f t="shared" si="284"/>
        <v/>
      </c>
    </row>
    <row r="6073" spans="3:13" x14ac:dyDescent="0.2">
      <c r="C6073" s="8" t="str">
        <f>IFERROR(VLOOKUP(B6073,'Plan de comptes'!A:B,2,FALSE),"")</f>
        <v/>
      </c>
      <c r="K6073" s="21">
        <f t="shared" si="282"/>
        <v>0</v>
      </c>
      <c r="L6073" t="str">
        <f t="shared" si="283"/>
        <v/>
      </c>
      <c r="M6073" t="str">
        <f t="shared" si="284"/>
        <v/>
      </c>
    </row>
    <row r="6074" spans="3:13" x14ac:dyDescent="0.2">
      <c r="C6074" s="8" t="str">
        <f>IFERROR(VLOOKUP(B6074,'Plan de comptes'!A:B,2,FALSE),"")</f>
        <v/>
      </c>
      <c r="K6074" s="21">
        <f t="shared" si="282"/>
        <v>0</v>
      </c>
      <c r="L6074" t="str">
        <f t="shared" si="283"/>
        <v/>
      </c>
      <c r="M6074" t="str">
        <f t="shared" si="284"/>
        <v/>
      </c>
    </row>
    <row r="6075" spans="3:13" x14ac:dyDescent="0.2">
      <c r="C6075" s="8" t="str">
        <f>IFERROR(VLOOKUP(B6075,'Plan de comptes'!A:B,2,FALSE),"")</f>
        <v/>
      </c>
      <c r="K6075" s="21">
        <f t="shared" si="282"/>
        <v>0</v>
      </c>
      <c r="L6075" t="str">
        <f t="shared" si="283"/>
        <v/>
      </c>
      <c r="M6075" t="str">
        <f t="shared" si="284"/>
        <v/>
      </c>
    </row>
    <row r="6076" spans="3:13" x14ac:dyDescent="0.2">
      <c r="C6076" s="8" t="str">
        <f>IFERROR(VLOOKUP(B6076,'Plan de comptes'!A:B,2,FALSE),"")</f>
        <v/>
      </c>
      <c r="K6076" s="21">
        <f t="shared" si="282"/>
        <v>0</v>
      </c>
      <c r="L6076" t="str">
        <f t="shared" si="283"/>
        <v/>
      </c>
      <c r="M6076" t="str">
        <f t="shared" si="284"/>
        <v/>
      </c>
    </row>
    <row r="6077" spans="3:13" x14ac:dyDescent="0.2">
      <c r="C6077" s="8" t="str">
        <f>IFERROR(VLOOKUP(B6077,'Plan de comptes'!A:B,2,FALSE),"")</f>
        <v/>
      </c>
      <c r="K6077" s="21">
        <f t="shared" si="282"/>
        <v>0</v>
      </c>
      <c r="L6077" t="str">
        <f t="shared" si="283"/>
        <v/>
      </c>
      <c r="M6077" t="str">
        <f t="shared" si="284"/>
        <v/>
      </c>
    </row>
    <row r="6078" spans="3:13" x14ac:dyDescent="0.2">
      <c r="C6078" s="8" t="str">
        <f>IFERROR(VLOOKUP(B6078,'Plan de comptes'!A:B,2,FALSE),"")</f>
        <v/>
      </c>
      <c r="K6078" s="21">
        <f t="shared" si="282"/>
        <v>0</v>
      </c>
      <c r="L6078" t="str">
        <f t="shared" si="283"/>
        <v/>
      </c>
      <c r="M6078" t="str">
        <f t="shared" si="284"/>
        <v/>
      </c>
    </row>
    <row r="6079" spans="3:13" x14ac:dyDescent="0.2">
      <c r="C6079" s="8" t="str">
        <f>IFERROR(VLOOKUP(B6079,'Plan de comptes'!A:B,2,FALSE),"")</f>
        <v/>
      </c>
      <c r="K6079" s="21">
        <f t="shared" si="282"/>
        <v>0</v>
      </c>
      <c r="L6079" t="str">
        <f t="shared" si="283"/>
        <v/>
      </c>
      <c r="M6079" t="str">
        <f t="shared" si="284"/>
        <v/>
      </c>
    </row>
    <row r="6080" spans="3:13" x14ac:dyDescent="0.2">
      <c r="C6080" s="8" t="str">
        <f>IFERROR(VLOOKUP(B6080,'Plan de comptes'!A:B,2,FALSE),"")</f>
        <v/>
      </c>
      <c r="K6080" s="21">
        <f t="shared" si="282"/>
        <v>0</v>
      </c>
      <c r="L6080" t="str">
        <f t="shared" si="283"/>
        <v/>
      </c>
      <c r="M6080" t="str">
        <f t="shared" si="284"/>
        <v/>
      </c>
    </row>
    <row r="6081" spans="3:13" x14ac:dyDescent="0.2">
      <c r="C6081" s="8" t="str">
        <f>IFERROR(VLOOKUP(B6081,'Plan de comptes'!A:B,2,FALSE),"")</f>
        <v/>
      </c>
      <c r="K6081" s="21">
        <f t="shared" si="282"/>
        <v>0</v>
      </c>
      <c r="L6081" t="str">
        <f t="shared" si="283"/>
        <v/>
      </c>
      <c r="M6081" t="str">
        <f t="shared" si="284"/>
        <v/>
      </c>
    </row>
    <row r="6082" spans="3:13" x14ac:dyDescent="0.2">
      <c r="C6082" s="8" t="str">
        <f>IFERROR(VLOOKUP(B6082,'Plan de comptes'!A:B,2,FALSE),"")</f>
        <v/>
      </c>
      <c r="K6082" s="21">
        <f t="shared" si="282"/>
        <v>0</v>
      </c>
      <c r="L6082" t="str">
        <f t="shared" si="283"/>
        <v/>
      </c>
      <c r="M6082" t="str">
        <f t="shared" si="284"/>
        <v/>
      </c>
    </row>
    <row r="6083" spans="3:13" x14ac:dyDescent="0.2">
      <c r="C6083" s="8" t="str">
        <f>IFERROR(VLOOKUP(B6083,'Plan de comptes'!A:B,2,FALSE),"")</f>
        <v/>
      </c>
      <c r="K6083" s="21">
        <f t="shared" ref="K6083:K6146" si="285">E6083-F6083</f>
        <v>0</v>
      </c>
      <c r="L6083" t="str">
        <f t="shared" ref="L6083:L6146" si="286">LEFT($B6083,2)</f>
        <v/>
      </c>
      <c r="M6083" t="str">
        <f t="shared" ref="M6083:M6146" si="287">LEFT($B6083,3)</f>
        <v/>
      </c>
    </row>
    <row r="6084" spans="3:13" x14ac:dyDescent="0.2">
      <c r="C6084" s="8" t="str">
        <f>IFERROR(VLOOKUP(B6084,'Plan de comptes'!A:B,2,FALSE),"")</f>
        <v/>
      </c>
      <c r="K6084" s="21">
        <f t="shared" si="285"/>
        <v>0</v>
      </c>
      <c r="L6084" t="str">
        <f t="shared" si="286"/>
        <v/>
      </c>
      <c r="M6084" t="str">
        <f t="shared" si="287"/>
        <v/>
      </c>
    </row>
    <row r="6085" spans="3:13" x14ac:dyDescent="0.2">
      <c r="C6085" s="8" t="str">
        <f>IFERROR(VLOOKUP(B6085,'Plan de comptes'!A:B,2,FALSE),"")</f>
        <v/>
      </c>
      <c r="K6085" s="21">
        <f t="shared" si="285"/>
        <v>0</v>
      </c>
      <c r="L6085" t="str">
        <f t="shared" si="286"/>
        <v/>
      </c>
      <c r="M6085" t="str">
        <f t="shared" si="287"/>
        <v/>
      </c>
    </row>
    <row r="6086" spans="3:13" x14ac:dyDescent="0.2">
      <c r="C6086" s="8" t="str">
        <f>IFERROR(VLOOKUP(B6086,'Plan de comptes'!A:B,2,FALSE),"")</f>
        <v/>
      </c>
      <c r="K6086" s="21">
        <f t="shared" si="285"/>
        <v>0</v>
      </c>
      <c r="L6086" t="str">
        <f t="shared" si="286"/>
        <v/>
      </c>
      <c r="M6086" t="str">
        <f t="shared" si="287"/>
        <v/>
      </c>
    </row>
    <row r="6087" spans="3:13" x14ac:dyDescent="0.2">
      <c r="C6087" s="8" t="str">
        <f>IFERROR(VLOOKUP(B6087,'Plan de comptes'!A:B,2,FALSE),"")</f>
        <v/>
      </c>
      <c r="K6087" s="21">
        <f t="shared" si="285"/>
        <v>0</v>
      </c>
      <c r="L6087" t="str">
        <f t="shared" si="286"/>
        <v/>
      </c>
      <c r="M6087" t="str">
        <f t="shared" si="287"/>
        <v/>
      </c>
    </row>
    <row r="6088" spans="3:13" x14ac:dyDescent="0.2">
      <c r="C6088" s="8" t="str">
        <f>IFERROR(VLOOKUP(B6088,'Plan de comptes'!A:B,2,FALSE),"")</f>
        <v/>
      </c>
      <c r="K6088" s="21">
        <f t="shared" si="285"/>
        <v>0</v>
      </c>
      <c r="L6088" t="str">
        <f t="shared" si="286"/>
        <v/>
      </c>
      <c r="M6088" t="str">
        <f t="shared" si="287"/>
        <v/>
      </c>
    </row>
    <row r="6089" spans="3:13" x14ac:dyDescent="0.2">
      <c r="C6089" s="8" t="str">
        <f>IFERROR(VLOOKUP(B6089,'Plan de comptes'!A:B,2,FALSE),"")</f>
        <v/>
      </c>
      <c r="K6089" s="21">
        <f t="shared" si="285"/>
        <v>0</v>
      </c>
      <c r="L6089" t="str">
        <f t="shared" si="286"/>
        <v/>
      </c>
      <c r="M6089" t="str">
        <f t="shared" si="287"/>
        <v/>
      </c>
    </row>
    <row r="6090" spans="3:13" x14ac:dyDescent="0.2">
      <c r="C6090" s="8" t="str">
        <f>IFERROR(VLOOKUP(B6090,'Plan de comptes'!A:B,2,FALSE),"")</f>
        <v/>
      </c>
      <c r="K6090" s="21">
        <f t="shared" si="285"/>
        <v>0</v>
      </c>
      <c r="L6090" t="str">
        <f t="shared" si="286"/>
        <v/>
      </c>
      <c r="M6090" t="str">
        <f t="shared" si="287"/>
        <v/>
      </c>
    </row>
    <row r="6091" spans="3:13" x14ac:dyDescent="0.2">
      <c r="C6091" s="8" t="str">
        <f>IFERROR(VLOOKUP(B6091,'Plan de comptes'!A:B,2,FALSE),"")</f>
        <v/>
      </c>
      <c r="K6091" s="21">
        <f t="shared" si="285"/>
        <v>0</v>
      </c>
      <c r="L6091" t="str">
        <f t="shared" si="286"/>
        <v/>
      </c>
      <c r="M6091" t="str">
        <f t="shared" si="287"/>
        <v/>
      </c>
    </row>
    <row r="6092" spans="3:13" x14ac:dyDescent="0.2">
      <c r="C6092" s="8" t="str">
        <f>IFERROR(VLOOKUP(B6092,'Plan de comptes'!A:B,2,FALSE),"")</f>
        <v/>
      </c>
      <c r="K6092" s="21">
        <f t="shared" si="285"/>
        <v>0</v>
      </c>
      <c r="L6092" t="str">
        <f t="shared" si="286"/>
        <v/>
      </c>
      <c r="M6092" t="str">
        <f t="shared" si="287"/>
        <v/>
      </c>
    </row>
    <row r="6093" spans="3:13" x14ac:dyDescent="0.2">
      <c r="C6093" s="8" t="str">
        <f>IFERROR(VLOOKUP(B6093,'Plan de comptes'!A:B,2,FALSE),"")</f>
        <v/>
      </c>
      <c r="K6093" s="21">
        <f t="shared" si="285"/>
        <v>0</v>
      </c>
      <c r="L6093" t="str">
        <f t="shared" si="286"/>
        <v/>
      </c>
      <c r="M6093" t="str">
        <f t="shared" si="287"/>
        <v/>
      </c>
    </row>
    <row r="6094" spans="3:13" x14ac:dyDescent="0.2">
      <c r="C6094" s="8" t="str">
        <f>IFERROR(VLOOKUP(B6094,'Plan de comptes'!A:B,2,FALSE),"")</f>
        <v/>
      </c>
      <c r="K6094" s="21">
        <f t="shared" si="285"/>
        <v>0</v>
      </c>
      <c r="L6094" t="str">
        <f t="shared" si="286"/>
        <v/>
      </c>
      <c r="M6094" t="str">
        <f t="shared" si="287"/>
        <v/>
      </c>
    </row>
    <row r="6095" spans="3:13" x14ac:dyDescent="0.2">
      <c r="C6095" s="8" t="str">
        <f>IFERROR(VLOOKUP(B6095,'Plan de comptes'!A:B,2,FALSE),"")</f>
        <v/>
      </c>
      <c r="K6095" s="21">
        <f t="shared" si="285"/>
        <v>0</v>
      </c>
      <c r="L6095" t="str">
        <f t="shared" si="286"/>
        <v/>
      </c>
      <c r="M6095" t="str">
        <f t="shared" si="287"/>
        <v/>
      </c>
    </row>
    <row r="6096" spans="3:13" x14ac:dyDescent="0.2">
      <c r="C6096" s="8" t="str">
        <f>IFERROR(VLOOKUP(B6096,'Plan de comptes'!A:B,2,FALSE),"")</f>
        <v/>
      </c>
      <c r="K6096" s="21">
        <f t="shared" si="285"/>
        <v>0</v>
      </c>
      <c r="L6096" t="str">
        <f t="shared" si="286"/>
        <v/>
      </c>
      <c r="M6096" t="str">
        <f t="shared" si="287"/>
        <v/>
      </c>
    </row>
    <row r="6097" spans="3:13" x14ac:dyDescent="0.2">
      <c r="C6097" s="8" t="str">
        <f>IFERROR(VLOOKUP(B6097,'Plan de comptes'!A:B,2,FALSE),"")</f>
        <v/>
      </c>
      <c r="K6097" s="21">
        <f t="shared" si="285"/>
        <v>0</v>
      </c>
      <c r="L6097" t="str">
        <f t="shared" si="286"/>
        <v/>
      </c>
      <c r="M6097" t="str">
        <f t="shared" si="287"/>
        <v/>
      </c>
    </row>
    <row r="6098" spans="3:13" x14ac:dyDescent="0.2">
      <c r="C6098" s="8" t="str">
        <f>IFERROR(VLOOKUP(B6098,'Plan de comptes'!A:B,2,FALSE),"")</f>
        <v/>
      </c>
      <c r="K6098" s="21">
        <f t="shared" si="285"/>
        <v>0</v>
      </c>
      <c r="L6098" t="str">
        <f t="shared" si="286"/>
        <v/>
      </c>
      <c r="M6098" t="str">
        <f t="shared" si="287"/>
        <v/>
      </c>
    </row>
    <row r="6099" spans="3:13" x14ac:dyDescent="0.2">
      <c r="C6099" s="8" t="str">
        <f>IFERROR(VLOOKUP(B6099,'Plan de comptes'!A:B,2,FALSE),"")</f>
        <v/>
      </c>
      <c r="K6099" s="21">
        <f t="shared" si="285"/>
        <v>0</v>
      </c>
      <c r="L6099" t="str">
        <f t="shared" si="286"/>
        <v/>
      </c>
      <c r="M6099" t="str">
        <f t="shared" si="287"/>
        <v/>
      </c>
    </row>
    <row r="6100" spans="3:13" x14ac:dyDescent="0.2">
      <c r="C6100" s="8" t="str">
        <f>IFERROR(VLOOKUP(B6100,'Plan de comptes'!A:B,2,FALSE),"")</f>
        <v/>
      </c>
      <c r="K6100" s="21">
        <f t="shared" si="285"/>
        <v>0</v>
      </c>
      <c r="L6100" t="str">
        <f t="shared" si="286"/>
        <v/>
      </c>
      <c r="M6100" t="str">
        <f t="shared" si="287"/>
        <v/>
      </c>
    </row>
    <row r="6101" spans="3:13" x14ac:dyDescent="0.2">
      <c r="C6101" s="8" t="str">
        <f>IFERROR(VLOOKUP(B6101,'Plan de comptes'!A:B,2,FALSE),"")</f>
        <v/>
      </c>
      <c r="K6101" s="21">
        <f t="shared" si="285"/>
        <v>0</v>
      </c>
      <c r="L6101" t="str">
        <f t="shared" si="286"/>
        <v/>
      </c>
      <c r="M6101" t="str">
        <f t="shared" si="287"/>
        <v/>
      </c>
    </row>
    <row r="6102" spans="3:13" x14ac:dyDescent="0.2">
      <c r="C6102" s="8" t="str">
        <f>IFERROR(VLOOKUP(B6102,'Plan de comptes'!A:B,2,FALSE),"")</f>
        <v/>
      </c>
      <c r="K6102" s="21">
        <f t="shared" si="285"/>
        <v>0</v>
      </c>
      <c r="L6102" t="str">
        <f t="shared" si="286"/>
        <v/>
      </c>
      <c r="M6102" t="str">
        <f t="shared" si="287"/>
        <v/>
      </c>
    </row>
    <row r="6103" spans="3:13" x14ac:dyDescent="0.2">
      <c r="C6103" s="8" t="str">
        <f>IFERROR(VLOOKUP(B6103,'Plan de comptes'!A:B,2,FALSE),"")</f>
        <v/>
      </c>
      <c r="K6103" s="21">
        <f t="shared" si="285"/>
        <v>0</v>
      </c>
      <c r="L6103" t="str">
        <f t="shared" si="286"/>
        <v/>
      </c>
      <c r="M6103" t="str">
        <f t="shared" si="287"/>
        <v/>
      </c>
    </row>
    <row r="6104" spans="3:13" x14ac:dyDescent="0.2">
      <c r="C6104" s="8" t="str">
        <f>IFERROR(VLOOKUP(B6104,'Plan de comptes'!A:B,2,FALSE),"")</f>
        <v/>
      </c>
      <c r="K6104" s="21">
        <f t="shared" si="285"/>
        <v>0</v>
      </c>
      <c r="L6104" t="str">
        <f t="shared" si="286"/>
        <v/>
      </c>
      <c r="M6104" t="str">
        <f t="shared" si="287"/>
        <v/>
      </c>
    </row>
    <row r="6105" spans="3:13" x14ac:dyDescent="0.2">
      <c r="C6105" s="8" t="str">
        <f>IFERROR(VLOOKUP(B6105,'Plan de comptes'!A:B,2,FALSE),"")</f>
        <v/>
      </c>
      <c r="K6105" s="21">
        <f t="shared" si="285"/>
        <v>0</v>
      </c>
      <c r="L6105" t="str">
        <f t="shared" si="286"/>
        <v/>
      </c>
      <c r="M6105" t="str">
        <f t="shared" si="287"/>
        <v/>
      </c>
    </row>
    <row r="6106" spans="3:13" x14ac:dyDescent="0.2">
      <c r="C6106" s="8" t="str">
        <f>IFERROR(VLOOKUP(B6106,'Plan de comptes'!A:B,2,FALSE),"")</f>
        <v/>
      </c>
      <c r="K6106" s="21">
        <f t="shared" si="285"/>
        <v>0</v>
      </c>
      <c r="L6106" t="str">
        <f t="shared" si="286"/>
        <v/>
      </c>
      <c r="M6106" t="str">
        <f t="shared" si="287"/>
        <v/>
      </c>
    </row>
    <row r="6107" spans="3:13" x14ac:dyDescent="0.2">
      <c r="C6107" s="8" t="str">
        <f>IFERROR(VLOOKUP(B6107,'Plan de comptes'!A:B,2,FALSE),"")</f>
        <v/>
      </c>
      <c r="K6107" s="21">
        <f t="shared" si="285"/>
        <v>0</v>
      </c>
      <c r="L6107" t="str">
        <f t="shared" si="286"/>
        <v/>
      </c>
      <c r="M6107" t="str">
        <f t="shared" si="287"/>
        <v/>
      </c>
    </row>
    <row r="6108" spans="3:13" x14ac:dyDescent="0.2">
      <c r="C6108" s="8" t="str">
        <f>IFERROR(VLOOKUP(B6108,'Plan de comptes'!A:B,2,FALSE),"")</f>
        <v/>
      </c>
      <c r="K6108" s="21">
        <f t="shared" si="285"/>
        <v>0</v>
      </c>
      <c r="L6108" t="str">
        <f t="shared" si="286"/>
        <v/>
      </c>
      <c r="M6108" t="str">
        <f t="shared" si="287"/>
        <v/>
      </c>
    </row>
    <row r="6109" spans="3:13" x14ac:dyDescent="0.2">
      <c r="C6109" s="8" t="str">
        <f>IFERROR(VLOOKUP(B6109,'Plan de comptes'!A:B,2,FALSE),"")</f>
        <v/>
      </c>
      <c r="K6109" s="21">
        <f t="shared" si="285"/>
        <v>0</v>
      </c>
      <c r="L6109" t="str">
        <f t="shared" si="286"/>
        <v/>
      </c>
      <c r="M6109" t="str">
        <f t="shared" si="287"/>
        <v/>
      </c>
    </row>
    <row r="6110" spans="3:13" x14ac:dyDescent="0.2">
      <c r="C6110" s="8" t="str">
        <f>IFERROR(VLOOKUP(B6110,'Plan de comptes'!A:B,2,FALSE),"")</f>
        <v/>
      </c>
      <c r="K6110" s="21">
        <f t="shared" si="285"/>
        <v>0</v>
      </c>
      <c r="L6110" t="str">
        <f t="shared" si="286"/>
        <v/>
      </c>
      <c r="M6110" t="str">
        <f t="shared" si="287"/>
        <v/>
      </c>
    </row>
    <row r="6111" spans="3:13" x14ac:dyDescent="0.2">
      <c r="C6111" s="8" t="str">
        <f>IFERROR(VLOOKUP(B6111,'Plan de comptes'!A:B,2,FALSE),"")</f>
        <v/>
      </c>
      <c r="K6111" s="21">
        <f t="shared" si="285"/>
        <v>0</v>
      </c>
      <c r="L6111" t="str">
        <f t="shared" si="286"/>
        <v/>
      </c>
      <c r="M6111" t="str">
        <f t="shared" si="287"/>
        <v/>
      </c>
    </row>
    <row r="6112" spans="3:13" x14ac:dyDescent="0.2">
      <c r="C6112" s="8" t="str">
        <f>IFERROR(VLOOKUP(B6112,'Plan de comptes'!A:B,2,FALSE),"")</f>
        <v/>
      </c>
      <c r="K6112" s="21">
        <f t="shared" si="285"/>
        <v>0</v>
      </c>
      <c r="L6112" t="str">
        <f t="shared" si="286"/>
        <v/>
      </c>
      <c r="M6112" t="str">
        <f t="shared" si="287"/>
        <v/>
      </c>
    </row>
    <row r="6113" spans="3:13" x14ac:dyDescent="0.2">
      <c r="C6113" s="8" t="str">
        <f>IFERROR(VLOOKUP(B6113,'Plan de comptes'!A:B,2,FALSE),"")</f>
        <v/>
      </c>
      <c r="K6113" s="21">
        <f t="shared" si="285"/>
        <v>0</v>
      </c>
      <c r="L6113" t="str">
        <f t="shared" si="286"/>
        <v/>
      </c>
      <c r="M6113" t="str">
        <f t="shared" si="287"/>
        <v/>
      </c>
    </row>
    <row r="6114" spans="3:13" x14ac:dyDescent="0.2">
      <c r="C6114" s="8" t="str">
        <f>IFERROR(VLOOKUP(B6114,'Plan de comptes'!A:B,2,FALSE),"")</f>
        <v/>
      </c>
      <c r="K6114" s="21">
        <f t="shared" si="285"/>
        <v>0</v>
      </c>
      <c r="L6114" t="str">
        <f t="shared" si="286"/>
        <v/>
      </c>
      <c r="M6114" t="str">
        <f t="shared" si="287"/>
        <v/>
      </c>
    </row>
    <row r="6115" spans="3:13" x14ac:dyDescent="0.2">
      <c r="C6115" s="8" t="str">
        <f>IFERROR(VLOOKUP(B6115,'Plan de comptes'!A:B,2,FALSE),"")</f>
        <v/>
      </c>
      <c r="K6115" s="21">
        <f t="shared" si="285"/>
        <v>0</v>
      </c>
      <c r="L6115" t="str">
        <f t="shared" si="286"/>
        <v/>
      </c>
      <c r="M6115" t="str">
        <f t="shared" si="287"/>
        <v/>
      </c>
    </row>
    <row r="6116" spans="3:13" x14ac:dyDescent="0.2">
      <c r="C6116" s="8" t="str">
        <f>IFERROR(VLOOKUP(B6116,'Plan de comptes'!A:B,2,FALSE),"")</f>
        <v/>
      </c>
      <c r="K6116" s="21">
        <f t="shared" si="285"/>
        <v>0</v>
      </c>
      <c r="L6116" t="str">
        <f t="shared" si="286"/>
        <v/>
      </c>
      <c r="M6116" t="str">
        <f t="shared" si="287"/>
        <v/>
      </c>
    </row>
    <row r="6117" spans="3:13" x14ac:dyDescent="0.2">
      <c r="C6117" s="8" t="str">
        <f>IFERROR(VLOOKUP(B6117,'Plan de comptes'!A:B,2,FALSE),"")</f>
        <v/>
      </c>
      <c r="K6117" s="21">
        <f t="shared" si="285"/>
        <v>0</v>
      </c>
      <c r="L6117" t="str">
        <f t="shared" si="286"/>
        <v/>
      </c>
      <c r="M6117" t="str">
        <f t="shared" si="287"/>
        <v/>
      </c>
    </row>
    <row r="6118" spans="3:13" x14ac:dyDescent="0.2">
      <c r="C6118" s="8" t="str">
        <f>IFERROR(VLOOKUP(B6118,'Plan de comptes'!A:B,2,FALSE),"")</f>
        <v/>
      </c>
      <c r="K6118" s="21">
        <f t="shared" si="285"/>
        <v>0</v>
      </c>
      <c r="L6118" t="str">
        <f t="shared" si="286"/>
        <v/>
      </c>
      <c r="M6118" t="str">
        <f t="shared" si="287"/>
        <v/>
      </c>
    </row>
    <row r="6119" spans="3:13" x14ac:dyDescent="0.2">
      <c r="C6119" s="8" t="str">
        <f>IFERROR(VLOOKUP(B6119,'Plan de comptes'!A:B,2,FALSE),"")</f>
        <v/>
      </c>
      <c r="K6119" s="21">
        <f t="shared" si="285"/>
        <v>0</v>
      </c>
      <c r="L6119" t="str">
        <f t="shared" si="286"/>
        <v/>
      </c>
      <c r="M6119" t="str">
        <f t="shared" si="287"/>
        <v/>
      </c>
    </row>
    <row r="6120" spans="3:13" x14ac:dyDescent="0.2">
      <c r="C6120" s="8" t="str">
        <f>IFERROR(VLOOKUP(B6120,'Plan de comptes'!A:B,2,FALSE),"")</f>
        <v/>
      </c>
      <c r="K6120" s="21">
        <f t="shared" si="285"/>
        <v>0</v>
      </c>
      <c r="L6120" t="str">
        <f t="shared" si="286"/>
        <v/>
      </c>
      <c r="M6120" t="str">
        <f t="shared" si="287"/>
        <v/>
      </c>
    </row>
    <row r="6121" spans="3:13" x14ac:dyDescent="0.2">
      <c r="C6121" s="8" t="str">
        <f>IFERROR(VLOOKUP(B6121,'Plan de comptes'!A:B,2,FALSE),"")</f>
        <v/>
      </c>
      <c r="K6121" s="21">
        <f t="shared" si="285"/>
        <v>0</v>
      </c>
      <c r="L6121" t="str">
        <f t="shared" si="286"/>
        <v/>
      </c>
      <c r="M6121" t="str">
        <f t="shared" si="287"/>
        <v/>
      </c>
    </row>
    <row r="6122" spans="3:13" x14ac:dyDescent="0.2">
      <c r="C6122" s="8" t="str">
        <f>IFERROR(VLOOKUP(B6122,'Plan de comptes'!A:B,2,FALSE),"")</f>
        <v/>
      </c>
      <c r="K6122" s="21">
        <f t="shared" si="285"/>
        <v>0</v>
      </c>
      <c r="L6122" t="str">
        <f t="shared" si="286"/>
        <v/>
      </c>
      <c r="M6122" t="str">
        <f t="shared" si="287"/>
        <v/>
      </c>
    </row>
    <row r="6123" spans="3:13" x14ac:dyDescent="0.2">
      <c r="C6123" s="8" t="str">
        <f>IFERROR(VLOOKUP(B6123,'Plan de comptes'!A:B,2,FALSE),"")</f>
        <v/>
      </c>
      <c r="K6123" s="21">
        <f t="shared" si="285"/>
        <v>0</v>
      </c>
      <c r="L6123" t="str">
        <f t="shared" si="286"/>
        <v/>
      </c>
      <c r="M6123" t="str">
        <f t="shared" si="287"/>
        <v/>
      </c>
    </row>
    <row r="6124" spans="3:13" x14ac:dyDescent="0.2">
      <c r="C6124" s="8" t="str">
        <f>IFERROR(VLOOKUP(B6124,'Plan de comptes'!A:B,2,FALSE),"")</f>
        <v/>
      </c>
      <c r="K6124" s="21">
        <f t="shared" si="285"/>
        <v>0</v>
      </c>
      <c r="L6124" t="str">
        <f t="shared" si="286"/>
        <v/>
      </c>
      <c r="M6124" t="str">
        <f t="shared" si="287"/>
        <v/>
      </c>
    </row>
    <row r="6125" spans="3:13" x14ac:dyDescent="0.2">
      <c r="C6125" s="8" t="str">
        <f>IFERROR(VLOOKUP(B6125,'Plan de comptes'!A:B,2,FALSE),"")</f>
        <v/>
      </c>
      <c r="K6125" s="21">
        <f t="shared" si="285"/>
        <v>0</v>
      </c>
      <c r="L6125" t="str">
        <f t="shared" si="286"/>
        <v/>
      </c>
      <c r="M6125" t="str">
        <f t="shared" si="287"/>
        <v/>
      </c>
    </row>
    <row r="6126" spans="3:13" x14ac:dyDescent="0.2">
      <c r="C6126" s="8" t="str">
        <f>IFERROR(VLOOKUP(B6126,'Plan de comptes'!A:B,2,FALSE),"")</f>
        <v/>
      </c>
      <c r="K6126" s="21">
        <f t="shared" si="285"/>
        <v>0</v>
      </c>
      <c r="L6126" t="str">
        <f t="shared" si="286"/>
        <v/>
      </c>
      <c r="M6126" t="str">
        <f t="shared" si="287"/>
        <v/>
      </c>
    </row>
    <row r="6127" spans="3:13" x14ac:dyDescent="0.2">
      <c r="C6127" s="8" t="str">
        <f>IFERROR(VLOOKUP(B6127,'Plan de comptes'!A:B,2,FALSE),"")</f>
        <v/>
      </c>
      <c r="K6127" s="21">
        <f t="shared" si="285"/>
        <v>0</v>
      </c>
      <c r="L6127" t="str">
        <f t="shared" si="286"/>
        <v/>
      </c>
      <c r="M6127" t="str">
        <f t="shared" si="287"/>
        <v/>
      </c>
    </row>
    <row r="6128" spans="3:13" x14ac:dyDescent="0.2">
      <c r="C6128" s="8" t="str">
        <f>IFERROR(VLOOKUP(B6128,'Plan de comptes'!A:B,2,FALSE),"")</f>
        <v/>
      </c>
      <c r="K6128" s="21">
        <f t="shared" si="285"/>
        <v>0</v>
      </c>
      <c r="L6128" t="str">
        <f t="shared" si="286"/>
        <v/>
      </c>
      <c r="M6128" t="str">
        <f t="shared" si="287"/>
        <v/>
      </c>
    </row>
    <row r="6129" spans="3:13" x14ac:dyDescent="0.2">
      <c r="C6129" s="8" t="str">
        <f>IFERROR(VLOOKUP(B6129,'Plan de comptes'!A:B,2,FALSE),"")</f>
        <v/>
      </c>
      <c r="K6129" s="21">
        <f t="shared" si="285"/>
        <v>0</v>
      </c>
      <c r="L6129" t="str">
        <f t="shared" si="286"/>
        <v/>
      </c>
      <c r="M6129" t="str">
        <f t="shared" si="287"/>
        <v/>
      </c>
    </row>
    <row r="6130" spans="3:13" x14ac:dyDescent="0.2">
      <c r="C6130" s="8" t="str">
        <f>IFERROR(VLOOKUP(B6130,'Plan de comptes'!A:B,2,FALSE),"")</f>
        <v/>
      </c>
      <c r="K6130" s="21">
        <f t="shared" si="285"/>
        <v>0</v>
      </c>
      <c r="L6130" t="str">
        <f t="shared" si="286"/>
        <v/>
      </c>
      <c r="M6130" t="str">
        <f t="shared" si="287"/>
        <v/>
      </c>
    </row>
    <row r="6131" spans="3:13" x14ac:dyDescent="0.2">
      <c r="C6131" s="8" t="str">
        <f>IFERROR(VLOOKUP(B6131,'Plan de comptes'!A:B,2,FALSE),"")</f>
        <v/>
      </c>
      <c r="K6131" s="21">
        <f t="shared" si="285"/>
        <v>0</v>
      </c>
      <c r="L6131" t="str">
        <f t="shared" si="286"/>
        <v/>
      </c>
      <c r="M6131" t="str">
        <f t="shared" si="287"/>
        <v/>
      </c>
    </row>
    <row r="6132" spans="3:13" x14ac:dyDescent="0.2">
      <c r="C6132" s="8" t="str">
        <f>IFERROR(VLOOKUP(B6132,'Plan de comptes'!A:B,2,FALSE),"")</f>
        <v/>
      </c>
      <c r="K6132" s="21">
        <f t="shared" si="285"/>
        <v>0</v>
      </c>
      <c r="L6132" t="str">
        <f t="shared" si="286"/>
        <v/>
      </c>
      <c r="M6132" t="str">
        <f t="shared" si="287"/>
        <v/>
      </c>
    </row>
    <row r="6133" spans="3:13" x14ac:dyDescent="0.2">
      <c r="C6133" s="8" t="str">
        <f>IFERROR(VLOOKUP(B6133,'Plan de comptes'!A:B,2,FALSE),"")</f>
        <v/>
      </c>
      <c r="K6133" s="21">
        <f t="shared" si="285"/>
        <v>0</v>
      </c>
      <c r="L6133" t="str">
        <f t="shared" si="286"/>
        <v/>
      </c>
      <c r="M6133" t="str">
        <f t="shared" si="287"/>
        <v/>
      </c>
    </row>
    <row r="6134" spans="3:13" x14ac:dyDescent="0.2">
      <c r="C6134" s="8" t="str">
        <f>IFERROR(VLOOKUP(B6134,'Plan de comptes'!A:B,2,FALSE),"")</f>
        <v/>
      </c>
      <c r="K6134" s="21">
        <f t="shared" si="285"/>
        <v>0</v>
      </c>
      <c r="L6134" t="str">
        <f t="shared" si="286"/>
        <v/>
      </c>
      <c r="M6134" t="str">
        <f t="shared" si="287"/>
        <v/>
      </c>
    </row>
    <row r="6135" spans="3:13" x14ac:dyDescent="0.2">
      <c r="C6135" s="8" t="str">
        <f>IFERROR(VLOOKUP(B6135,'Plan de comptes'!A:B,2,FALSE),"")</f>
        <v/>
      </c>
      <c r="K6135" s="21">
        <f t="shared" si="285"/>
        <v>0</v>
      </c>
      <c r="L6135" t="str">
        <f t="shared" si="286"/>
        <v/>
      </c>
      <c r="M6135" t="str">
        <f t="shared" si="287"/>
        <v/>
      </c>
    </row>
    <row r="6136" spans="3:13" x14ac:dyDescent="0.2">
      <c r="C6136" s="8" t="str">
        <f>IFERROR(VLOOKUP(B6136,'Plan de comptes'!A:B,2,FALSE),"")</f>
        <v/>
      </c>
      <c r="K6136" s="21">
        <f t="shared" si="285"/>
        <v>0</v>
      </c>
      <c r="L6136" t="str">
        <f t="shared" si="286"/>
        <v/>
      </c>
      <c r="M6136" t="str">
        <f t="shared" si="287"/>
        <v/>
      </c>
    </row>
    <row r="6137" spans="3:13" x14ac:dyDescent="0.2">
      <c r="C6137" s="8" t="str">
        <f>IFERROR(VLOOKUP(B6137,'Plan de comptes'!A:B,2,FALSE),"")</f>
        <v/>
      </c>
      <c r="K6137" s="21">
        <f t="shared" si="285"/>
        <v>0</v>
      </c>
      <c r="L6137" t="str">
        <f t="shared" si="286"/>
        <v/>
      </c>
      <c r="M6137" t="str">
        <f t="shared" si="287"/>
        <v/>
      </c>
    </row>
    <row r="6138" spans="3:13" x14ac:dyDescent="0.2">
      <c r="C6138" s="8" t="str">
        <f>IFERROR(VLOOKUP(B6138,'Plan de comptes'!A:B,2,FALSE),"")</f>
        <v/>
      </c>
      <c r="K6138" s="21">
        <f t="shared" si="285"/>
        <v>0</v>
      </c>
      <c r="L6138" t="str">
        <f t="shared" si="286"/>
        <v/>
      </c>
      <c r="M6138" t="str">
        <f t="shared" si="287"/>
        <v/>
      </c>
    </row>
    <row r="6139" spans="3:13" x14ac:dyDescent="0.2">
      <c r="C6139" s="8" t="str">
        <f>IFERROR(VLOOKUP(B6139,'Plan de comptes'!A:B,2,FALSE),"")</f>
        <v/>
      </c>
      <c r="K6139" s="21">
        <f t="shared" si="285"/>
        <v>0</v>
      </c>
      <c r="L6139" t="str">
        <f t="shared" si="286"/>
        <v/>
      </c>
      <c r="M6139" t="str">
        <f t="shared" si="287"/>
        <v/>
      </c>
    </row>
    <row r="6140" spans="3:13" x14ac:dyDescent="0.2">
      <c r="C6140" s="8" t="str">
        <f>IFERROR(VLOOKUP(B6140,'Plan de comptes'!A:B,2,FALSE),"")</f>
        <v/>
      </c>
      <c r="K6140" s="21">
        <f t="shared" si="285"/>
        <v>0</v>
      </c>
      <c r="L6140" t="str">
        <f t="shared" si="286"/>
        <v/>
      </c>
      <c r="M6140" t="str">
        <f t="shared" si="287"/>
        <v/>
      </c>
    </row>
    <row r="6141" spans="3:13" x14ac:dyDescent="0.2">
      <c r="C6141" s="8" t="str">
        <f>IFERROR(VLOOKUP(B6141,'Plan de comptes'!A:B,2,FALSE),"")</f>
        <v/>
      </c>
      <c r="K6141" s="21">
        <f t="shared" si="285"/>
        <v>0</v>
      </c>
      <c r="L6141" t="str">
        <f t="shared" si="286"/>
        <v/>
      </c>
      <c r="M6141" t="str">
        <f t="shared" si="287"/>
        <v/>
      </c>
    </row>
    <row r="6142" spans="3:13" x14ac:dyDescent="0.2">
      <c r="C6142" s="8" t="str">
        <f>IFERROR(VLOOKUP(B6142,'Plan de comptes'!A:B,2,FALSE),"")</f>
        <v/>
      </c>
      <c r="K6142" s="21">
        <f t="shared" si="285"/>
        <v>0</v>
      </c>
      <c r="L6142" t="str">
        <f t="shared" si="286"/>
        <v/>
      </c>
      <c r="M6142" t="str">
        <f t="shared" si="287"/>
        <v/>
      </c>
    </row>
    <row r="6143" spans="3:13" x14ac:dyDescent="0.2">
      <c r="C6143" s="8" t="str">
        <f>IFERROR(VLOOKUP(B6143,'Plan de comptes'!A:B,2,FALSE),"")</f>
        <v/>
      </c>
      <c r="K6143" s="21">
        <f t="shared" si="285"/>
        <v>0</v>
      </c>
      <c r="L6143" t="str">
        <f t="shared" si="286"/>
        <v/>
      </c>
      <c r="M6143" t="str">
        <f t="shared" si="287"/>
        <v/>
      </c>
    </row>
    <row r="6144" spans="3:13" x14ac:dyDescent="0.2">
      <c r="C6144" s="8" t="str">
        <f>IFERROR(VLOOKUP(B6144,'Plan de comptes'!A:B,2,FALSE),"")</f>
        <v/>
      </c>
      <c r="K6144" s="21">
        <f t="shared" si="285"/>
        <v>0</v>
      </c>
      <c r="L6144" t="str">
        <f t="shared" si="286"/>
        <v/>
      </c>
      <c r="M6144" t="str">
        <f t="shared" si="287"/>
        <v/>
      </c>
    </row>
    <row r="6145" spans="3:13" x14ac:dyDescent="0.2">
      <c r="C6145" s="8" t="str">
        <f>IFERROR(VLOOKUP(B6145,'Plan de comptes'!A:B,2,FALSE),"")</f>
        <v/>
      </c>
      <c r="K6145" s="21">
        <f t="shared" si="285"/>
        <v>0</v>
      </c>
      <c r="L6145" t="str">
        <f t="shared" si="286"/>
        <v/>
      </c>
      <c r="M6145" t="str">
        <f t="shared" si="287"/>
        <v/>
      </c>
    </row>
    <row r="6146" spans="3:13" x14ac:dyDescent="0.2">
      <c r="C6146" s="8" t="str">
        <f>IFERROR(VLOOKUP(B6146,'Plan de comptes'!A:B,2,FALSE),"")</f>
        <v/>
      </c>
      <c r="K6146" s="21">
        <f t="shared" si="285"/>
        <v>0</v>
      </c>
      <c r="L6146" t="str">
        <f t="shared" si="286"/>
        <v/>
      </c>
      <c r="M6146" t="str">
        <f t="shared" si="287"/>
        <v/>
      </c>
    </row>
    <row r="6147" spans="3:13" x14ac:dyDescent="0.2">
      <c r="C6147" s="8" t="str">
        <f>IFERROR(VLOOKUP(B6147,'Plan de comptes'!A:B,2,FALSE),"")</f>
        <v/>
      </c>
      <c r="K6147" s="21">
        <f t="shared" ref="K6147:K6210" si="288">E6147-F6147</f>
        <v>0</v>
      </c>
      <c r="L6147" t="str">
        <f t="shared" ref="L6147:L6210" si="289">LEFT($B6147,2)</f>
        <v/>
      </c>
      <c r="M6147" t="str">
        <f t="shared" ref="M6147:M6210" si="290">LEFT($B6147,3)</f>
        <v/>
      </c>
    </row>
    <row r="6148" spans="3:13" x14ac:dyDescent="0.2">
      <c r="C6148" s="8" t="str">
        <f>IFERROR(VLOOKUP(B6148,'Plan de comptes'!A:B,2,FALSE),"")</f>
        <v/>
      </c>
      <c r="K6148" s="21">
        <f t="shared" si="288"/>
        <v>0</v>
      </c>
      <c r="L6148" t="str">
        <f t="shared" si="289"/>
        <v/>
      </c>
      <c r="M6148" t="str">
        <f t="shared" si="290"/>
        <v/>
      </c>
    </row>
    <row r="6149" spans="3:13" x14ac:dyDescent="0.2">
      <c r="C6149" s="8" t="str">
        <f>IFERROR(VLOOKUP(B6149,'Plan de comptes'!A:B,2,FALSE),"")</f>
        <v/>
      </c>
      <c r="K6149" s="21">
        <f t="shared" si="288"/>
        <v>0</v>
      </c>
      <c r="L6149" t="str">
        <f t="shared" si="289"/>
        <v/>
      </c>
      <c r="M6149" t="str">
        <f t="shared" si="290"/>
        <v/>
      </c>
    </row>
    <row r="6150" spans="3:13" x14ac:dyDescent="0.2">
      <c r="C6150" s="8" t="str">
        <f>IFERROR(VLOOKUP(B6150,'Plan de comptes'!A:B,2,FALSE),"")</f>
        <v/>
      </c>
      <c r="K6150" s="21">
        <f t="shared" si="288"/>
        <v>0</v>
      </c>
      <c r="L6150" t="str">
        <f t="shared" si="289"/>
        <v/>
      </c>
      <c r="M6150" t="str">
        <f t="shared" si="290"/>
        <v/>
      </c>
    </row>
    <row r="6151" spans="3:13" x14ac:dyDescent="0.2">
      <c r="C6151" s="8" t="str">
        <f>IFERROR(VLOOKUP(B6151,'Plan de comptes'!A:B,2,FALSE),"")</f>
        <v/>
      </c>
      <c r="K6151" s="21">
        <f t="shared" si="288"/>
        <v>0</v>
      </c>
      <c r="L6151" t="str">
        <f t="shared" si="289"/>
        <v/>
      </c>
      <c r="M6151" t="str">
        <f t="shared" si="290"/>
        <v/>
      </c>
    </row>
    <row r="6152" spans="3:13" x14ac:dyDescent="0.2">
      <c r="C6152" s="8" t="str">
        <f>IFERROR(VLOOKUP(B6152,'Plan de comptes'!A:B,2,FALSE),"")</f>
        <v/>
      </c>
      <c r="K6152" s="21">
        <f t="shared" si="288"/>
        <v>0</v>
      </c>
      <c r="L6152" t="str">
        <f t="shared" si="289"/>
        <v/>
      </c>
      <c r="M6152" t="str">
        <f t="shared" si="290"/>
        <v/>
      </c>
    </row>
    <row r="6153" spans="3:13" x14ac:dyDescent="0.2">
      <c r="C6153" s="8" t="str">
        <f>IFERROR(VLOOKUP(B6153,'Plan de comptes'!A:B,2,FALSE),"")</f>
        <v/>
      </c>
      <c r="K6153" s="21">
        <f t="shared" si="288"/>
        <v>0</v>
      </c>
      <c r="L6153" t="str">
        <f t="shared" si="289"/>
        <v/>
      </c>
      <c r="M6153" t="str">
        <f t="shared" si="290"/>
        <v/>
      </c>
    </row>
    <row r="6154" spans="3:13" x14ac:dyDescent="0.2">
      <c r="C6154" s="8" t="str">
        <f>IFERROR(VLOOKUP(B6154,'Plan de comptes'!A:B,2,FALSE),"")</f>
        <v/>
      </c>
      <c r="K6154" s="21">
        <f t="shared" si="288"/>
        <v>0</v>
      </c>
      <c r="L6154" t="str">
        <f t="shared" si="289"/>
        <v/>
      </c>
      <c r="M6154" t="str">
        <f t="shared" si="290"/>
        <v/>
      </c>
    </row>
    <row r="6155" spans="3:13" x14ac:dyDescent="0.2">
      <c r="C6155" s="8" t="str">
        <f>IFERROR(VLOOKUP(B6155,'Plan de comptes'!A:B,2,FALSE),"")</f>
        <v/>
      </c>
      <c r="K6155" s="21">
        <f t="shared" si="288"/>
        <v>0</v>
      </c>
      <c r="L6155" t="str">
        <f t="shared" si="289"/>
        <v/>
      </c>
      <c r="M6155" t="str">
        <f t="shared" si="290"/>
        <v/>
      </c>
    </row>
    <row r="6156" spans="3:13" x14ac:dyDescent="0.2">
      <c r="C6156" s="8" t="str">
        <f>IFERROR(VLOOKUP(B6156,'Plan de comptes'!A:B,2,FALSE),"")</f>
        <v/>
      </c>
      <c r="K6156" s="21">
        <f t="shared" si="288"/>
        <v>0</v>
      </c>
      <c r="L6156" t="str">
        <f t="shared" si="289"/>
        <v/>
      </c>
      <c r="M6156" t="str">
        <f t="shared" si="290"/>
        <v/>
      </c>
    </row>
    <row r="6157" spans="3:13" x14ac:dyDescent="0.2">
      <c r="C6157" s="8" t="str">
        <f>IFERROR(VLOOKUP(B6157,'Plan de comptes'!A:B,2,FALSE),"")</f>
        <v/>
      </c>
      <c r="K6157" s="21">
        <f t="shared" si="288"/>
        <v>0</v>
      </c>
      <c r="L6157" t="str">
        <f t="shared" si="289"/>
        <v/>
      </c>
      <c r="M6157" t="str">
        <f t="shared" si="290"/>
        <v/>
      </c>
    </row>
    <row r="6158" spans="3:13" x14ac:dyDescent="0.2">
      <c r="C6158" s="8" t="str">
        <f>IFERROR(VLOOKUP(B6158,'Plan de comptes'!A:B,2,FALSE),"")</f>
        <v/>
      </c>
      <c r="K6158" s="21">
        <f t="shared" si="288"/>
        <v>0</v>
      </c>
      <c r="L6158" t="str">
        <f t="shared" si="289"/>
        <v/>
      </c>
      <c r="M6158" t="str">
        <f t="shared" si="290"/>
        <v/>
      </c>
    </row>
    <row r="6159" spans="3:13" x14ac:dyDescent="0.2">
      <c r="C6159" s="8" t="str">
        <f>IFERROR(VLOOKUP(B6159,'Plan de comptes'!A:B,2,FALSE),"")</f>
        <v/>
      </c>
      <c r="K6159" s="21">
        <f t="shared" si="288"/>
        <v>0</v>
      </c>
      <c r="L6159" t="str">
        <f t="shared" si="289"/>
        <v/>
      </c>
      <c r="M6159" t="str">
        <f t="shared" si="290"/>
        <v/>
      </c>
    </row>
    <row r="6160" spans="3:13" x14ac:dyDescent="0.2">
      <c r="C6160" s="8" t="str">
        <f>IFERROR(VLOOKUP(B6160,'Plan de comptes'!A:B,2,FALSE),"")</f>
        <v/>
      </c>
      <c r="K6160" s="21">
        <f t="shared" si="288"/>
        <v>0</v>
      </c>
      <c r="L6160" t="str">
        <f t="shared" si="289"/>
        <v/>
      </c>
      <c r="M6160" t="str">
        <f t="shared" si="290"/>
        <v/>
      </c>
    </row>
    <row r="6161" spans="3:13" x14ac:dyDescent="0.2">
      <c r="C6161" s="8" t="str">
        <f>IFERROR(VLOOKUP(B6161,'Plan de comptes'!A:B,2,FALSE),"")</f>
        <v/>
      </c>
      <c r="K6161" s="21">
        <f t="shared" si="288"/>
        <v>0</v>
      </c>
      <c r="L6161" t="str">
        <f t="shared" si="289"/>
        <v/>
      </c>
      <c r="M6161" t="str">
        <f t="shared" si="290"/>
        <v/>
      </c>
    </row>
    <row r="6162" spans="3:13" x14ac:dyDescent="0.2">
      <c r="C6162" s="8" t="str">
        <f>IFERROR(VLOOKUP(B6162,'Plan de comptes'!A:B,2,FALSE),"")</f>
        <v/>
      </c>
      <c r="K6162" s="21">
        <f t="shared" si="288"/>
        <v>0</v>
      </c>
      <c r="L6162" t="str">
        <f t="shared" si="289"/>
        <v/>
      </c>
      <c r="M6162" t="str">
        <f t="shared" si="290"/>
        <v/>
      </c>
    </row>
    <row r="6163" spans="3:13" x14ac:dyDescent="0.2">
      <c r="C6163" s="8" t="str">
        <f>IFERROR(VLOOKUP(B6163,'Plan de comptes'!A:B,2,FALSE),"")</f>
        <v/>
      </c>
      <c r="K6163" s="21">
        <f t="shared" si="288"/>
        <v>0</v>
      </c>
      <c r="L6163" t="str">
        <f t="shared" si="289"/>
        <v/>
      </c>
      <c r="M6163" t="str">
        <f t="shared" si="290"/>
        <v/>
      </c>
    </row>
    <row r="6164" spans="3:13" x14ac:dyDescent="0.2">
      <c r="C6164" s="8" t="str">
        <f>IFERROR(VLOOKUP(B6164,'Plan de comptes'!A:B,2,FALSE),"")</f>
        <v/>
      </c>
      <c r="K6164" s="21">
        <f t="shared" si="288"/>
        <v>0</v>
      </c>
      <c r="L6164" t="str">
        <f t="shared" si="289"/>
        <v/>
      </c>
      <c r="M6164" t="str">
        <f t="shared" si="290"/>
        <v/>
      </c>
    </row>
    <row r="6165" spans="3:13" x14ac:dyDescent="0.2">
      <c r="C6165" s="8" t="str">
        <f>IFERROR(VLOOKUP(B6165,'Plan de comptes'!A:B,2,FALSE),"")</f>
        <v/>
      </c>
      <c r="K6165" s="21">
        <f t="shared" si="288"/>
        <v>0</v>
      </c>
      <c r="L6165" t="str">
        <f t="shared" si="289"/>
        <v/>
      </c>
      <c r="M6165" t="str">
        <f t="shared" si="290"/>
        <v/>
      </c>
    </row>
    <row r="6166" spans="3:13" x14ac:dyDescent="0.2">
      <c r="C6166" s="8" t="str">
        <f>IFERROR(VLOOKUP(B6166,'Plan de comptes'!A:B,2,FALSE),"")</f>
        <v/>
      </c>
      <c r="K6166" s="21">
        <f t="shared" si="288"/>
        <v>0</v>
      </c>
      <c r="L6166" t="str">
        <f t="shared" si="289"/>
        <v/>
      </c>
      <c r="M6166" t="str">
        <f t="shared" si="290"/>
        <v/>
      </c>
    </row>
    <row r="6167" spans="3:13" x14ac:dyDescent="0.2">
      <c r="C6167" s="8" t="str">
        <f>IFERROR(VLOOKUP(B6167,'Plan de comptes'!A:B,2,FALSE),"")</f>
        <v/>
      </c>
      <c r="K6167" s="21">
        <f t="shared" si="288"/>
        <v>0</v>
      </c>
      <c r="L6167" t="str">
        <f t="shared" si="289"/>
        <v/>
      </c>
      <c r="M6167" t="str">
        <f t="shared" si="290"/>
        <v/>
      </c>
    </row>
    <row r="6168" spans="3:13" x14ac:dyDescent="0.2">
      <c r="C6168" s="8" t="str">
        <f>IFERROR(VLOOKUP(B6168,'Plan de comptes'!A:B,2,FALSE),"")</f>
        <v/>
      </c>
      <c r="K6168" s="21">
        <f t="shared" si="288"/>
        <v>0</v>
      </c>
      <c r="L6168" t="str">
        <f t="shared" si="289"/>
        <v/>
      </c>
      <c r="M6168" t="str">
        <f t="shared" si="290"/>
        <v/>
      </c>
    </row>
    <row r="6169" spans="3:13" x14ac:dyDescent="0.2">
      <c r="C6169" s="8" t="str">
        <f>IFERROR(VLOOKUP(B6169,'Plan de comptes'!A:B,2,FALSE),"")</f>
        <v/>
      </c>
      <c r="K6169" s="21">
        <f t="shared" si="288"/>
        <v>0</v>
      </c>
      <c r="L6169" t="str">
        <f t="shared" si="289"/>
        <v/>
      </c>
      <c r="M6169" t="str">
        <f t="shared" si="290"/>
        <v/>
      </c>
    </row>
    <row r="6170" spans="3:13" x14ac:dyDescent="0.2">
      <c r="C6170" s="8" t="str">
        <f>IFERROR(VLOOKUP(B6170,'Plan de comptes'!A:B,2,FALSE),"")</f>
        <v/>
      </c>
      <c r="K6170" s="21">
        <f t="shared" si="288"/>
        <v>0</v>
      </c>
      <c r="L6170" t="str">
        <f t="shared" si="289"/>
        <v/>
      </c>
      <c r="M6170" t="str">
        <f t="shared" si="290"/>
        <v/>
      </c>
    </row>
    <row r="6171" spans="3:13" x14ac:dyDescent="0.2">
      <c r="C6171" s="8" t="str">
        <f>IFERROR(VLOOKUP(B6171,'Plan de comptes'!A:B,2,FALSE),"")</f>
        <v/>
      </c>
      <c r="K6171" s="21">
        <f t="shared" si="288"/>
        <v>0</v>
      </c>
      <c r="L6171" t="str">
        <f t="shared" si="289"/>
        <v/>
      </c>
      <c r="M6171" t="str">
        <f t="shared" si="290"/>
        <v/>
      </c>
    </row>
    <row r="6172" spans="3:13" x14ac:dyDescent="0.2">
      <c r="C6172" s="8" t="str">
        <f>IFERROR(VLOOKUP(B6172,'Plan de comptes'!A:B,2,FALSE),"")</f>
        <v/>
      </c>
      <c r="K6172" s="21">
        <f t="shared" si="288"/>
        <v>0</v>
      </c>
      <c r="L6172" t="str">
        <f t="shared" si="289"/>
        <v/>
      </c>
      <c r="M6172" t="str">
        <f t="shared" si="290"/>
        <v/>
      </c>
    </row>
    <row r="6173" spans="3:13" x14ac:dyDescent="0.2">
      <c r="C6173" s="8" t="str">
        <f>IFERROR(VLOOKUP(B6173,'Plan de comptes'!A:B,2,FALSE),"")</f>
        <v/>
      </c>
      <c r="K6173" s="21">
        <f t="shared" si="288"/>
        <v>0</v>
      </c>
      <c r="L6173" t="str">
        <f t="shared" si="289"/>
        <v/>
      </c>
      <c r="M6173" t="str">
        <f t="shared" si="290"/>
        <v/>
      </c>
    </row>
    <row r="6174" spans="3:13" x14ac:dyDescent="0.2">
      <c r="C6174" s="8" t="str">
        <f>IFERROR(VLOOKUP(B6174,'Plan de comptes'!A:B,2,FALSE),"")</f>
        <v/>
      </c>
      <c r="K6174" s="21">
        <f t="shared" si="288"/>
        <v>0</v>
      </c>
      <c r="L6174" t="str">
        <f t="shared" si="289"/>
        <v/>
      </c>
      <c r="M6174" t="str">
        <f t="shared" si="290"/>
        <v/>
      </c>
    </row>
    <row r="6175" spans="3:13" x14ac:dyDescent="0.2">
      <c r="C6175" s="8" t="str">
        <f>IFERROR(VLOOKUP(B6175,'Plan de comptes'!A:B,2,FALSE),"")</f>
        <v/>
      </c>
      <c r="K6175" s="21">
        <f t="shared" si="288"/>
        <v>0</v>
      </c>
      <c r="L6175" t="str">
        <f t="shared" si="289"/>
        <v/>
      </c>
      <c r="M6175" t="str">
        <f t="shared" si="290"/>
        <v/>
      </c>
    </row>
    <row r="6176" spans="3:13" x14ac:dyDescent="0.2">
      <c r="C6176" s="8" t="str">
        <f>IFERROR(VLOOKUP(B6176,'Plan de comptes'!A:B,2,FALSE),"")</f>
        <v/>
      </c>
      <c r="K6176" s="21">
        <f t="shared" si="288"/>
        <v>0</v>
      </c>
      <c r="L6176" t="str">
        <f t="shared" si="289"/>
        <v/>
      </c>
      <c r="M6176" t="str">
        <f t="shared" si="290"/>
        <v/>
      </c>
    </row>
    <row r="6177" spans="3:13" x14ac:dyDescent="0.2">
      <c r="C6177" s="8" t="str">
        <f>IFERROR(VLOOKUP(B6177,'Plan de comptes'!A:B,2,FALSE),"")</f>
        <v/>
      </c>
      <c r="K6177" s="21">
        <f t="shared" si="288"/>
        <v>0</v>
      </c>
      <c r="L6177" t="str">
        <f t="shared" si="289"/>
        <v/>
      </c>
      <c r="M6177" t="str">
        <f t="shared" si="290"/>
        <v/>
      </c>
    </row>
    <row r="6178" spans="3:13" x14ac:dyDescent="0.2">
      <c r="C6178" s="8" t="str">
        <f>IFERROR(VLOOKUP(B6178,'Plan de comptes'!A:B,2,FALSE),"")</f>
        <v/>
      </c>
      <c r="K6178" s="21">
        <f t="shared" si="288"/>
        <v>0</v>
      </c>
      <c r="L6178" t="str">
        <f t="shared" si="289"/>
        <v/>
      </c>
      <c r="M6178" t="str">
        <f t="shared" si="290"/>
        <v/>
      </c>
    </row>
    <row r="6179" spans="3:13" x14ac:dyDescent="0.2">
      <c r="C6179" s="8" t="str">
        <f>IFERROR(VLOOKUP(B6179,'Plan de comptes'!A:B,2,FALSE),"")</f>
        <v/>
      </c>
      <c r="K6179" s="21">
        <f t="shared" si="288"/>
        <v>0</v>
      </c>
      <c r="L6179" t="str">
        <f t="shared" si="289"/>
        <v/>
      </c>
      <c r="M6179" t="str">
        <f t="shared" si="290"/>
        <v/>
      </c>
    </row>
    <row r="6180" spans="3:13" x14ac:dyDescent="0.2">
      <c r="C6180" s="8" t="str">
        <f>IFERROR(VLOOKUP(B6180,'Plan de comptes'!A:B,2,FALSE),"")</f>
        <v/>
      </c>
      <c r="K6180" s="21">
        <f t="shared" si="288"/>
        <v>0</v>
      </c>
      <c r="L6180" t="str">
        <f t="shared" si="289"/>
        <v/>
      </c>
      <c r="M6180" t="str">
        <f t="shared" si="290"/>
        <v/>
      </c>
    </row>
    <row r="6181" spans="3:13" x14ac:dyDescent="0.2">
      <c r="C6181" s="8" t="str">
        <f>IFERROR(VLOOKUP(B6181,'Plan de comptes'!A:B,2,FALSE),"")</f>
        <v/>
      </c>
      <c r="K6181" s="21">
        <f t="shared" si="288"/>
        <v>0</v>
      </c>
      <c r="L6181" t="str">
        <f t="shared" si="289"/>
        <v/>
      </c>
      <c r="M6181" t="str">
        <f t="shared" si="290"/>
        <v/>
      </c>
    </row>
    <row r="6182" spans="3:13" x14ac:dyDescent="0.2">
      <c r="C6182" s="8" t="str">
        <f>IFERROR(VLOOKUP(B6182,'Plan de comptes'!A:B,2,FALSE),"")</f>
        <v/>
      </c>
      <c r="K6182" s="21">
        <f t="shared" si="288"/>
        <v>0</v>
      </c>
      <c r="L6182" t="str">
        <f t="shared" si="289"/>
        <v/>
      </c>
      <c r="M6182" t="str">
        <f t="shared" si="290"/>
        <v/>
      </c>
    </row>
    <row r="6183" spans="3:13" x14ac:dyDescent="0.2">
      <c r="C6183" s="8" t="str">
        <f>IFERROR(VLOOKUP(B6183,'Plan de comptes'!A:B,2,FALSE),"")</f>
        <v/>
      </c>
      <c r="K6183" s="21">
        <f t="shared" si="288"/>
        <v>0</v>
      </c>
      <c r="L6183" t="str">
        <f t="shared" si="289"/>
        <v/>
      </c>
      <c r="M6183" t="str">
        <f t="shared" si="290"/>
        <v/>
      </c>
    </row>
    <row r="6184" spans="3:13" x14ac:dyDescent="0.2">
      <c r="C6184" s="8" t="str">
        <f>IFERROR(VLOOKUP(B6184,'Plan de comptes'!A:B,2,FALSE),"")</f>
        <v/>
      </c>
      <c r="K6184" s="21">
        <f t="shared" si="288"/>
        <v>0</v>
      </c>
      <c r="L6184" t="str">
        <f t="shared" si="289"/>
        <v/>
      </c>
      <c r="M6184" t="str">
        <f t="shared" si="290"/>
        <v/>
      </c>
    </row>
    <row r="6185" spans="3:13" x14ac:dyDescent="0.2">
      <c r="C6185" s="8" t="str">
        <f>IFERROR(VLOOKUP(B6185,'Plan de comptes'!A:B,2,FALSE),"")</f>
        <v/>
      </c>
      <c r="K6185" s="21">
        <f t="shared" si="288"/>
        <v>0</v>
      </c>
      <c r="L6185" t="str">
        <f t="shared" si="289"/>
        <v/>
      </c>
      <c r="M6185" t="str">
        <f t="shared" si="290"/>
        <v/>
      </c>
    </row>
    <row r="6186" spans="3:13" x14ac:dyDescent="0.2">
      <c r="C6186" s="8" t="str">
        <f>IFERROR(VLOOKUP(B6186,'Plan de comptes'!A:B,2,FALSE),"")</f>
        <v/>
      </c>
      <c r="K6186" s="21">
        <f t="shared" si="288"/>
        <v>0</v>
      </c>
      <c r="L6186" t="str">
        <f t="shared" si="289"/>
        <v/>
      </c>
      <c r="M6186" t="str">
        <f t="shared" si="290"/>
        <v/>
      </c>
    </row>
    <row r="6187" spans="3:13" x14ac:dyDescent="0.2">
      <c r="C6187" s="8" t="str">
        <f>IFERROR(VLOOKUP(B6187,'Plan de comptes'!A:B,2,FALSE),"")</f>
        <v/>
      </c>
      <c r="K6187" s="21">
        <f t="shared" si="288"/>
        <v>0</v>
      </c>
      <c r="L6187" t="str">
        <f t="shared" si="289"/>
        <v/>
      </c>
      <c r="M6187" t="str">
        <f t="shared" si="290"/>
        <v/>
      </c>
    </row>
    <row r="6188" spans="3:13" x14ac:dyDescent="0.2">
      <c r="C6188" s="8" t="str">
        <f>IFERROR(VLOOKUP(B6188,'Plan de comptes'!A:B,2,FALSE),"")</f>
        <v/>
      </c>
      <c r="K6188" s="21">
        <f t="shared" si="288"/>
        <v>0</v>
      </c>
      <c r="L6188" t="str">
        <f t="shared" si="289"/>
        <v/>
      </c>
      <c r="M6188" t="str">
        <f t="shared" si="290"/>
        <v/>
      </c>
    </row>
    <row r="6189" spans="3:13" x14ac:dyDescent="0.2">
      <c r="C6189" s="8" t="str">
        <f>IFERROR(VLOOKUP(B6189,'Plan de comptes'!A:B,2,FALSE),"")</f>
        <v/>
      </c>
      <c r="K6189" s="21">
        <f t="shared" si="288"/>
        <v>0</v>
      </c>
      <c r="L6189" t="str">
        <f t="shared" si="289"/>
        <v/>
      </c>
      <c r="M6189" t="str">
        <f t="shared" si="290"/>
        <v/>
      </c>
    </row>
    <row r="6190" spans="3:13" x14ac:dyDescent="0.2">
      <c r="C6190" s="8" t="str">
        <f>IFERROR(VLOOKUP(B6190,'Plan de comptes'!A:B,2,FALSE),"")</f>
        <v/>
      </c>
      <c r="K6190" s="21">
        <f t="shared" si="288"/>
        <v>0</v>
      </c>
      <c r="L6190" t="str">
        <f t="shared" si="289"/>
        <v/>
      </c>
      <c r="M6190" t="str">
        <f t="shared" si="290"/>
        <v/>
      </c>
    </row>
    <row r="6191" spans="3:13" x14ac:dyDescent="0.2">
      <c r="C6191" s="8" t="str">
        <f>IFERROR(VLOOKUP(B6191,'Plan de comptes'!A:B,2,FALSE),"")</f>
        <v/>
      </c>
      <c r="K6191" s="21">
        <f t="shared" si="288"/>
        <v>0</v>
      </c>
      <c r="L6191" t="str">
        <f t="shared" si="289"/>
        <v/>
      </c>
      <c r="M6191" t="str">
        <f t="shared" si="290"/>
        <v/>
      </c>
    </row>
    <row r="6192" spans="3:13" x14ac:dyDescent="0.2">
      <c r="C6192" s="8" t="str">
        <f>IFERROR(VLOOKUP(B6192,'Plan de comptes'!A:B,2,FALSE),"")</f>
        <v/>
      </c>
      <c r="K6192" s="21">
        <f t="shared" si="288"/>
        <v>0</v>
      </c>
      <c r="L6192" t="str">
        <f t="shared" si="289"/>
        <v/>
      </c>
      <c r="M6192" t="str">
        <f t="shared" si="290"/>
        <v/>
      </c>
    </row>
    <row r="6193" spans="3:13" x14ac:dyDescent="0.2">
      <c r="C6193" s="8" t="str">
        <f>IFERROR(VLOOKUP(B6193,'Plan de comptes'!A:B,2,FALSE),"")</f>
        <v/>
      </c>
      <c r="K6193" s="21">
        <f t="shared" si="288"/>
        <v>0</v>
      </c>
      <c r="L6193" t="str">
        <f t="shared" si="289"/>
        <v/>
      </c>
      <c r="M6193" t="str">
        <f t="shared" si="290"/>
        <v/>
      </c>
    </row>
    <row r="6194" spans="3:13" x14ac:dyDescent="0.2">
      <c r="C6194" s="8" t="str">
        <f>IFERROR(VLOOKUP(B6194,'Plan de comptes'!A:B,2,FALSE),"")</f>
        <v/>
      </c>
      <c r="K6194" s="21">
        <f t="shared" si="288"/>
        <v>0</v>
      </c>
      <c r="L6194" t="str">
        <f t="shared" si="289"/>
        <v/>
      </c>
      <c r="M6194" t="str">
        <f t="shared" si="290"/>
        <v/>
      </c>
    </row>
    <row r="6195" spans="3:13" x14ac:dyDescent="0.2">
      <c r="C6195" s="8" t="str">
        <f>IFERROR(VLOOKUP(B6195,'Plan de comptes'!A:B,2,FALSE),"")</f>
        <v/>
      </c>
      <c r="K6195" s="21">
        <f t="shared" si="288"/>
        <v>0</v>
      </c>
      <c r="L6195" t="str">
        <f t="shared" si="289"/>
        <v/>
      </c>
      <c r="M6195" t="str">
        <f t="shared" si="290"/>
        <v/>
      </c>
    </row>
    <row r="6196" spans="3:13" x14ac:dyDescent="0.2">
      <c r="C6196" s="8" t="str">
        <f>IFERROR(VLOOKUP(B6196,'Plan de comptes'!A:B,2,FALSE),"")</f>
        <v/>
      </c>
      <c r="K6196" s="21">
        <f t="shared" si="288"/>
        <v>0</v>
      </c>
      <c r="L6196" t="str">
        <f t="shared" si="289"/>
        <v/>
      </c>
      <c r="M6196" t="str">
        <f t="shared" si="290"/>
        <v/>
      </c>
    </row>
    <row r="6197" spans="3:13" x14ac:dyDescent="0.2">
      <c r="C6197" s="8" t="str">
        <f>IFERROR(VLOOKUP(B6197,'Plan de comptes'!A:B,2,FALSE),"")</f>
        <v/>
      </c>
      <c r="K6197" s="21">
        <f t="shared" si="288"/>
        <v>0</v>
      </c>
      <c r="L6197" t="str">
        <f t="shared" si="289"/>
        <v/>
      </c>
      <c r="M6197" t="str">
        <f t="shared" si="290"/>
        <v/>
      </c>
    </row>
    <row r="6198" spans="3:13" x14ac:dyDescent="0.2">
      <c r="C6198" s="8" t="str">
        <f>IFERROR(VLOOKUP(B6198,'Plan de comptes'!A:B,2,FALSE),"")</f>
        <v/>
      </c>
      <c r="K6198" s="21">
        <f t="shared" si="288"/>
        <v>0</v>
      </c>
      <c r="L6198" t="str">
        <f t="shared" si="289"/>
        <v/>
      </c>
      <c r="M6198" t="str">
        <f t="shared" si="290"/>
        <v/>
      </c>
    </row>
    <row r="6199" spans="3:13" x14ac:dyDescent="0.2">
      <c r="C6199" s="8" t="str">
        <f>IFERROR(VLOOKUP(B6199,'Plan de comptes'!A:B,2,FALSE),"")</f>
        <v/>
      </c>
      <c r="K6199" s="21">
        <f t="shared" si="288"/>
        <v>0</v>
      </c>
      <c r="L6199" t="str">
        <f t="shared" si="289"/>
        <v/>
      </c>
      <c r="M6199" t="str">
        <f t="shared" si="290"/>
        <v/>
      </c>
    </row>
    <row r="6200" spans="3:13" x14ac:dyDescent="0.2">
      <c r="C6200" s="8" t="str">
        <f>IFERROR(VLOOKUP(B6200,'Plan de comptes'!A:B,2,FALSE),"")</f>
        <v/>
      </c>
      <c r="K6200" s="21">
        <f t="shared" si="288"/>
        <v>0</v>
      </c>
      <c r="L6200" t="str">
        <f t="shared" si="289"/>
        <v/>
      </c>
      <c r="M6200" t="str">
        <f t="shared" si="290"/>
        <v/>
      </c>
    </row>
    <row r="6201" spans="3:13" x14ac:dyDescent="0.2">
      <c r="C6201" s="8" t="str">
        <f>IFERROR(VLOOKUP(B6201,'Plan de comptes'!A:B,2,FALSE),"")</f>
        <v/>
      </c>
      <c r="K6201" s="21">
        <f t="shared" si="288"/>
        <v>0</v>
      </c>
      <c r="L6201" t="str">
        <f t="shared" si="289"/>
        <v/>
      </c>
      <c r="M6201" t="str">
        <f t="shared" si="290"/>
        <v/>
      </c>
    </row>
    <row r="6202" spans="3:13" x14ac:dyDescent="0.2">
      <c r="C6202" s="8" t="str">
        <f>IFERROR(VLOOKUP(B6202,'Plan de comptes'!A:B,2,FALSE),"")</f>
        <v/>
      </c>
      <c r="K6202" s="21">
        <f t="shared" si="288"/>
        <v>0</v>
      </c>
      <c r="L6202" t="str">
        <f t="shared" si="289"/>
        <v/>
      </c>
      <c r="M6202" t="str">
        <f t="shared" si="290"/>
        <v/>
      </c>
    </row>
    <row r="6203" spans="3:13" x14ac:dyDescent="0.2">
      <c r="C6203" s="8" t="str">
        <f>IFERROR(VLOOKUP(B6203,'Plan de comptes'!A:B,2,FALSE),"")</f>
        <v/>
      </c>
      <c r="K6203" s="21">
        <f t="shared" si="288"/>
        <v>0</v>
      </c>
      <c r="L6203" t="str">
        <f t="shared" si="289"/>
        <v/>
      </c>
      <c r="M6203" t="str">
        <f t="shared" si="290"/>
        <v/>
      </c>
    </row>
    <row r="6204" spans="3:13" x14ac:dyDescent="0.2">
      <c r="C6204" s="8" t="str">
        <f>IFERROR(VLOOKUP(B6204,'Plan de comptes'!A:B,2,FALSE),"")</f>
        <v/>
      </c>
      <c r="K6204" s="21">
        <f t="shared" si="288"/>
        <v>0</v>
      </c>
      <c r="L6204" t="str">
        <f t="shared" si="289"/>
        <v/>
      </c>
      <c r="M6204" t="str">
        <f t="shared" si="290"/>
        <v/>
      </c>
    </row>
    <row r="6205" spans="3:13" x14ac:dyDescent="0.2">
      <c r="C6205" s="8" t="str">
        <f>IFERROR(VLOOKUP(B6205,'Plan de comptes'!A:B,2,FALSE),"")</f>
        <v/>
      </c>
      <c r="K6205" s="21">
        <f t="shared" si="288"/>
        <v>0</v>
      </c>
      <c r="L6205" t="str">
        <f t="shared" si="289"/>
        <v/>
      </c>
      <c r="M6205" t="str">
        <f t="shared" si="290"/>
        <v/>
      </c>
    </row>
    <row r="6206" spans="3:13" x14ac:dyDescent="0.2">
      <c r="C6206" s="8" t="str">
        <f>IFERROR(VLOOKUP(B6206,'Plan de comptes'!A:B,2,FALSE),"")</f>
        <v/>
      </c>
      <c r="K6206" s="21">
        <f t="shared" si="288"/>
        <v>0</v>
      </c>
      <c r="L6206" t="str">
        <f t="shared" si="289"/>
        <v/>
      </c>
      <c r="M6206" t="str">
        <f t="shared" si="290"/>
        <v/>
      </c>
    </row>
    <row r="6207" spans="3:13" x14ac:dyDescent="0.2">
      <c r="C6207" s="8" t="str">
        <f>IFERROR(VLOOKUP(B6207,'Plan de comptes'!A:B,2,FALSE),"")</f>
        <v/>
      </c>
      <c r="K6207" s="21">
        <f t="shared" si="288"/>
        <v>0</v>
      </c>
      <c r="L6207" t="str">
        <f t="shared" si="289"/>
        <v/>
      </c>
      <c r="M6207" t="str">
        <f t="shared" si="290"/>
        <v/>
      </c>
    </row>
    <row r="6208" spans="3:13" x14ac:dyDescent="0.2">
      <c r="C6208" s="8" t="str">
        <f>IFERROR(VLOOKUP(B6208,'Plan de comptes'!A:B,2,FALSE),"")</f>
        <v/>
      </c>
      <c r="K6208" s="21">
        <f t="shared" si="288"/>
        <v>0</v>
      </c>
      <c r="L6208" t="str">
        <f t="shared" si="289"/>
        <v/>
      </c>
      <c r="M6208" t="str">
        <f t="shared" si="290"/>
        <v/>
      </c>
    </row>
    <row r="6209" spans="3:13" x14ac:dyDescent="0.2">
      <c r="C6209" s="8" t="str">
        <f>IFERROR(VLOOKUP(B6209,'Plan de comptes'!A:B,2,FALSE),"")</f>
        <v/>
      </c>
      <c r="K6209" s="21">
        <f t="shared" si="288"/>
        <v>0</v>
      </c>
      <c r="L6209" t="str">
        <f t="shared" si="289"/>
        <v/>
      </c>
      <c r="M6209" t="str">
        <f t="shared" si="290"/>
        <v/>
      </c>
    </row>
    <row r="6210" spans="3:13" x14ac:dyDescent="0.2">
      <c r="C6210" s="8" t="str">
        <f>IFERROR(VLOOKUP(B6210,'Plan de comptes'!A:B,2,FALSE),"")</f>
        <v/>
      </c>
      <c r="K6210" s="21">
        <f t="shared" si="288"/>
        <v>0</v>
      </c>
      <c r="L6210" t="str">
        <f t="shared" si="289"/>
        <v/>
      </c>
      <c r="M6210" t="str">
        <f t="shared" si="290"/>
        <v/>
      </c>
    </row>
    <row r="6211" spans="3:13" x14ac:dyDescent="0.2">
      <c r="C6211" s="8" t="str">
        <f>IFERROR(VLOOKUP(B6211,'Plan de comptes'!A:B,2,FALSE),"")</f>
        <v/>
      </c>
      <c r="K6211" s="21">
        <f t="shared" ref="K6211:K6274" si="291">E6211-F6211</f>
        <v>0</v>
      </c>
      <c r="L6211" t="str">
        <f t="shared" ref="L6211:L6274" si="292">LEFT($B6211,2)</f>
        <v/>
      </c>
      <c r="M6211" t="str">
        <f t="shared" ref="M6211:M6274" si="293">LEFT($B6211,3)</f>
        <v/>
      </c>
    </row>
    <row r="6212" spans="3:13" x14ac:dyDescent="0.2">
      <c r="C6212" s="8" t="str">
        <f>IFERROR(VLOOKUP(B6212,'Plan de comptes'!A:B,2,FALSE),"")</f>
        <v/>
      </c>
      <c r="K6212" s="21">
        <f t="shared" si="291"/>
        <v>0</v>
      </c>
      <c r="L6212" t="str">
        <f t="shared" si="292"/>
        <v/>
      </c>
      <c r="M6212" t="str">
        <f t="shared" si="293"/>
        <v/>
      </c>
    </row>
    <row r="6213" spans="3:13" x14ac:dyDescent="0.2">
      <c r="C6213" s="8" t="str">
        <f>IFERROR(VLOOKUP(B6213,'Plan de comptes'!A:B,2,FALSE),"")</f>
        <v/>
      </c>
      <c r="K6213" s="21">
        <f t="shared" si="291"/>
        <v>0</v>
      </c>
      <c r="L6213" t="str">
        <f t="shared" si="292"/>
        <v/>
      </c>
      <c r="M6213" t="str">
        <f t="shared" si="293"/>
        <v/>
      </c>
    </row>
    <row r="6214" spans="3:13" x14ac:dyDescent="0.2">
      <c r="C6214" s="8" t="str">
        <f>IFERROR(VLOOKUP(B6214,'Plan de comptes'!A:B,2,FALSE),"")</f>
        <v/>
      </c>
      <c r="K6214" s="21">
        <f t="shared" si="291"/>
        <v>0</v>
      </c>
      <c r="L6214" t="str">
        <f t="shared" si="292"/>
        <v/>
      </c>
      <c r="M6214" t="str">
        <f t="shared" si="293"/>
        <v/>
      </c>
    </row>
    <row r="6215" spans="3:13" x14ac:dyDescent="0.2">
      <c r="C6215" s="8" t="str">
        <f>IFERROR(VLOOKUP(B6215,'Plan de comptes'!A:B,2,FALSE),"")</f>
        <v/>
      </c>
      <c r="K6215" s="21">
        <f t="shared" si="291"/>
        <v>0</v>
      </c>
      <c r="L6215" t="str">
        <f t="shared" si="292"/>
        <v/>
      </c>
      <c r="M6215" t="str">
        <f t="shared" si="293"/>
        <v/>
      </c>
    </row>
    <row r="6216" spans="3:13" x14ac:dyDescent="0.2">
      <c r="C6216" s="8" t="str">
        <f>IFERROR(VLOOKUP(B6216,'Plan de comptes'!A:B,2,FALSE),"")</f>
        <v/>
      </c>
      <c r="K6216" s="21">
        <f t="shared" si="291"/>
        <v>0</v>
      </c>
      <c r="L6216" t="str">
        <f t="shared" si="292"/>
        <v/>
      </c>
      <c r="M6216" t="str">
        <f t="shared" si="293"/>
        <v/>
      </c>
    </row>
    <row r="6217" spans="3:13" x14ac:dyDescent="0.2">
      <c r="C6217" s="8" t="str">
        <f>IFERROR(VLOOKUP(B6217,'Plan de comptes'!A:B,2,FALSE),"")</f>
        <v/>
      </c>
      <c r="K6217" s="21">
        <f t="shared" si="291"/>
        <v>0</v>
      </c>
      <c r="L6217" t="str">
        <f t="shared" si="292"/>
        <v/>
      </c>
      <c r="M6217" t="str">
        <f t="shared" si="293"/>
        <v/>
      </c>
    </row>
    <row r="6218" spans="3:13" x14ac:dyDescent="0.2">
      <c r="C6218" s="8" t="str">
        <f>IFERROR(VLOOKUP(B6218,'Plan de comptes'!A:B,2,FALSE),"")</f>
        <v/>
      </c>
      <c r="K6218" s="21">
        <f t="shared" si="291"/>
        <v>0</v>
      </c>
      <c r="L6218" t="str">
        <f t="shared" si="292"/>
        <v/>
      </c>
      <c r="M6218" t="str">
        <f t="shared" si="293"/>
        <v/>
      </c>
    </row>
    <row r="6219" spans="3:13" x14ac:dyDescent="0.2">
      <c r="C6219" s="8" t="str">
        <f>IFERROR(VLOOKUP(B6219,'Plan de comptes'!A:B,2,FALSE),"")</f>
        <v/>
      </c>
      <c r="K6219" s="21">
        <f t="shared" si="291"/>
        <v>0</v>
      </c>
      <c r="L6219" t="str">
        <f t="shared" si="292"/>
        <v/>
      </c>
      <c r="M6219" t="str">
        <f t="shared" si="293"/>
        <v/>
      </c>
    </row>
    <row r="6220" spans="3:13" x14ac:dyDescent="0.2">
      <c r="C6220" s="8" t="str">
        <f>IFERROR(VLOOKUP(B6220,'Plan de comptes'!A:B,2,FALSE),"")</f>
        <v/>
      </c>
      <c r="K6220" s="21">
        <f t="shared" si="291"/>
        <v>0</v>
      </c>
      <c r="L6220" t="str">
        <f t="shared" si="292"/>
        <v/>
      </c>
      <c r="M6220" t="str">
        <f t="shared" si="293"/>
        <v/>
      </c>
    </row>
    <row r="6221" spans="3:13" x14ac:dyDescent="0.2">
      <c r="C6221" s="8" t="str">
        <f>IFERROR(VLOOKUP(B6221,'Plan de comptes'!A:B,2,FALSE),"")</f>
        <v/>
      </c>
      <c r="K6221" s="21">
        <f t="shared" si="291"/>
        <v>0</v>
      </c>
      <c r="L6221" t="str">
        <f t="shared" si="292"/>
        <v/>
      </c>
      <c r="M6221" t="str">
        <f t="shared" si="293"/>
        <v/>
      </c>
    </row>
    <row r="6222" spans="3:13" x14ac:dyDescent="0.2">
      <c r="C6222" s="8" t="str">
        <f>IFERROR(VLOOKUP(B6222,'Plan de comptes'!A:B,2,FALSE),"")</f>
        <v/>
      </c>
      <c r="K6222" s="21">
        <f t="shared" si="291"/>
        <v>0</v>
      </c>
      <c r="L6222" t="str">
        <f t="shared" si="292"/>
        <v/>
      </c>
      <c r="M6222" t="str">
        <f t="shared" si="293"/>
        <v/>
      </c>
    </row>
    <row r="6223" spans="3:13" x14ac:dyDescent="0.2">
      <c r="C6223" s="8" t="str">
        <f>IFERROR(VLOOKUP(B6223,'Plan de comptes'!A:B,2,FALSE),"")</f>
        <v/>
      </c>
      <c r="K6223" s="21">
        <f t="shared" si="291"/>
        <v>0</v>
      </c>
      <c r="L6223" t="str">
        <f t="shared" si="292"/>
        <v/>
      </c>
      <c r="M6223" t="str">
        <f t="shared" si="293"/>
        <v/>
      </c>
    </row>
    <row r="6224" spans="3:13" x14ac:dyDescent="0.2">
      <c r="C6224" s="8" t="str">
        <f>IFERROR(VLOOKUP(B6224,'Plan de comptes'!A:B,2,FALSE),"")</f>
        <v/>
      </c>
      <c r="K6224" s="21">
        <f t="shared" si="291"/>
        <v>0</v>
      </c>
      <c r="L6224" t="str">
        <f t="shared" si="292"/>
        <v/>
      </c>
      <c r="M6224" t="str">
        <f t="shared" si="293"/>
        <v/>
      </c>
    </row>
    <row r="6225" spans="3:13" x14ac:dyDescent="0.2">
      <c r="C6225" s="8" t="str">
        <f>IFERROR(VLOOKUP(B6225,'Plan de comptes'!A:B,2,FALSE),"")</f>
        <v/>
      </c>
      <c r="K6225" s="21">
        <f t="shared" si="291"/>
        <v>0</v>
      </c>
      <c r="L6225" t="str">
        <f t="shared" si="292"/>
        <v/>
      </c>
      <c r="M6225" t="str">
        <f t="shared" si="293"/>
        <v/>
      </c>
    </row>
    <row r="6226" spans="3:13" x14ac:dyDescent="0.2">
      <c r="C6226" s="8" t="str">
        <f>IFERROR(VLOOKUP(B6226,'Plan de comptes'!A:B,2,FALSE),"")</f>
        <v/>
      </c>
      <c r="K6226" s="21">
        <f t="shared" si="291"/>
        <v>0</v>
      </c>
      <c r="L6226" t="str">
        <f t="shared" si="292"/>
        <v/>
      </c>
      <c r="M6226" t="str">
        <f t="shared" si="293"/>
        <v/>
      </c>
    </row>
    <row r="6227" spans="3:13" x14ac:dyDescent="0.2">
      <c r="C6227" s="8" t="str">
        <f>IFERROR(VLOOKUP(B6227,'Plan de comptes'!A:B,2,FALSE),"")</f>
        <v/>
      </c>
      <c r="K6227" s="21">
        <f t="shared" si="291"/>
        <v>0</v>
      </c>
      <c r="L6227" t="str">
        <f t="shared" si="292"/>
        <v/>
      </c>
      <c r="M6227" t="str">
        <f t="shared" si="293"/>
        <v/>
      </c>
    </row>
    <row r="6228" spans="3:13" x14ac:dyDescent="0.2">
      <c r="C6228" s="8" t="str">
        <f>IFERROR(VLOOKUP(B6228,'Plan de comptes'!A:B,2,FALSE),"")</f>
        <v/>
      </c>
      <c r="K6228" s="21">
        <f t="shared" si="291"/>
        <v>0</v>
      </c>
      <c r="L6228" t="str">
        <f t="shared" si="292"/>
        <v/>
      </c>
      <c r="M6228" t="str">
        <f t="shared" si="293"/>
        <v/>
      </c>
    </row>
    <row r="6229" spans="3:13" x14ac:dyDescent="0.2">
      <c r="C6229" s="8" t="str">
        <f>IFERROR(VLOOKUP(B6229,'Plan de comptes'!A:B,2,FALSE),"")</f>
        <v/>
      </c>
      <c r="K6229" s="21">
        <f t="shared" si="291"/>
        <v>0</v>
      </c>
      <c r="L6229" t="str">
        <f t="shared" si="292"/>
        <v/>
      </c>
      <c r="M6229" t="str">
        <f t="shared" si="293"/>
        <v/>
      </c>
    </row>
    <row r="6230" spans="3:13" x14ac:dyDescent="0.2">
      <c r="C6230" s="8" t="str">
        <f>IFERROR(VLOOKUP(B6230,'Plan de comptes'!A:B,2,FALSE),"")</f>
        <v/>
      </c>
      <c r="K6230" s="21">
        <f t="shared" si="291"/>
        <v>0</v>
      </c>
      <c r="L6230" t="str">
        <f t="shared" si="292"/>
        <v/>
      </c>
      <c r="M6230" t="str">
        <f t="shared" si="293"/>
        <v/>
      </c>
    </row>
    <row r="6231" spans="3:13" x14ac:dyDescent="0.2">
      <c r="C6231" s="8" t="str">
        <f>IFERROR(VLOOKUP(B6231,'Plan de comptes'!A:B,2,FALSE),"")</f>
        <v/>
      </c>
      <c r="K6231" s="21">
        <f t="shared" si="291"/>
        <v>0</v>
      </c>
      <c r="L6231" t="str">
        <f t="shared" si="292"/>
        <v/>
      </c>
      <c r="M6231" t="str">
        <f t="shared" si="293"/>
        <v/>
      </c>
    </row>
    <row r="6232" spans="3:13" x14ac:dyDescent="0.2">
      <c r="C6232" s="8" t="str">
        <f>IFERROR(VLOOKUP(B6232,'Plan de comptes'!A:B,2,FALSE),"")</f>
        <v/>
      </c>
      <c r="K6232" s="21">
        <f t="shared" si="291"/>
        <v>0</v>
      </c>
      <c r="L6232" t="str">
        <f t="shared" si="292"/>
        <v/>
      </c>
      <c r="M6232" t="str">
        <f t="shared" si="293"/>
        <v/>
      </c>
    </row>
    <row r="6233" spans="3:13" x14ac:dyDescent="0.2">
      <c r="C6233" s="8" t="str">
        <f>IFERROR(VLOOKUP(B6233,'Plan de comptes'!A:B,2,FALSE),"")</f>
        <v/>
      </c>
      <c r="K6233" s="21">
        <f t="shared" si="291"/>
        <v>0</v>
      </c>
      <c r="L6233" t="str">
        <f t="shared" si="292"/>
        <v/>
      </c>
      <c r="M6233" t="str">
        <f t="shared" si="293"/>
        <v/>
      </c>
    </row>
    <row r="6234" spans="3:13" x14ac:dyDescent="0.2">
      <c r="C6234" s="8" t="str">
        <f>IFERROR(VLOOKUP(B6234,'Plan de comptes'!A:B,2,FALSE),"")</f>
        <v/>
      </c>
      <c r="K6234" s="21">
        <f t="shared" si="291"/>
        <v>0</v>
      </c>
      <c r="L6234" t="str">
        <f t="shared" si="292"/>
        <v/>
      </c>
      <c r="M6234" t="str">
        <f t="shared" si="293"/>
        <v/>
      </c>
    </row>
    <row r="6235" spans="3:13" x14ac:dyDescent="0.2">
      <c r="C6235" s="8" t="str">
        <f>IFERROR(VLOOKUP(B6235,'Plan de comptes'!A:B,2,FALSE),"")</f>
        <v/>
      </c>
      <c r="K6235" s="21">
        <f t="shared" si="291"/>
        <v>0</v>
      </c>
      <c r="L6235" t="str">
        <f t="shared" si="292"/>
        <v/>
      </c>
      <c r="M6235" t="str">
        <f t="shared" si="293"/>
        <v/>
      </c>
    </row>
    <row r="6236" spans="3:13" x14ac:dyDescent="0.2">
      <c r="C6236" s="8" t="str">
        <f>IFERROR(VLOOKUP(B6236,'Plan de comptes'!A:B,2,FALSE),"")</f>
        <v/>
      </c>
      <c r="K6236" s="21">
        <f t="shared" si="291"/>
        <v>0</v>
      </c>
      <c r="L6236" t="str">
        <f t="shared" si="292"/>
        <v/>
      </c>
      <c r="M6236" t="str">
        <f t="shared" si="293"/>
        <v/>
      </c>
    </row>
    <row r="6237" spans="3:13" x14ac:dyDescent="0.2">
      <c r="C6237" s="8" t="str">
        <f>IFERROR(VLOOKUP(B6237,'Plan de comptes'!A:B,2,FALSE),"")</f>
        <v/>
      </c>
      <c r="K6237" s="21">
        <f t="shared" si="291"/>
        <v>0</v>
      </c>
      <c r="L6237" t="str">
        <f t="shared" si="292"/>
        <v/>
      </c>
      <c r="M6237" t="str">
        <f t="shared" si="293"/>
        <v/>
      </c>
    </row>
    <row r="6238" spans="3:13" x14ac:dyDescent="0.2">
      <c r="C6238" s="8" t="str">
        <f>IFERROR(VLOOKUP(B6238,'Plan de comptes'!A:B,2,FALSE),"")</f>
        <v/>
      </c>
      <c r="K6238" s="21">
        <f t="shared" si="291"/>
        <v>0</v>
      </c>
      <c r="L6238" t="str">
        <f t="shared" si="292"/>
        <v/>
      </c>
      <c r="M6238" t="str">
        <f t="shared" si="293"/>
        <v/>
      </c>
    </row>
    <row r="6239" spans="3:13" x14ac:dyDescent="0.2">
      <c r="C6239" s="8" t="str">
        <f>IFERROR(VLOOKUP(B6239,'Plan de comptes'!A:B,2,FALSE),"")</f>
        <v/>
      </c>
      <c r="K6239" s="21">
        <f t="shared" si="291"/>
        <v>0</v>
      </c>
      <c r="L6239" t="str">
        <f t="shared" si="292"/>
        <v/>
      </c>
      <c r="M6239" t="str">
        <f t="shared" si="293"/>
        <v/>
      </c>
    </row>
    <row r="6240" spans="3:13" x14ac:dyDescent="0.2">
      <c r="C6240" s="8" t="str">
        <f>IFERROR(VLOOKUP(B6240,'Plan de comptes'!A:B,2,FALSE),"")</f>
        <v/>
      </c>
      <c r="K6240" s="21">
        <f t="shared" si="291"/>
        <v>0</v>
      </c>
      <c r="L6240" t="str">
        <f t="shared" si="292"/>
        <v/>
      </c>
      <c r="M6240" t="str">
        <f t="shared" si="293"/>
        <v/>
      </c>
    </row>
    <row r="6241" spans="3:13" x14ac:dyDescent="0.2">
      <c r="C6241" s="8" t="str">
        <f>IFERROR(VLOOKUP(B6241,'Plan de comptes'!A:B,2,FALSE),"")</f>
        <v/>
      </c>
      <c r="K6241" s="21">
        <f t="shared" si="291"/>
        <v>0</v>
      </c>
      <c r="L6241" t="str">
        <f t="shared" si="292"/>
        <v/>
      </c>
      <c r="M6241" t="str">
        <f t="shared" si="293"/>
        <v/>
      </c>
    </row>
    <row r="6242" spans="3:13" x14ac:dyDescent="0.2">
      <c r="C6242" s="8" t="str">
        <f>IFERROR(VLOOKUP(B6242,'Plan de comptes'!A:B,2,FALSE),"")</f>
        <v/>
      </c>
      <c r="K6242" s="21">
        <f t="shared" si="291"/>
        <v>0</v>
      </c>
      <c r="L6242" t="str">
        <f t="shared" si="292"/>
        <v/>
      </c>
      <c r="M6242" t="str">
        <f t="shared" si="293"/>
        <v/>
      </c>
    </row>
    <row r="6243" spans="3:13" x14ac:dyDescent="0.2">
      <c r="C6243" s="8" t="str">
        <f>IFERROR(VLOOKUP(B6243,'Plan de comptes'!A:B,2,FALSE),"")</f>
        <v/>
      </c>
      <c r="K6243" s="21">
        <f t="shared" si="291"/>
        <v>0</v>
      </c>
      <c r="L6243" t="str">
        <f t="shared" si="292"/>
        <v/>
      </c>
      <c r="M6243" t="str">
        <f t="shared" si="293"/>
        <v/>
      </c>
    </row>
    <row r="6244" spans="3:13" x14ac:dyDescent="0.2">
      <c r="C6244" s="8" t="str">
        <f>IFERROR(VLOOKUP(B6244,'Plan de comptes'!A:B,2,FALSE),"")</f>
        <v/>
      </c>
      <c r="K6244" s="21">
        <f t="shared" si="291"/>
        <v>0</v>
      </c>
      <c r="L6244" t="str">
        <f t="shared" si="292"/>
        <v/>
      </c>
      <c r="M6244" t="str">
        <f t="shared" si="293"/>
        <v/>
      </c>
    </row>
    <row r="6245" spans="3:13" x14ac:dyDescent="0.2">
      <c r="C6245" s="8" t="str">
        <f>IFERROR(VLOOKUP(B6245,'Plan de comptes'!A:B,2,FALSE),"")</f>
        <v/>
      </c>
      <c r="K6245" s="21">
        <f t="shared" si="291"/>
        <v>0</v>
      </c>
      <c r="L6245" t="str">
        <f t="shared" si="292"/>
        <v/>
      </c>
      <c r="M6245" t="str">
        <f t="shared" si="293"/>
        <v/>
      </c>
    </row>
    <row r="6246" spans="3:13" x14ac:dyDescent="0.2">
      <c r="C6246" s="8" t="str">
        <f>IFERROR(VLOOKUP(B6246,'Plan de comptes'!A:B,2,FALSE),"")</f>
        <v/>
      </c>
      <c r="K6246" s="21">
        <f t="shared" si="291"/>
        <v>0</v>
      </c>
      <c r="L6246" t="str">
        <f t="shared" si="292"/>
        <v/>
      </c>
      <c r="M6246" t="str">
        <f t="shared" si="293"/>
        <v/>
      </c>
    </row>
    <row r="6247" spans="3:13" x14ac:dyDescent="0.2">
      <c r="C6247" s="8" t="str">
        <f>IFERROR(VLOOKUP(B6247,'Plan de comptes'!A:B,2,FALSE),"")</f>
        <v/>
      </c>
      <c r="K6247" s="21">
        <f t="shared" si="291"/>
        <v>0</v>
      </c>
      <c r="L6247" t="str">
        <f t="shared" si="292"/>
        <v/>
      </c>
      <c r="M6247" t="str">
        <f t="shared" si="293"/>
        <v/>
      </c>
    </row>
    <row r="6248" spans="3:13" x14ac:dyDescent="0.2">
      <c r="C6248" s="8" t="str">
        <f>IFERROR(VLOOKUP(B6248,'Plan de comptes'!A:B,2,FALSE),"")</f>
        <v/>
      </c>
      <c r="K6248" s="21">
        <f t="shared" si="291"/>
        <v>0</v>
      </c>
      <c r="L6248" t="str">
        <f t="shared" si="292"/>
        <v/>
      </c>
      <c r="M6248" t="str">
        <f t="shared" si="293"/>
        <v/>
      </c>
    </row>
    <row r="6249" spans="3:13" x14ac:dyDescent="0.2">
      <c r="C6249" s="8" t="str">
        <f>IFERROR(VLOOKUP(B6249,'Plan de comptes'!A:B,2,FALSE),"")</f>
        <v/>
      </c>
      <c r="K6249" s="21">
        <f t="shared" si="291"/>
        <v>0</v>
      </c>
      <c r="L6249" t="str">
        <f t="shared" si="292"/>
        <v/>
      </c>
      <c r="M6249" t="str">
        <f t="shared" si="293"/>
        <v/>
      </c>
    </row>
    <row r="6250" spans="3:13" x14ac:dyDescent="0.2">
      <c r="C6250" s="8" t="str">
        <f>IFERROR(VLOOKUP(B6250,'Plan de comptes'!A:B,2,FALSE),"")</f>
        <v/>
      </c>
      <c r="K6250" s="21">
        <f t="shared" si="291"/>
        <v>0</v>
      </c>
      <c r="L6250" t="str">
        <f t="shared" si="292"/>
        <v/>
      </c>
      <c r="M6250" t="str">
        <f t="shared" si="293"/>
        <v/>
      </c>
    </row>
    <row r="6251" spans="3:13" x14ac:dyDescent="0.2">
      <c r="C6251" s="8" t="str">
        <f>IFERROR(VLOOKUP(B6251,'Plan de comptes'!A:B,2,FALSE),"")</f>
        <v/>
      </c>
      <c r="K6251" s="21">
        <f t="shared" si="291"/>
        <v>0</v>
      </c>
      <c r="L6251" t="str">
        <f t="shared" si="292"/>
        <v/>
      </c>
      <c r="M6251" t="str">
        <f t="shared" si="293"/>
        <v/>
      </c>
    </row>
    <row r="6252" spans="3:13" x14ac:dyDescent="0.2">
      <c r="C6252" s="8" t="str">
        <f>IFERROR(VLOOKUP(B6252,'Plan de comptes'!A:B,2,FALSE),"")</f>
        <v/>
      </c>
      <c r="K6252" s="21">
        <f t="shared" si="291"/>
        <v>0</v>
      </c>
      <c r="L6252" t="str">
        <f t="shared" si="292"/>
        <v/>
      </c>
      <c r="M6252" t="str">
        <f t="shared" si="293"/>
        <v/>
      </c>
    </row>
    <row r="6253" spans="3:13" x14ac:dyDescent="0.2">
      <c r="C6253" s="8" t="str">
        <f>IFERROR(VLOOKUP(B6253,'Plan de comptes'!A:B,2,FALSE),"")</f>
        <v/>
      </c>
      <c r="K6253" s="21">
        <f t="shared" si="291"/>
        <v>0</v>
      </c>
      <c r="L6253" t="str">
        <f t="shared" si="292"/>
        <v/>
      </c>
      <c r="M6253" t="str">
        <f t="shared" si="293"/>
        <v/>
      </c>
    </row>
    <row r="6254" spans="3:13" x14ac:dyDescent="0.2">
      <c r="C6254" s="8" t="str">
        <f>IFERROR(VLOOKUP(B6254,'Plan de comptes'!A:B,2,FALSE),"")</f>
        <v/>
      </c>
      <c r="K6254" s="21">
        <f t="shared" si="291"/>
        <v>0</v>
      </c>
      <c r="L6254" t="str">
        <f t="shared" si="292"/>
        <v/>
      </c>
      <c r="M6254" t="str">
        <f t="shared" si="293"/>
        <v/>
      </c>
    </row>
    <row r="6255" spans="3:13" x14ac:dyDescent="0.2">
      <c r="C6255" s="8" t="str">
        <f>IFERROR(VLOOKUP(B6255,'Plan de comptes'!A:B,2,FALSE),"")</f>
        <v/>
      </c>
      <c r="K6255" s="21">
        <f t="shared" si="291"/>
        <v>0</v>
      </c>
      <c r="L6255" t="str">
        <f t="shared" si="292"/>
        <v/>
      </c>
      <c r="M6255" t="str">
        <f t="shared" si="293"/>
        <v/>
      </c>
    </row>
    <row r="6256" spans="3:13" x14ac:dyDescent="0.2">
      <c r="C6256" s="8" t="str">
        <f>IFERROR(VLOOKUP(B6256,'Plan de comptes'!A:B,2,FALSE),"")</f>
        <v/>
      </c>
      <c r="K6256" s="21">
        <f t="shared" si="291"/>
        <v>0</v>
      </c>
      <c r="L6256" t="str">
        <f t="shared" si="292"/>
        <v/>
      </c>
      <c r="M6256" t="str">
        <f t="shared" si="293"/>
        <v/>
      </c>
    </row>
    <row r="6257" spans="3:13" x14ac:dyDescent="0.2">
      <c r="C6257" s="8" t="str">
        <f>IFERROR(VLOOKUP(B6257,'Plan de comptes'!A:B,2,FALSE),"")</f>
        <v/>
      </c>
      <c r="K6257" s="21">
        <f t="shared" si="291"/>
        <v>0</v>
      </c>
      <c r="L6257" t="str">
        <f t="shared" si="292"/>
        <v/>
      </c>
      <c r="M6257" t="str">
        <f t="shared" si="293"/>
        <v/>
      </c>
    </row>
    <row r="6258" spans="3:13" x14ac:dyDescent="0.2">
      <c r="C6258" s="8" t="str">
        <f>IFERROR(VLOOKUP(B6258,'Plan de comptes'!A:B,2,FALSE),"")</f>
        <v/>
      </c>
      <c r="K6258" s="21">
        <f t="shared" si="291"/>
        <v>0</v>
      </c>
      <c r="L6258" t="str">
        <f t="shared" si="292"/>
        <v/>
      </c>
      <c r="M6258" t="str">
        <f t="shared" si="293"/>
        <v/>
      </c>
    </row>
    <row r="6259" spans="3:13" x14ac:dyDescent="0.2">
      <c r="C6259" s="8" t="str">
        <f>IFERROR(VLOOKUP(B6259,'Plan de comptes'!A:B,2,FALSE),"")</f>
        <v/>
      </c>
      <c r="K6259" s="21">
        <f t="shared" si="291"/>
        <v>0</v>
      </c>
      <c r="L6259" t="str">
        <f t="shared" si="292"/>
        <v/>
      </c>
      <c r="M6259" t="str">
        <f t="shared" si="293"/>
        <v/>
      </c>
    </row>
    <row r="6260" spans="3:13" x14ac:dyDescent="0.2">
      <c r="C6260" s="8" t="str">
        <f>IFERROR(VLOOKUP(B6260,'Plan de comptes'!A:B,2,FALSE),"")</f>
        <v/>
      </c>
      <c r="K6260" s="21">
        <f t="shared" si="291"/>
        <v>0</v>
      </c>
      <c r="L6260" t="str">
        <f t="shared" si="292"/>
        <v/>
      </c>
      <c r="M6260" t="str">
        <f t="shared" si="293"/>
        <v/>
      </c>
    </row>
    <row r="6261" spans="3:13" x14ac:dyDescent="0.2">
      <c r="C6261" s="8" t="str">
        <f>IFERROR(VLOOKUP(B6261,'Plan de comptes'!A:B,2,FALSE),"")</f>
        <v/>
      </c>
      <c r="K6261" s="21">
        <f t="shared" si="291"/>
        <v>0</v>
      </c>
      <c r="L6261" t="str">
        <f t="shared" si="292"/>
        <v/>
      </c>
      <c r="M6261" t="str">
        <f t="shared" si="293"/>
        <v/>
      </c>
    </row>
    <row r="6262" spans="3:13" x14ac:dyDescent="0.2">
      <c r="C6262" s="8" t="str">
        <f>IFERROR(VLOOKUP(B6262,'Plan de comptes'!A:B,2,FALSE),"")</f>
        <v/>
      </c>
      <c r="K6262" s="21">
        <f t="shared" si="291"/>
        <v>0</v>
      </c>
      <c r="L6262" t="str">
        <f t="shared" si="292"/>
        <v/>
      </c>
      <c r="M6262" t="str">
        <f t="shared" si="293"/>
        <v/>
      </c>
    </row>
    <row r="6263" spans="3:13" x14ac:dyDescent="0.2">
      <c r="C6263" s="8" t="str">
        <f>IFERROR(VLOOKUP(B6263,'Plan de comptes'!A:B,2,FALSE),"")</f>
        <v/>
      </c>
      <c r="K6263" s="21">
        <f t="shared" si="291"/>
        <v>0</v>
      </c>
      <c r="L6263" t="str">
        <f t="shared" si="292"/>
        <v/>
      </c>
      <c r="M6263" t="str">
        <f t="shared" si="293"/>
        <v/>
      </c>
    </row>
    <row r="6264" spans="3:13" x14ac:dyDescent="0.2">
      <c r="C6264" s="8" t="str">
        <f>IFERROR(VLOOKUP(B6264,'Plan de comptes'!A:B,2,FALSE),"")</f>
        <v/>
      </c>
      <c r="K6264" s="21">
        <f t="shared" si="291"/>
        <v>0</v>
      </c>
      <c r="L6264" t="str">
        <f t="shared" si="292"/>
        <v/>
      </c>
      <c r="M6264" t="str">
        <f t="shared" si="293"/>
        <v/>
      </c>
    </row>
    <row r="6265" spans="3:13" x14ac:dyDescent="0.2">
      <c r="C6265" s="8" t="str">
        <f>IFERROR(VLOOKUP(B6265,'Plan de comptes'!A:B,2,FALSE),"")</f>
        <v/>
      </c>
      <c r="K6265" s="21">
        <f t="shared" si="291"/>
        <v>0</v>
      </c>
      <c r="L6265" t="str">
        <f t="shared" si="292"/>
        <v/>
      </c>
      <c r="M6265" t="str">
        <f t="shared" si="293"/>
        <v/>
      </c>
    </row>
    <row r="6266" spans="3:13" x14ac:dyDescent="0.2">
      <c r="C6266" s="8" t="str">
        <f>IFERROR(VLOOKUP(B6266,'Plan de comptes'!A:B,2,FALSE),"")</f>
        <v/>
      </c>
      <c r="K6266" s="21">
        <f t="shared" si="291"/>
        <v>0</v>
      </c>
      <c r="L6266" t="str">
        <f t="shared" si="292"/>
        <v/>
      </c>
      <c r="M6266" t="str">
        <f t="shared" si="293"/>
        <v/>
      </c>
    </row>
    <row r="6267" spans="3:13" x14ac:dyDescent="0.2">
      <c r="C6267" s="8" t="str">
        <f>IFERROR(VLOOKUP(B6267,'Plan de comptes'!A:B,2,FALSE),"")</f>
        <v/>
      </c>
      <c r="K6267" s="21">
        <f t="shared" si="291"/>
        <v>0</v>
      </c>
      <c r="L6267" t="str">
        <f t="shared" si="292"/>
        <v/>
      </c>
      <c r="M6267" t="str">
        <f t="shared" si="293"/>
        <v/>
      </c>
    </row>
    <row r="6268" spans="3:13" x14ac:dyDescent="0.2">
      <c r="C6268" s="8" t="str">
        <f>IFERROR(VLOOKUP(B6268,'Plan de comptes'!A:B,2,FALSE),"")</f>
        <v/>
      </c>
      <c r="K6268" s="21">
        <f t="shared" si="291"/>
        <v>0</v>
      </c>
      <c r="L6268" t="str">
        <f t="shared" si="292"/>
        <v/>
      </c>
      <c r="M6268" t="str">
        <f t="shared" si="293"/>
        <v/>
      </c>
    </row>
    <row r="6269" spans="3:13" x14ac:dyDescent="0.2">
      <c r="C6269" s="8" t="str">
        <f>IFERROR(VLOOKUP(B6269,'Plan de comptes'!A:B,2,FALSE),"")</f>
        <v/>
      </c>
      <c r="K6269" s="21">
        <f t="shared" si="291"/>
        <v>0</v>
      </c>
      <c r="L6269" t="str">
        <f t="shared" si="292"/>
        <v/>
      </c>
      <c r="M6269" t="str">
        <f t="shared" si="293"/>
        <v/>
      </c>
    </row>
    <row r="6270" spans="3:13" x14ac:dyDescent="0.2">
      <c r="C6270" s="8" t="str">
        <f>IFERROR(VLOOKUP(B6270,'Plan de comptes'!A:B,2,FALSE),"")</f>
        <v/>
      </c>
      <c r="K6270" s="21">
        <f t="shared" si="291"/>
        <v>0</v>
      </c>
      <c r="L6270" t="str">
        <f t="shared" si="292"/>
        <v/>
      </c>
      <c r="M6270" t="str">
        <f t="shared" si="293"/>
        <v/>
      </c>
    </row>
    <row r="6271" spans="3:13" x14ac:dyDescent="0.2">
      <c r="C6271" s="8" t="str">
        <f>IFERROR(VLOOKUP(B6271,'Plan de comptes'!A:B,2,FALSE),"")</f>
        <v/>
      </c>
      <c r="K6271" s="21">
        <f t="shared" si="291"/>
        <v>0</v>
      </c>
      <c r="L6271" t="str">
        <f t="shared" si="292"/>
        <v/>
      </c>
      <c r="M6271" t="str">
        <f t="shared" si="293"/>
        <v/>
      </c>
    </row>
    <row r="6272" spans="3:13" x14ac:dyDescent="0.2">
      <c r="C6272" s="8" t="str">
        <f>IFERROR(VLOOKUP(B6272,'Plan de comptes'!A:B,2,FALSE),"")</f>
        <v/>
      </c>
      <c r="K6272" s="21">
        <f t="shared" si="291"/>
        <v>0</v>
      </c>
      <c r="L6272" t="str">
        <f t="shared" si="292"/>
        <v/>
      </c>
      <c r="M6272" t="str">
        <f t="shared" si="293"/>
        <v/>
      </c>
    </row>
    <row r="6273" spans="3:13" x14ac:dyDescent="0.2">
      <c r="C6273" s="8" t="str">
        <f>IFERROR(VLOOKUP(B6273,'Plan de comptes'!A:B,2,FALSE),"")</f>
        <v/>
      </c>
      <c r="K6273" s="21">
        <f t="shared" si="291"/>
        <v>0</v>
      </c>
      <c r="L6273" t="str">
        <f t="shared" si="292"/>
        <v/>
      </c>
      <c r="M6273" t="str">
        <f t="shared" si="293"/>
        <v/>
      </c>
    </row>
    <row r="6274" spans="3:13" x14ac:dyDescent="0.2">
      <c r="C6274" s="8" t="str">
        <f>IFERROR(VLOOKUP(B6274,'Plan de comptes'!A:B,2,FALSE),"")</f>
        <v/>
      </c>
      <c r="K6274" s="21">
        <f t="shared" si="291"/>
        <v>0</v>
      </c>
      <c r="L6274" t="str">
        <f t="shared" si="292"/>
        <v/>
      </c>
      <c r="M6274" t="str">
        <f t="shared" si="293"/>
        <v/>
      </c>
    </row>
    <row r="6275" spans="3:13" x14ac:dyDescent="0.2">
      <c r="C6275" s="8" t="str">
        <f>IFERROR(VLOOKUP(B6275,'Plan de comptes'!A:B,2,FALSE),"")</f>
        <v/>
      </c>
      <c r="K6275" s="21">
        <f t="shared" ref="K6275:K6338" si="294">E6275-F6275</f>
        <v>0</v>
      </c>
      <c r="L6275" t="str">
        <f t="shared" ref="L6275:L6338" si="295">LEFT($B6275,2)</f>
        <v/>
      </c>
      <c r="M6275" t="str">
        <f t="shared" ref="M6275:M6338" si="296">LEFT($B6275,3)</f>
        <v/>
      </c>
    </row>
    <row r="6276" spans="3:13" x14ac:dyDescent="0.2">
      <c r="C6276" s="8" t="str">
        <f>IFERROR(VLOOKUP(B6276,'Plan de comptes'!A:B,2,FALSE),"")</f>
        <v/>
      </c>
      <c r="K6276" s="21">
        <f t="shared" si="294"/>
        <v>0</v>
      </c>
      <c r="L6276" t="str">
        <f t="shared" si="295"/>
        <v/>
      </c>
      <c r="M6276" t="str">
        <f t="shared" si="296"/>
        <v/>
      </c>
    </row>
    <row r="6277" spans="3:13" x14ac:dyDescent="0.2">
      <c r="C6277" s="8" t="str">
        <f>IFERROR(VLOOKUP(B6277,'Plan de comptes'!A:B,2,FALSE),"")</f>
        <v/>
      </c>
      <c r="K6277" s="21">
        <f t="shared" si="294"/>
        <v>0</v>
      </c>
      <c r="L6277" t="str">
        <f t="shared" si="295"/>
        <v/>
      </c>
      <c r="M6277" t="str">
        <f t="shared" si="296"/>
        <v/>
      </c>
    </row>
    <row r="6278" spans="3:13" x14ac:dyDescent="0.2">
      <c r="C6278" s="8" t="str">
        <f>IFERROR(VLOOKUP(B6278,'Plan de comptes'!A:B,2,FALSE),"")</f>
        <v/>
      </c>
      <c r="K6278" s="21">
        <f t="shared" si="294"/>
        <v>0</v>
      </c>
      <c r="L6278" t="str">
        <f t="shared" si="295"/>
        <v/>
      </c>
      <c r="M6278" t="str">
        <f t="shared" si="296"/>
        <v/>
      </c>
    </row>
    <row r="6279" spans="3:13" x14ac:dyDescent="0.2">
      <c r="C6279" s="8" t="str">
        <f>IFERROR(VLOOKUP(B6279,'Plan de comptes'!A:B,2,FALSE),"")</f>
        <v/>
      </c>
      <c r="K6279" s="21">
        <f t="shared" si="294"/>
        <v>0</v>
      </c>
      <c r="L6279" t="str">
        <f t="shared" si="295"/>
        <v/>
      </c>
      <c r="M6279" t="str">
        <f t="shared" si="296"/>
        <v/>
      </c>
    </row>
    <row r="6280" spans="3:13" x14ac:dyDescent="0.2">
      <c r="C6280" s="8" t="str">
        <f>IFERROR(VLOOKUP(B6280,'Plan de comptes'!A:B,2,FALSE),"")</f>
        <v/>
      </c>
      <c r="K6280" s="21">
        <f t="shared" si="294"/>
        <v>0</v>
      </c>
      <c r="L6280" t="str">
        <f t="shared" si="295"/>
        <v/>
      </c>
      <c r="M6280" t="str">
        <f t="shared" si="296"/>
        <v/>
      </c>
    </row>
    <row r="6281" spans="3:13" x14ac:dyDescent="0.2">
      <c r="C6281" s="8" t="str">
        <f>IFERROR(VLOOKUP(B6281,'Plan de comptes'!A:B,2,FALSE),"")</f>
        <v/>
      </c>
      <c r="K6281" s="21">
        <f t="shared" si="294"/>
        <v>0</v>
      </c>
      <c r="L6281" t="str">
        <f t="shared" si="295"/>
        <v/>
      </c>
      <c r="M6281" t="str">
        <f t="shared" si="296"/>
        <v/>
      </c>
    </row>
    <row r="6282" spans="3:13" x14ac:dyDescent="0.2">
      <c r="C6282" s="8" t="str">
        <f>IFERROR(VLOOKUP(B6282,'Plan de comptes'!A:B,2,FALSE),"")</f>
        <v/>
      </c>
      <c r="K6282" s="21">
        <f t="shared" si="294"/>
        <v>0</v>
      </c>
      <c r="L6282" t="str">
        <f t="shared" si="295"/>
        <v/>
      </c>
      <c r="M6282" t="str">
        <f t="shared" si="296"/>
        <v/>
      </c>
    </row>
    <row r="6283" spans="3:13" x14ac:dyDescent="0.2">
      <c r="C6283" s="8" t="str">
        <f>IFERROR(VLOOKUP(B6283,'Plan de comptes'!A:B,2,FALSE),"")</f>
        <v/>
      </c>
      <c r="K6283" s="21">
        <f t="shared" si="294"/>
        <v>0</v>
      </c>
      <c r="L6283" t="str">
        <f t="shared" si="295"/>
        <v/>
      </c>
      <c r="M6283" t="str">
        <f t="shared" si="296"/>
        <v/>
      </c>
    </row>
    <row r="6284" spans="3:13" x14ac:dyDescent="0.2">
      <c r="C6284" s="8" t="str">
        <f>IFERROR(VLOOKUP(B6284,'Plan de comptes'!A:B,2,FALSE),"")</f>
        <v/>
      </c>
      <c r="K6284" s="21">
        <f t="shared" si="294"/>
        <v>0</v>
      </c>
      <c r="L6284" t="str">
        <f t="shared" si="295"/>
        <v/>
      </c>
      <c r="M6284" t="str">
        <f t="shared" si="296"/>
        <v/>
      </c>
    </row>
    <row r="6285" spans="3:13" x14ac:dyDescent="0.2">
      <c r="C6285" s="8" t="str">
        <f>IFERROR(VLOOKUP(B6285,'Plan de comptes'!A:B,2,FALSE),"")</f>
        <v/>
      </c>
      <c r="K6285" s="21">
        <f t="shared" si="294"/>
        <v>0</v>
      </c>
      <c r="L6285" t="str">
        <f t="shared" si="295"/>
        <v/>
      </c>
      <c r="M6285" t="str">
        <f t="shared" si="296"/>
        <v/>
      </c>
    </row>
    <row r="6286" spans="3:13" x14ac:dyDescent="0.2">
      <c r="C6286" s="8" t="str">
        <f>IFERROR(VLOOKUP(B6286,'Plan de comptes'!A:B,2,FALSE),"")</f>
        <v/>
      </c>
      <c r="K6286" s="21">
        <f t="shared" si="294"/>
        <v>0</v>
      </c>
      <c r="L6286" t="str">
        <f t="shared" si="295"/>
        <v/>
      </c>
      <c r="M6286" t="str">
        <f t="shared" si="296"/>
        <v/>
      </c>
    </row>
    <row r="6287" spans="3:13" x14ac:dyDescent="0.2">
      <c r="C6287" s="8" t="str">
        <f>IFERROR(VLOOKUP(B6287,'Plan de comptes'!A:B,2,FALSE),"")</f>
        <v/>
      </c>
      <c r="K6287" s="21">
        <f t="shared" si="294"/>
        <v>0</v>
      </c>
      <c r="L6287" t="str">
        <f t="shared" si="295"/>
        <v/>
      </c>
      <c r="M6287" t="str">
        <f t="shared" si="296"/>
        <v/>
      </c>
    </row>
    <row r="6288" spans="3:13" x14ac:dyDescent="0.2">
      <c r="C6288" s="8" t="str">
        <f>IFERROR(VLOOKUP(B6288,'Plan de comptes'!A:B,2,FALSE),"")</f>
        <v/>
      </c>
      <c r="K6288" s="21">
        <f t="shared" si="294"/>
        <v>0</v>
      </c>
      <c r="L6288" t="str">
        <f t="shared" si="295"/>
        <v/>
      </c>
      <c r="M6288" t="str">
        <f t="shared" si="296"/>
        <v/>
      </c>
    </row>
    <row r="6289" spans="3:13" x14ac:dyDescent="0.2">
      <c r="C6289" s="8" t="str">
        <f>IFERROR(VLOOKUP(B6289,'Plan de comptes'!A:B,2,FALSE),"")</f>
        <v/>
      </c>
      <c r="K6289" s="21">
        <f t="shared" si="294"/>
        <v>0</v>
      </c>
      <c r="L6289" t="str">
        <f t="shared" si="295"/>
        <v/>
      </c>
      <c r="M6289" t="str">
        <f t="shared" si="296"/>
        <v/>
      </c>
    </row>
    <row r="6290" spans="3:13" x14ac:dyDescent="0.2">
      <c r="C6290" s="8" t="str">
        <f>IFERROR(VLOOKUP(B6290,'Plan de comptes'!A:B,2,FALSE),"")</f>
        <v/>
      </c>
      <c r="K6290" s="21">
        <f t="shared" si="294"/>
        <v>0</v>
      </c>
      <c r="L6290" t="str">
        <f t="shared" si="295"/>
        <v/>
      </c>
      <c r="M6290" t="str">
        <f t="shared" si="296"/>
        <v/>
      </c>
    </row>
    <row r="6291" spans="3:13" x14ac:dyDescent="0.2">
      <c r="C6291" s="8" t="str">
        <f>IFERROR(VLOOKUP(B6291,'Plan de comptes'!A:B,2,FALSE),"")</f>
        <v/>
      </c>
      <c r="K6291" s="21">
        <f t="shared" si="294"/>
        <v>0</v>
      </c>
      <c r="L6291" t="str">
        <f t="shared" si="295"/>
        <v/>
      </c>
      <c r="M6291" t="str">
        <f t="shared" si="296"/>
        <v/>
      </c>
    </row>
    <row r="6292" spans="3:13" x14ac:dyDescent="0.2">
      <c r="C6292" s="8" t="str">
        <f>IFERROR(VLOOKUP(B6292,'Plan de comptes'!A:B,2,FALSE),"")</f>
        <v/>
      </c>
      <c r="K6292" s="21">
        <f t="shared" si="294"/>
        <v>0</v>
      </c>
      <c r="L6292" t="str">
        <f t="shared" si="295"/>
        <v/>
      </c>
      <c r="M6292" t="str">
        <f t="shared" si="296"/>
        <v/>
      </c>
    </row>
    <row r="6293" spans="3:13" x14ac:dyDescent="0.2">
      <c r="C6293" s="8" t="str">
        <f>IFERROR(VLOOKUP(B6293,'Plan de comptes'!A:B,2,FALSE),"")</f>
        <v/>
      </c>
      <c r="K6293" s="21">
        <f t="shared" si="294"/>
        <v>0</v>
      </c>
      <c r="L6293" t="str">
        <f t="shared" si="295"/>
        <v/>
      </c>
      <c r="M6293" t="str">
        <f t="shared" si="296"/>
        <v/>
      </c>
    </row>
    <row r="6294" spans="3:13" x14ac:dyDescent="0.2">
      <c r="C6294" s="8" t="str">
        <f>IFERROR(VLOOKUP(B6294,'Plan de comptes'!A:B,2,FALSE),"")</f>
        <v/>
      </c>
      <c r="K6294" s="21">
        <f t="shared" si="294"/>
        <v>0</v>
      </c>
      <c r="L6294" t="str">
        <f t="shared" si="295"/>
        <v/>
      </c>
      <c r="M6294" t="str">
        <f t="shared" si="296"/>
        <v/>
      </c>
    </row>
    <row r="6295" spans="3:13" x14ac:dyDescent="0.2">
      <c r="C6295" s="8" t="str">
        <f>IFERROR(VLOOKUP(B6295,'Plan de comptes'!A:B,2,FALSE),"")</f>
        <v/>
      </c>
      <c r="K6295" s="21">
        <f t="shared" si="294"/>
        <v>0</v>
      </c>
      <c r="L6295" t="str">
        <f t="shared" si="295"/>
        <v/>
      </c>
      <c r="M6295" t="str">
        <f t="shared" si="296"/>
        <v/>
      </c>
    </row>
    <row r="6296" spans="3:13" x14ac:dyDescent="0.2">
      <c r="C6296" s="8" t="str">
        <f>IFERROR(VLOOKUP(B6296,'Plan de comptes'!A:B,2,FALSE),"")</f>
        <v/>
      </c>
      <c r="K6296" s="21">
        <f t="shared" si="294"/>
        <v>0</v>
      </c>
      <c r="L6296" t="str">
        <f t="shared" si="295"/>
        <v/>
      </c>
      <c r="M6296" t="str">
        <f t="shared" si="296"/>
        <v/>
      </c>
    </row>
    <row r="6297" spans="3:13" x14ac:dyDescent="0.2">
      <c r="C6297" s="8" t="str">
        <f>IFERROR(VLOOKUP(B6297,'Plan de comptes'!A:B,2,FALSE),"")</f>
        <v/>
      </c>
      <c r="K6297" s="21">
        <f t="shared" si="294"/>
        <v>0</v>
      </c>
      <c r="L6297" t="str">
        <f t="shared" si="295"/>
        <v/>
      </c>
      <c r="M6297" t="str">
        <f t="shared" si="296"/>
        <v/>
      </c>
    </row>
    <row r="6298" spans="3:13" x14ac:dyDescent="0.2">
      <c r="C6298" s="8" t="str">
        <f>IFERROR(VLOOKUP(B6298,'Plan de comptes'!A:B,2,FALSE),"")</f>
        <v/>
      </c>
      <c r="K6298" s="21">
        <f t="shared" si="294"/>
        <v>0</v>
      </c>
      <c r="L6298" t="str">
        <f t="shared" si="295"/>
        <v/>
      </c>
      <c r="M6298" t="str">
        <f t="shared" si="296"/>
        <v/>
      </c>
    </row>
    <row r="6299" spans="3:13" x14ac:dyDescent="0.2">
      <c r="C6299" s="8" t="str">
        <f>IFERROR(VLOOKUP(B6299,'Plan de comptes'!A:B,2,FALSE),"")</f>
        <v/>
      </c>
      <c r="K6299" s="21">
        <f t="shared" si="294"/>
        <v>0</v>
      </c>
      <c r="L6299" t="str">
        <f t="shared" si="295"/>
        <v/>
      </c>
      <c r="M6299" t="str">
        <f t="shared" si="296"/>
        <v/>
      </c>
    </row>
    <row r="6300" spans="3:13" x14ac:dyDescent="0.2">
      <c r="C6300" s="8" t="str">
        <f>IFERROR(VLOOKUP(B6300,'Plan de comptes'!A:B,2,FALSE),"")</f>
        <v/>
      </c>
      <c r="K6300" s="21">
        <f t="shared" si="294"/>
        <v>0</v>
      </c>
      <c r="L6300" t="str">
        <f t="shared" si="295"/>
        <v/>
      </c>
      <c r="M6300" t="str">
        <f t="shared" si="296"/>
        <v/>
      </c>
    </row>
    <row r="6301" spans="3:13" x14ac:dyDescent="0.2">
      <c r="C6301" s="8" t="str">
        <f>IFERROR(VLOOKUP(B6301,'Plan de comptes'!A:B,2,FALSE),"")</f>
        <v/>
      </c>
      <c r="K6301" s="21">
        <f t="shared" si="294"/>
        <v>0</v>
      </c>
      <c r="L6301" t="str">
        <f t="shared" si="295"/>
        <v/>
      </c>
      <c r="M6301" t="str">
        <f t="shared" si="296"/>
        <v/>
      </c>
    </row>
    <row r="6302" spans="3:13" x14ac:dyDescent="0.2">
      <c r="C6302" s="8" t="str">
        <f>IFERROR(VLOOKUP(B6302,'Plan de comptes'!A:B,2,FALSE),"")</f>
        <v/>
      </c>
      <c r="K6302" s="21">
        <f t="shared" si="294"/>
        <v>0</v>
      </c>
      <c r="L6302" t="str">
        <f t="shared" si="295"/>
        <v/>
      </c>
      <c r="M6302" t="str">
        <f t="shared" si="296"/>
        <v/>
      </c>
    </row>
    <row r="6303" spans="3:13" x14ac:dyDescent="0.2">
      <c r="C6303" s="8" t="str">
        <f>IFERROR(VLOOKUP(B6303,'Plan de comptes'!A:B,2,FALSE),"")</f>
        <v/>
      </c>
      <c r="K6303" s="21">
        <f t="shared" si="294"/>
        <v>0</v>
      </c>
      <c r="L6303" t="str">
        <f t="shared" si="295"/>
        <v/>
      </c>
      <c r="M6303" t="str">
        <f t="shared" si="296"/>
        <v/>
      </c>
    </row>
    <row r="6304" spans="3:13" x14ac:dyDescent="0.2">
      <c r="C6304" s="8" t="str">
        <f>IFERROR(VLOOKUP(B6304,'Plan de comptes'!A:B,2,FALSE),"")</f>
        <v/>
      </c>
      <c r="K6304" s="21">
        <f t="shared" si="294"/>
        <v>0</v>
      </c>
      <c r="L6304" t="str">
        <f t="shared" si="295"/>
        <v/>
      </c>
      <c r="M6304" t="str">
        <f t="shared" si="296"/>
        <v/>
      </c>
    </row>
    <row r="6305" spans="3:13" x14ac:dyDescent="0.2">
      <c r="C6305" s="8" t="str">
        <f>IFERROR(VLOOKUP(B6305,'Plan de comptes'!A:B,2,FALSE),"")</f>
        <v/>
      </c>
      <c r="K6305" s="21">
        <f t="shared" si="294"/>
        <v>0</v>
      </c>
      <c r="L6305" t="str">
        <f t="shared" si="295"/>
        <v/>
      </c>
      <c r="M6305" t="str">
        <f t="shared" si="296"/>
        <v/>
      </c>
    </row>
    <row r="6306" spans="3:13" x14ac:dyDescent="0.2">
      <c r="C6306" s="8" t="str">
        <f>IFERROR(VLOOKUP(B6306,'Plan de comptes'!A:B,2,FALSE),"")</f>
        <v/>
      </c>
      <c r="K6306" s="21">
        <f t="shared" si="294"/>
        <v>0</v>
      </c>
      <c r="L6306" t="str">
        <f t="shared" si="295"/>
        <v/>
      </c>
      <c r="M6306" t="str">
        <f t="shared" si="296"/>
        <v/>
      </c>
    </row>
    <row r="6307" spans="3:13" x14ac:dyDescent="0.2">
      <c r="C6307" s="8" t="str">
        <f>IFERROR(VLOOKUP(B6307,'Plan de comptes'!A:B,2,FALSE),"")</f>
        <v/>
      </c>
      <c r="K6307" s="21">
        <f t="shared" si="294"/>
        <v>0</v>
      </c>
      <c r="L6307" t="str">
        <f t="shared" si="295"/>
        <v/>
      </c>
      <c r="M6307" t="str">
        <f t="shared" si="296"/>
        <v/>
      </c>
    </row>
    <row r="6308" spans="3:13" x14ac:dyDescent="0.2">
      <c r="C6308" s="8" t="str">
        <f>IFERROR(VLOOKUP(B6308,'Plan de comptes'!A:B,2,FALSE),"")</f>
        <v/>
      </c>
      <c r="K6308" s="21">
        <f t="shared" si="294"/>
        <v>0</v>
      </c>
      <c r="L6308" t="str">
        <f t="shared" si="295"/>
        <v/>
      </c>
      <c r="M6308" t="str">
        <f t="shared" si="296"/>
        <v/>
      </c>
    </row>
    <row r="6309" spans="3:13" x14ac:dyDescent="0.2">
      <c r="C6309" s="8" t="str">
        <f>IFERROR(VLOOKUP(B6309,'Plan de comptes'!A:B,2,FALSE),"")</f>
        <v/>
      </c>
      <c r="K6309" s="21">
        <f t="shared" si="294"/>
        <v>0</v>
      </c>
      <c r="L6309" t="str">
        <f t="shared" si="295"/>
        <v/>
      </c>
      <c r="M6309" t="str">
        <f t="shared" si="296"/>
        <v/>
      </c>
    </row>
    <row r="6310" spans="3:13" x14ac:dyDescent="0.2">
      <c r="C6310" s="8" t="str">
        <f>IFERROR(VLOOKUP(B6310,'Plan de comptes'!A:B,2,FALSE),"")</f>
        <v/>
      </c>
      <c r="K6310" s="21">
        <f t="shared" si="294"/>
        <v>0</v>
      </c>
      <c r="L6310" t="str">
        <f t="shared" si="295"/>
        <v/>
      </c>
      <c r="M6310" t="str">
        <f t="shared" si="296"/>
        <v/>
      </c>
    </row>
    <row r="6311" spans="3:13" x14ac:dyDescent="0.2">
      <c r="C6311" s="8" t="str">
        <f>IFERROR(VLOOKUP(B6311,'Plan de comptes'!A:B,2,FALSE),"")</f>
        <v/>
      </c>
      <c r="K6311" s="21">
        <f t="shared" si="294"/>
        <v>0</v>
      </c>
      <c r="L6311" t="str">
        <f t="shared" si="295"/>
        <v/>
      </c>
      <c r="M6311" t="str">
        <f t="shared" si="296"/>
        <v/>
      </c>
    </row>
    <row r="6312" spans="3:13" x14ac:dyDescent="0.2">
      <c r="C6312" s="8" t="str">
        <f>IFERROR(VLOOKUP(B6312,'Plan de comptes'!A:B,2,FALSE),"")</f>
        <v/>
      </c>
      <c r="K6312" s="21">
        <f t="shared" si="294"/>
        <v>0</v>
      </c>
      <c r="L6312" t="str">
        <f t="shared" si="295"/>
        <v/>
      </c>
      <c r="M6312" t="str">
        <f t="shared" si="296"/>
        <v/>
      </c>
    </row>
    <row r="6313" spans="3:13" x14ac:dyDescent="0.2">
      <c r="C6313" s="8" t="str">
        <f>IFERROR(VLOOKUP(B6313,'Plan de comptes'!A:B,2,FALSE),"")</f>
        <v/>
      </c>
      <c r="K6313" s="21">
        <f t="shared" si="294"/>
        <v>0</v>
      </c>
      <c r="L6313" t="str">
        <f t="shared" si="295"/>
        <v/>
      </c>
      <c r="M6313" t="str">
        <f t="shared" si="296"/>
        <v/>
      </c>
    </row>
    <row r="6314" spans="3:13" x14ac:dyDescent="0.2">
      <c r="C6314" s="8" t="str">
        <f>IFERROR(VLOOKUP(B6314,'Plan de comptes'!A:B,2,FALSE),"")</f>
        <v/>
      </c>
      <c r="K6314" s="21">
        <f t="shared" si="294"/>
        <v>0</v>
      </c>
      <c r="L6314" t="str">
        <f t="shared" si="295"/>
        <v/>
      </c>
      <c r="M6314" t="str">
        <f t="shared" si="296"/>
        <v/>
      </c>
    </row>
    <row r="6315" spans="3:13" x14ac:dyDescent="0.2">
      <c r="C6315" s="8" t="str">
        <f>IFERROR(VLOOKUP(B6315,'Plan de comptes'!A:B,2,FALSE),"")</f>
        <v/>
      </c>
      <c r="K6315" s="21">
        <f t="shared" si="294"/>
        <v>0</v>
      </c>
      <c r="L6315" t="str">
        <f t="shared" si="295"/>
        <v/>
      </c>
      <c r="M6315" t="str">
        <f t="shared" si="296"/>
        <v/>
      </c>
    </row>
    <row r="6316" spans="3:13" x14ac:dyDescent="0.2">
      <c r="C6316" s="8" t="str">
        <f>IFERROR(VLOOKUP(B6316,'Plan de comptes'!A:B,2,FALSE),"")</f>
        <v/>
      </c>
      <c r="K6316" s="21">
        <f t="shared" si="294"/>
        <v>0</v>
      </c>
      <c r="L6316" t="str">
        <f t="shared" si="295"/>
        <v/>
      </c>
      <c r="M6316" t="str">
        <f t="shared" si="296"/>
        <v/>
      </c>
    </row>
    <row r="6317" spans="3:13" x14ac:dyDescent="0.2">
      <c r="C6317" s="8" t="str">
        <f>IFERROR(VLOOKUP(B6317,'Plan de comptes'!A:B,2,FALSE),"")</f>
        <v/>
      </c>
      <c r="K6317" s="21">
        <f t="shared" si="294"/>
        <v>0</v>
      </c>
      <c r="L6317" t="str">
        <f t="shared" si="295"/>
        <v/>
      </c>
      <c r="M6317" t="str">
        <f t="shared" si="296"/>
        <v/>
      </c>
    </row>
    <row r="6318" spans="3:13" x14ac:dyDescent="0.2">
      <c r="C6318" s="8" t="str">
        <f>IFERROR(VLOOKUP(B6318,'Plan de comptes'!A:B,2,FALSE),"")</f>
        <v/>
      </c>
      <c r="K6318" s="21">
        <f t="shared" si="294"/>
        <v>0</v>
      </c>
      <c r="L6318" t="str">
        <f t="shared" si="295"/>
        <v/>
      </c>
      <c r="M6318" t="str">
        <f t="shared" si="296"/>
        <v/>
      </c>
    </row>
    <row r="6319" spans="3:13" x14ac:dyDescent="0.2">
      <c r="C6319" s="8" t="str">
        <f>IFERROR(VLOOKUP(B6319,'Plan de comptes'!A:B,2,FALSE),"")</f>
        <v/>
      </c>
      <c r="K6319" s="21">
        <f t="shared" si="294"/>
        <v>0</v>
      </c>
      <c r="L6319" t="str">
        <f t="shared" si="295"/>
        <v/>
      </c>
      <c r="M6319" t="str">
        <f t="shared" si="296"/>
        <v/>
      </c>
    </row>
    <row r="6320" spans="3:13" x14ac:dyDescent="0.2">
      <c r="C6320" s="8" t="str">
        <f>IFERROR(VLOOKUP(B6320,'Plan de comptes'!A:B,2,FALSE),"")</f>
        <v/>
      </c>
      <c r="K6320" s="21">
        <f t="shared" si="294"/>
        <v>0</v>
      </c>
      <c r="L6320" t="str">
        <f t="shared" si="295"/>
        <v/>
      </c>
      <c r="M6320" t="str">
        <f t="shared" si="296"/>
        <v/>
      </c>
    </row>
    <row r="6321" spans="3:13" x14ac:dyDescent="0.2">
      <c r="C6321" s="8" t="str">
        <f>IFERROR(VLOOKUP(B6321,'Plan de comptes'!A:B,2,FALSE),"")</f>
        <v/>
      </c>
      <c r="K6321" s="21">
        <f t="shared" si="294"/>
        <v>0</v>
      </c>
      <c r="L6321" t="str">
        <f t="shared" si="295"/>
        <v/>
      </c>
      <c r="M6321" t="str">
        <f t="shared" si="296"/>
        <v/>
      </c>
    </row>
    <row r="6322" spans="3:13" x14ac:dyDescent="0.2">
      <c r="C6322" s="8" t="str">
        <f>IFERROR(VLOOKUP(B6322,'Plan de comptes'!A:B,2,FALSE),"")</f>
        <v/>
      </c>
      <c r="K6322" s="21">
        <f t="shared" si="294"/>
        <v>0</v>
      </c>
      <c r="L6322" t="str">
        <f t="shared" si="295"/>
        <v/>
      </c>
      <c r="M6322" t="str">
        <f t="shared" si="296"/>
        <v/>
      </c>
    </row>
    <row r="6323" spans="3:13" x14ac:dyDescent="0.2">
      <c r="C6323" s="8" t="str">
        <f>IFERROR(VLOOKUP(B6323,'Plan de comptes'!A:B,2,FALSE),"")</f>
        <v/>
      </c>
      <c r="K6323" s="21">
        <f t="shared" si="294"/>
        <v>0</v>
      </c>
      <c r="L6323" t="str">
        <f t="shared" si="295"/>
        <v/>
      </c>
      <c r="M6323" t="str">
        <f t="shared" si="296"/>
        <v/>
      </c>
    </row>
    <row r="6324" spans="3:13" x14ac:dyDescent="0.2">
      <c r="C6324" s="8" t="str">
        <f>IFERROR(VLOOKUP(B6324,'Plan de comptes'!A:B,2,FALSE),"")</f>
        <v/>
      </c>
      <c r="K6324" s="21">
        <f t="shared" si="294"/>
        <v>0</v>
      </c>
      <c r="L6324" t="str">
        <f t="shared" si="295"/>
        <v/>
      </c>
      <c r="M6324" t="str">
        <f t="shared" si="296"/>
        <v/>
      </c>
    </row>
    <row r="6325" spans="3:13" x14ac:dyDescent="0.2">
      <c r="C6325" s="8" t="str">
        <f>IFERROR(VLOOKUP(B6325,'Plan de comptes'!A:B,2,FALSE),"")</f>
        <v/>
      </c>
      <c r="K6325" s="21">
        <f t="shared" si="294"/>
        <v>0</v>
      </c>
      <c r="L6325" t="str">
        <f t="shared" si="295"/>
        <v/>
      </c>
      <c r="M6325" t="str">
        <f t="shared" si="296"/>
        <v/>
      </c>
    </row>
    <row r="6326" spans="3:13" x14ac:dyDescent="0.2">
      <c r="C6326" s="8" t="str">
        <f>IFERROR(VLOOKUP(B6326,'Plan de comptes'!A:B,2,FALSE),"")</f>
        <v/>
      </c>
      <c r="K6326" s="21">
        <f t="shared" si="294"/>
        <v>0</v>
      </c>
      <c r="L6326" t="str">
        <f t="shared" si="295"/>
        <v/>
      </c>
      <c r="M6326" t="str">
        <f t="shared" si="296"/>
        <v/>
      </c>
    </row>
    <row r="6327" spans="3:13" x14ac:dyDescent="0.2">
      <c r="C6327" s="8" t="str">
        <f>IFERROR(VLOOKUP(B6327,'Plan de comptes'!A:B,2,FALSE),"")</f>
        <v/>
      </c>
      <c r="K6327" s="21">
        <f t="shared" si="294"/>
        <v>0</v>
      </c>
      <c r="L6327" t="str">
        <f t="shared" si="295"/>
        <v/>
      </c>
      <c r="M6327" t="str">
        <f t="shared" si="296"/>
        <v/>
      </c>
    </row>
    <row r="6328" spans="3:13" x14ac:dyDescent="0.2">
      <c r="C6328" s="8" t="str">
        <f>IFERROR(VLOOKUP(B6328,'Plan de comptes'!A:B,2,FALSE),"")</f>
        <v/>
      </c>
      <c r="K6328" s="21">
        <f t="shared" si="294"/>
        <v>0</v>
      </c>
      <c r="L6328" t="str">
        <f t="shared" si="295"/>
        <v/>
      </c>
      <c r="M6328" t="str">
        <f t="shared" si="296"/>
        <v/>
      </c>
    </row>
    <row r="6329" spans="3:13" x14ac:dyDescent="0.2">
      <c r="C6329" s="8" t="str">
        <f>IFERROR(VLOOKUP(B6329,'Plan de comptes'!A:B,2,FALSE),"")</f>
        <v/>
      </c>
      <c r="K6329" s="21">
        <f t="shared" si="294"/>
        <v>0</v>
      </c>
      <c r="L6329" t="str">
        <f t="shared" si="295"/>
        <v/>
      </c>
      <c r="M6329" t="str">
        <f t="shared" si="296"/>
        <v/>
      </c>
    </row>
    <row r="6330" spans="3:13" x14ac:dyDescent="0.2">
      <c r="C6330" s="8" t="str">
        <f>IFERROR(VLOOKUP(B6330,'Plan de comptes'!A:B,2,FALSE),"")</f>
        <v/>
      </c>
      <c r="K6330" s="21">
        <f t="shared" si="294"/>
        <v>0</v>
      </c>
      <c r="L6330" t="str">
        <f t="shared" si="295"/>
        <v/>
      </c>
      <c r="M6330" t="str">
        <f t="shared" si="296"/>
        <v/>
      </c>
    </row>
    <row r="6331" spans="3:13" x14ac:dyDescent="0.2">
      <c r="C6331" s="8" t="str">
        <f>IFERROR(VLOOKUP(B6331,'Plan de comptes'!A:B,2,FALSE),"")</f>
        <v/>
      </c>
      <c r="K6331" s="21">
        <f t="shared" si="294"/>
        <v>0</v>
      </c>
      <c r="L6331" t="str">
        <f t="shared" si="295"/>
        <v/>
      </c>
      <c r="M6331" t="str">
        <f t="shared" si="296"/>
        <v/>
      </c>
    </row>
    <row r="6332" spans="3:13" x14ac:dyDescent="0.2">
      <c r="C6332" s="8" t="str">
        <f>IFERROR(VLOOKUP(B6332,'Plan de comptes'!A:B,2,FALSE),"")</f>
        <v/>
      </c>
      <c r="K6332" s="21">
        <f t="shared" si="294"/>
        <v>0</v>
      </c>
      <c r="L6332" t="str">
        <f t="shared" si="295"/>
        <v/>
      </c>
      <c r="M6332" t="str">
        <f t="shared" si="296"/>
        <v/>
      </c>
    </row>
    <row r="6333" spans="3:13" x14ac:dyDescent="0.2">
      <c r="C6333" s="8" t="str">
        <f>IFERROR(VLOOKUP(B6333,'Plan de comptes'!A:B,2,FALSE),"")</f>
        <v/>
      </c>
      <c r="K6333" s="21">
        <f t="shared" si="294"/>
        <v>0</v>
      </c>
      <c r="L6333" t="str">
        <f t="shared" si="295"/>
        <v/>
      </c>
      <c r="M6333" t="str">
        <f t="shared" si="296"/>
        <v/>
      </c>
    </row>
    <row r="6334" spans="3:13" x14ac:dyDescent="0.2">
      <c r="C6334" s="8" t="str">
        <f>IFERROR(VLOOKUP(B6334,'Plan de comptes'!A:B,2,FALSE),"")</f>
        <v/>
      </c>
      <c r="K6334" s="21">
        <f t="shared" si="294"/>
        <v>0</v>
      </c>
      <c r="L6334" t="str">
        <f t="shared" si="295"/>
        <v/>
      </c>
      <c r="M6334" t="str">
        <f t="shared" si="296"/>
        <v/>
      </c>
    </row>
    <row r="6335" spans="3:13" x14ac:dyDescent="0.2">
      <c r="C6335" s="8" t="str">
        <f>IFERROR(VLOOKUP(B6335,'Plan de comptes'!A:B,2,FALSE),"")</f>
        <v/>
      </c>
      <c r="K6335" s="21">
        <f t="shared" si="294"/>
        <v>0</v>
      </c>
      <c r="L6335" t="str">
        <f t="shared" si="295"/>
        <v/>
      </c>
      <c r="M6335" t="str">
        <f t="shared" si="296"/>
        <v/>
      </c>
    </row>
    <row r="6336" spans="3:13" x14ac:dyDescent="0.2">
      <c r="C6336" s="8" t="str">
        <f>IFERROR(VLOOKUP(B6336,'Plan de comptes'!A:B,2,FALSE),"")</f>
        <v/>
      </c>
      <c r="K6336" s="21">
        <f t="shared" si="294"/>
        <v>0</v>
      </c>
      <c r="L6336" t="str">
        <f t="shared" si="295"/>
        <v/>
      </c>
      <c r="M6336" t="str">
        <f t="shared" si="296"/>
        <v/>
      </c>
    </row>
    <row r="6337" spans="3:13" x14ac:dyDescent="0.2">
      <c r="C6337" s="8" t="str">
        <f>IFERROR(VLOOKUP(B6337,'Plan de comptes'!A:B,2,FALSE),"")</f>
        <v/>
      </c>
      <c r="K6337" s="21">
        <f t="shared" si="294"/>
        <v>0</v>
      </c>
      <c r="L6337" t="str">
        <f t="shared" si="295"/>
        <v/>
      </c>
      <c r="M6337" t="str">
        <f t="shared" si="296"/>
        <v/>
      </c>
    </row>
    <row r="6338" spans="3:13" x14ac:dyDescent="0.2">
      <c r="C6338" s="8" t="str">
        <f>IFERROR(VLOOKUP(B6338,'Plan de comptes'!A:B,2,FALSE),"")</f>
        <v/>
      </c>
      <c r="K6338" s="21">
        <f t="shared" si="294"/>
        <v>0</v>
      </c>
      <c r="L6338" t="str">
        <f t="shared" si="295"/>
        <v/>
      </c>
      <c r="M6338" t="str">
        <f t="shared" si="296"/>
        <v/>
      </c>
    </row>
    <row r="6339" spans="3:13" x14ac:dyDescent="0.2">
      <c r="C6339" s="8" t="str">
        <f>IFERROR(VLOOKUP(B6339,'Plan de comptes'!A:B,2,FALSE),"")</f>
        <v/>
      </c>
      <c r="K6339" s="21">
        <f t="shared" ref="K6339:K6402" si="297">E6339-F6339</f>
        <v>0</v>
      </c>
      <c r="L6339" t="str">
        <f t="shared" ref="L6339:L6402" si="298">LEFT($B6339,2)</f>
        <v/>
      </c>
      <c r="M6339" t="str">
        <f t="shared" ref="M6339:M6402" si="299">LEFT($B6339,3)</f>
        <v/>
      </c>
    </row>
    <row r="6340" spans="3:13" x14ac:dyDescent="0.2">
      <c r="C6340" s="8" t="str">
        <f>IFERROR(VLOOKUP(B6340,'Plan de comptes'!A:B,2,FALSE),"")</f>
        <v/>
      </c>
      <c r="K6340" s="21">
        <f t="shared" si="297"/>
        <v>0</v>
      </c>
      <c r="L6340" t="str">
        <f t="shared" si="298"/>
        <v/>
      </c>
      <c r="M6340" t="str">
        <f t="shared" si="299"/>
        <v/>
      </c>
    </row>
    <row r="6341" spans="3:13" x14ac:dyDescent="0.2">
      <c r="C6341" s="8" t="str">
        <f>IFERROR(VLOOKUP(B6341,'Plan de comptes'!A:B,2,FALSE),"")</f>
        <v/>
      </c>
      <c r="K6341" s="21">
        <f t="shared" si="297"/>
        <v>0</v>
      </c>
      <c r="L6341" t="str">
        <f t="shared" si="298"/>
        <v/>
      </c>
      <c r="M6341" t="str">
        <f t="shared" si="299"/>
        <v/>
      </c>
    </row>
    <row r="6342" spans="3:13" x14ac:dyDescent="0.2">
      <c r="C6342" s="8" t="str">
        <f>IFERROR(VLOOKUP(B6342,'Plan de comptes'!A:B,2,FALSE),"")</f>
        <v/>
      </c>
      <c r="K6342" s="21">
        <f t="shared" si="297"/>
        <v>0</v>
      </c>
      <c r="L6342" t="str">
        <f t="shared" si="298"/>
        <v/>
      </c>
      <c r="M6342" t="str">
        <f t="shared" si="299"/>
        <v/>
      </c>
    </row>
    <row r="6343" spans="3:13" x14ac:dyDescent="0.2">
      <c r="C6343" s="8" t="str">
        <f>IFERROR(VLOOKUP(B6343,'Plan de comptes'!A:B,2,FALSE),"")</f>
        <v/>
      </c>
      <c r="K6343" s="21">
        <f t="shared" si="297"/>
        <v>0</v>
      </c>
      <c r="L6343" t="str">
        <f t="shared" si="298"/>
        <v/>
      </c>
      <c r="M6343" t="str">
        <f t="shared" si="299"/>
        <v/>
      </c>
    </row>
    <row r="6344" spans="3:13" x14ac:dyDescent="0.2">
      <c r="C6344" s="8" t="str">
        <f>IFERROR(VLOOKUP(B6344,'Plan de comptes'!A:B,2,FALSE),"")</f>
        <v/>
      </c>
      <c r="K6344" s="21">
        <f t="shared" si="297"/>
        <v>0</v>
      </c>
      <c r="L6344" t="str">
        <f t="shared" si="298"/>
        <v/>
      </c>
      <c r="M6344" t="str">
        <f t="shared" si="299"/>
        <v/>
      </c>
    </row>
    <row r="6345" spans="3:13" x14ac:dyDescent="0.2">
      <c r="C6345" s="8" t="str">
        <f>IFERROR(VLOOKUP(B6345,'Plan de comptes'!A:B,2,FALSE),"")</f>
        <v/>
      </c>
      <c r="K6345" s="21">
        <f t="shared" si="297"/>
        <v>0</v>
      </c>
      <c r="L6345" t="str">
        <f t="shared" si="298"/>
        <v/>
      </c>
      <c r="M6345" t="str">
        <f t="shared" si="299"/>
        <v/>
      </c>
    </row>
    <row r="6346" spans="3:13" x14ac:dyDescent="0.2">
      <c r="C6346" s="8" t="str">
        <f>IFERROR(VLOOKUP(B6346,'Plan de comptes'!A:B,2,FALSE),"")</f>
        <v/>
      </c>
      <c r="K6346" s="21">
        <f t="shared" si="297"/>
        <v>0</v>
      </c>
      <c r="L6346" t="str">
        <f t="shared" si="298"/>
        <v/>
      </c>
      <c r="M6346" t="str">
        <f t="shared" si="299"/>
        <v/>
      </c>
    </row>
    <row r="6347" spans="3:13" x14ac:dyDescent="0.2">
      <c r="C6347" s="8" t="str">
        <f>IFERROR(VLOOKUP(B6347,'Plan de comptes'!A:B,2,FALSE),"")</f>
        <v/>
      </c>
      <c r="K6347" s="21">
        <f t="shared" si="297"/>
        <v>0</v>
      </c>
      <c r="L6347" t="str">
        <f t="shared" si="298"/>
        <v/>
      </c>
      <c r="M6347" t="str">
        <f t="shared" si="299"/>
        <v/>
      </c>
    </row>
    <row r="6348" spans="3:13" x14ac:dyDescent="0.2">
      <c r="C6348" s="8" t="str">
        <f>IFERROR(VLOOKUP(B6348,'Plan de comptes'!A:B,2,FALSE),"")</f>
        <v/>
      </c>
      <c r="K6348" s="21">
        <f t="shared" si="297"/>
        <v>0</v>
      </c>
      <c r="L6348" t="str">
        <f t="shared" si="298"/>
        <v/>
      </c>
      <c r="M6348" t="str">
        <f t="shared" si="299"/>
        <v/>
      </c>
    </row>
    <row r="6349" spans="3:13" x14ac:dyDescent="0.2">
      <c r="C6349" s="8" t="str">
        <f>IFERROR(VLOOKUP(B6349,'Plan de comptes'!A:B,2,FALSE),"")</f>
        <v/>
      </c>
      <c r="K6349" s="21">
        <f t="shared" si="297"/>
        <v>0</v>
      </c>
      <c r="L6349" t="str">
        <f t="shared" si="298"/>
        <v/>
      </c>
      <c r="M6349" t="str">
        <f t="shared" si="299"/>
        <v/>
      </c>
    </row>
    <row r="6350" spans="3:13" x14ac:dyDescent="0.2">
      <c r="C6350" s="8" t="str">
        <f>IFERROR(VLOOKUP(B6350,'Plan de comptes'!A:B,2,FALSE),"")</f>
        <v/>
      </c>
      <c r="K6350" s="21">
        <f t="shared" si="297"/>
        <v>0</v>
      </c>
      <c r="L6350" t="str">
        <f t="shared" si="298"/>
        <v/>
      </c>
      <c r="M6350" t="str">
        <f t="shared" si="299"/>
        <v/>
      </c>
    </row>
    <row r="6351" spans="3:13" x14ac:dyDescent="0.2">
      <c r="C6351" s="8" t="str">
        <f>IFERROR(VLOOKUP(B6351,'Plan de comptes'!A:B,2,FALSE),"")</f>
        <v/>
      </c>
      <c r="K6351" s="21">
        <f t="shared" si="297"/>
        <v>0</v>
      </c>
      <c r="L6351" t="str">
        <f t="shared" si="298"/>
        <v/>
      </c>
      <c r="M6351" t="str">
        <f t="shared" si="299"/>
        <v/>
      </c>
    </row>
    <row r="6352" spans="3:13" x14ac:dyDescent="0.2">
      <c r="C6352" s="8" t="str">
        <f>IFERROR(VLOOKUP(B6352,'Plan de comptes'!A:B,2,FALSE),"")</f>
        <v/>
      </c>
      <c r="K6352" s="21">
        <f t="shared" si="297"/>
        <v>0</v>
      </c>
      <c r="L6352" t="str">
        <f t="shared" si="298"/>
        <v/>
      </c>
      <c r="M6352" t="str">
        <f t="shared" si="299"/>
        <v/>
      </c>
    </row>
    <row r="6353" spans="3:13" x14ac:dyDescent="0.2">
      <c r="C6353" s="8" t="str">
        <f>IFERROR(VLOOKUP(B6353,'Plan de comptes'!A:B,2,FALSE),"")</f>
        <v/>
      </c>
      <c r="K6353" s="21">
        <f t="shared" si="297"/>
        <v>0</v>
      </c>
      <c r="L6353" t="str">
        <f t="shared" si="298"/>
        <v/>
      </c>
      <c r="M6353" t="str">
        <f t="shared" si="299"/>
        <v/>
      </c>
    </row>
    <row r="6354" spans="3:13" x14ac:dyDescent="0.2">
      <c r="C6354" s="8" t="str">
        <f>IFERROR(VLOOKUP(B6354,'Plan de comptes'!A:B,2,FALSE),"")</f>
        <v/>
      </c>
      <c r="K6354" s="21">
        <f t="shared" si="297"/>
        <v>0</v>
      </c>
      <c r="L6354" t="str">
        <f t="shared" si="298"/>
        <v/>
      </c>
      <c r="M6354" t="str">
        <f t="shared" si="299"/>
        <v/>
      </c>
    </row>
    <row r="6355" spans="3:13" x14ac:dyDescent="0.2">
      <c r="C6355" s="8" t="str">
        <f>IFERROR(VLOOKUP(B6355,'Plan de comptes'!A:B,2,FALSE),"")</f>
        <v/>
      </c>
      <c r="K6355" s="21">
        <f t="shared" si="297"/>
        <v>0</v>
      </c>
      <c r="L6355" t="str">
        <f t="shared" si="298"/>
        <v/>
      </c>
      <c r="M6355" t="str">
        <f t="shared" si="299"/>
        <v/>
      </c>
    </row>
    <row r="6356" spans="3:13" x14ac:dyDescent="0.2">
      <c r="C6356" s="8" t="str">
        <f>IFERROR(VLOOKUP(B6356,'Plan de comptes'!A:B,2,FALSE),"")</f>
        <v/>
      </c>
      <c r="K6356" s="21">
        <f t="shared" si="297"/>
        <v>0</v>
      </c>
      <c r="L6356" t="str">
        <f t="shared" si="298"/>
        <v/>
      </c>
      <c r="M6356" t="str">
        <f t="shared" si="299"/>
        <v/>
      </c>
    </row>
    <row r="6357" spans="3:13" x14ac:dyDescent="0.2">
      <c r="C6357" s="8" t="str">
        <f>IFERROR(VLOOKUP(B6357,'Plan de comptes'!A:B,2,FALSE),"")</f>
        <v/>
      </c>
      <c r="K6357" s="21">
        <f t="shared" si="297"/>
        <v>0</v>
      </c>
      <c r="L6357" t="str">
        <f t="shared" si="298"/>
        <v/>
      </c>
      <c r="M6357" t="str">
        <f t="shared" si="299"/>
        <v/>
      </c>
    </row>
    <row r="6358" spans="3:13" x14ac:dyDescent="0.2">
      <c r="C6358" s="8" t="str">
        <f>IFERROR(VLOOKUP(B6358,'Plan de comptes'!A:B,2,FALSE),"")</f>
        <v/>
      </c>
      <c r="K6358" s="21">
        <f t="shared" si="297"/>
        <v>0</v>
      </c>
      <c r="L6358" t="str">
        <f t="shared" si="298"/>
        <v/>
      </c>
      <c r="M6358" t="str">
        <f t="shared" si="299"/>
        <v/>
      </c>
    </row>
    <row r="6359" spans="3:13" x14ac:dyDescent="0.2">
      <c r="C6359" s="8" t="str">
        <f>IFERROR(VLOOKUP(B6359,'Plan de comptes'!A:B,2,FALSE),"")</f>
        <v/>
      </c>
      <c r="K6359" s="21">
        <f t="shared" si="297"/>
        <v>0</v>
      </c>
      <c r="L6359" t="str">
        <f t="shared" si="298"/>
        <v/>
      </c>
      <c r="M6359" t="str">
        <f t="shared" si="299"/>
        <v/>
      </c>
    </row>
    <row r="6360" spans="3:13" x14ac:dyDescent="0.2">
      <c r="C6360" s="8" t="str">
        <f>IFERROR(VLOOKUP(B6360,'Plan de comptes'!A:B,2,FALSE),"")</f>
        <v/>
      </c>
      <c r="K6360" s="21">
        <f t="shared" si="297"/>
        <v>0</v>
      </c>
      <c r="L6360" t="str">
        <f t="shared" si="298"/>
        <v/>
      </c>
      <c r="M6360" t="str">
        <f t="shared" si="299"/>
        <v/>
      </c>
    </row>
    <row r="6361" spans="3:13" x14ac:dyDescent="0.2">
      <c r="C6361" s="8" t="str">
        <f>IFERROR(VLOOKUP(B6361,'Plan de comptes'!A:B,2,FALSE),"")</f>
        <v/>
      </c>
      <c r="K6361" s="21">
        <f t="shared" si="297"/>
        <v>0</v>
      </c>
      <c r="L6361" t="str">
        <f t="shared" si="298"/>
        <v/>
      </c>
      <c r="M6361" t="str">
        <f t="shared" si="299"/>
        <v/>
      </c>
    </row>
    <row r="6362" spans="3:13" x14ac:dyDescent="0.2">
      <c r="C6362" s="8" t="str">
        <f>IFERROR(VLOOKUP(B6362,'Plan de comptes'!A:B,2,FALSE),"")</f>
        <v/>
      </c>
      <c r="K6362" s="21">
        <f t="shared" si="297"/>
        <v>0</v>
      </c>
      <c r="L6362" t="str">
        <f t="shared" si="298"/>
        <v/>
      </c>
      <c r="M6362" t="str">
        <f t="shared" si="299"/>
        <v/>
      </c>
    </row>
    <row r="6363" spans="3:13" x14ac:dyDescent="0.2">
      <c r="C6363" s="8" t="str">
        <f>IFERROR(VLOOKUP(B6363,'Plan de comptes'!A:B,2,FALSE),"")</f>
        <v/>
      </c>
      <c r="K6363" s="21">
        <f t="shared" si="297"/>
        <v>0</v>
      </c>
      <c r="L6363" t="str">
        <f t="shared" si="298"/>
        <v/>
      </c>
      <c r="M6363" t="str">
        <f t="shared" si="299"/>
        <v/>
      </c>
    </row>
    <row r="6364" spans="3:13" x14ac:dyDescent="0.2">
      <c r="C6364" s="8" t="str">
        <f>IFERROR(VLOOKUP(B6364,'Plan de comptes'!A:B,2,FALSE),"")</f>
        <v/>
      </c>
      <c r="K6364" s="21">
        <f t="shared" si="297"/>
        <v>0</v>
      </c>
      <c r="L6364" t="str">
        <f t="shared" si="298"/>
        <v/>
      </c>
      <c r="M6364" t="str">
        <f t="shared" si="299"/>
        <v/>
      </c>
    </row>
    <row r="6365" spans="3:13" x14ac:dyDescent="0.2">
      <c r="C6365" s="8" t="str">
        <f>IFERROR(VLOOKUP(B6365,'Plan de comptes'!A:B,2,FALSE),"")</f>
        <v/>
      </c>
      <c r="K6365" s="21">
        <f t="shared" si="297"/>
        <v>0</v>
      </c>
      <c r="L6365" t="str">
        <f t="shared" si="298"/>
        <v/>
      </c>
      <c r="M6365" t="str">
        <f t="shared" si="299"/>
        <v/>
      </c>
    </row>
    <row r="6366" spans="3:13" x14ac:dyDescent="0.2">
      <c r="C6366" s="8" t="str">
        <f>IFERROR(VLOOKUP(B6366,'Plan de comptes'!A:B,2,FALSE),"")</f>
        <v/>
      </c>
      <c r="K6366" s="21">
        <f t="shared" si="297"/>
        <v>0</v>
      </c>
      <c r="L6366" t="str">
        <f t="shared" si="298"/>
        <v/>
      </c>
      <c r="M6366" t="str">
        <f t="shared" si="299"/>
        <v/>
      </c>
    </row>
    <row r="6367" spans="3:13" x14ac:dyDescent="0.2">
      <c r="C6367" s="8" t="str">
        <f>IFERROR(VLOOKUP(B6367,'Plan de comptes'!A:B,2,FALSE),"")</f>
        <v/>
      </c>
      <c r="K6367" s="21">
        <f t="shared" si="297"/>
        <v>0</v>
      </c>
      <c r="L6367" t="str">
        <f t="shared" si="298"/>
        <v/>
      </c>
      <c r="M6367" t="str">
        <f t="shared" si="299"/>
        <v/>
      </c>
    </row>
    <row r="6368" spans="3:13" x14ac:dyDescent="0.2">
      <c r="C6368" s="8" t="str">
        <f>IFERROR(VLOOKUP(B6368,'Plan de comptes'!A:B,2,FALSE),"")</f>
        <v/>
      </c>
      <c r="K6368" s="21">
        <f t="shared" si="297"/>
        <v>0</v>
      </c>
      <c r="L6368" t="str">
        <f t="shared" si="298"/>
        <v/>
      </c>
      <c r="M6368" t="str">
        <f t="shared" si="299"/>
        <v/>
      </c>
    </row>
    <row r="6369" spans="3:13" x14ac:dyDescent="0.2">
      <c r="C6369" s="8" t="str">
        <f>IFERROR(VLOOKUP(B6369,'Plan de comptes'!A:B,2,FALSE),"")</f>
        <v/>
      </c>
      <c r="K6369" s="21">
        <f t="shared" si="297"/>
        <v>0</v>
      </c>
      <c r="L6369" t="str">
        <f t="shared" si="298"/>
        <v/>
      </c>
      <c r="M6369" t="str">
        <f t="shared" si="299"/>
        <v/>
      </c>
    </row>
    <row r="6370" spans="3:13" x14ac:dyDescent="0.2">
      <c r="C6370" s="8" t="str">
        <f>IFERROR(VLOOKUP(B6370,'Plan de comptes'!A:B,2,FALSE),"")</f>
        <v/>
      </c>
      <c r="K6370" s="21">
        <f t="shared" si="297"/>
        <v>0</v>
      </c>
      <c r="L6370" t="str">
        <f t="shared" si="298"/>
        <v/>
      </c>
      <c r="M6370" t="str">
        <f t="shared" si="299"/>
        <v/>
      </c>
    </row>
    <row r="6371" spans="3:13" x14ac:dyDescent="0.2">
      <c r="C6371" s="8" t="str">
        <f>IFERROR(VLOOKUP(B6371,'Plan de comptes'!A:B,2,FALSE),"")</f>
        <v/>
      </c>
      <c r="K6371" s="21">
        <f t="shared" si="297"/>
        <v>0</v>
      </c>
      <c r="L6371" t="str">
        <f t="shared" si="298"/>
        <v/>
      </c>
      <c r="M6371" t="str">
        <f t="shared" si="299"/>
        <v/>
      </c>
    </row>
    <row r="6372" spans="3:13" x14ac:dyDescent="0.2">
      <c r="C6372" s="8" t="str">
        <f>IFERROR(VLOOKUP(B6372,'Plan de comptes'!A:B,2,FALSE),"")</f>
        <v/>
      </c>
      <c r="K6372" s="21">
        <f t="shared" si="297"/>
        <v>0</v>
      </c>
      <c r="L6372" t="str">
        <f t="shared" si="298"/>
        <v/>
      </c>
      <c r="M6372" t="str">
        <f t="shared" si="299"/>
        <v/>
      </c>
    </row>
    <row r="6373" spans="3:13" x14ac:dyDescent="0.2">
      <c r="C6373" s="8" t="str">
        <f>IFERROR(VLOOKUP(B6373,'Plan de comptes'!A:B,2,FALSE),"")</f>
        <v/>
      </c>
      <c r="K6373" s="21">
        <f t="shared" si="297"/>
        <v>0</v>
      </c>
      <c r="L6373" t="str">
        <f t="shared" si="298"/>
        <v/>
      </c>
      <c r="M6373" t="str">
        <f t="shared" si="299"/>
        <v/>
      </c>
    </row>
    <row r="6374" spans="3:13" x14ac:dyDescent="0.2">
      <c r="C6374" s="8" t="str">
        <f>IFERROR(VLOOKUP(B6374,'Plan de comptes'!A:B,2,FALSE),"")</f>
        <v/>
      </c>
      <c r="K6374" s="21">
        <f t="shared" si="297"/>
        <v>0</v>
      </c>
      <c r="L6374" t="str">
        <f t="shared" si="298"/>
        <v/>
      </c>
      <c r="M6374" t="str">
        <f t="shared" si="299"/>
        <v/>
      </c>
    </row>
    <row r="6375" spans="3:13" x14ac:dyDescent="0.2">
      <c r="C6375" s="8" t="str">
        <f>IFERROR(VLOOKUP(B6375,'Plan de comptes'!A:B,2,FALSE),"")</f>
        <v/>
      </c>
      <c r="K6375" s="21">
        <f t="shared" si="297"/>
        <v>0</v>
      </c>
      <c r="L6375" t="str">
        <f t="shared" si="298"/>
        <v/>
      </c>
      <c r="M6375" t="str">
        <f t="shared" si="299"/>
        <v/>
      </c>
    </row>
    <row r="6376" spans="3:13" x14ac:dyDescent="0.2">
      <c r="C6376" s="8" t="str">
        <f>IFERROR(VLOOKUP(B6376,'Plan de comptes'!A:B,2,FALSE),"")</f>
        <v/>
      </c>
      <c r="K6376" s="21">
        <f t="shared" si="297"/>
        <v>0</v>
      </c>
      <c r="L6376" t="str">
        <f t="shared" si="298"/>
        <v/>
      </c>
      <c r="M6376" t="str">
        <f t="shared" si="299"/>
        <v/>
      </c>
    </row>
    <row r="6377" spans="3:13" x14ac:dyDescent="0.2">
      <c r="C6377" s="8" t="str">
        <f>IFERROR(VLOOKUP(B6377,'Plan de comptes'!A:B,2,FALSE),"")</f>
        <v/>
      </c>
      <c r="K6377" s="21">
        <f t="shared" si="297"/>
        <v>0</v>
      </c>
      <c r="L6377" t="str">
        <f t="shared" si="298"/>
        <v/>
      </c>
      <c r="M6377" t="str">
        <f t="shared" si="299"/>
        <v/>
      </c>
    </row>
    <row r="6378" spans="3:13" x14ac:dyDescent="0.2">
      <c r="C6378" s="8" t="str">
        <f>IFERROR(VLOOKUP(B6378,'Plan de comptes'!A:B,2,FALSE),"")</f>
        <v/>
      </c>
      <c r="K6378" s="21">
        <f t="shared" si="297"/>
        <v>0</v>
      </c>
      <c r="L6378" t="str">
        <f t="shared" si="298"/>
        <v/>
      </c>
      <c r="M6378" t="str">
        <f t="shared" si="299"/>
        <v/>
      </c>
    </row>
    <row r="6379" spans="3:13" x14ac:dyDescent="0.2">
      <c r="C6379" s="8" t="str">
        <f>IFERROR(VLOOKUP(B6379,'Plan de comptes'!A:B,2,FALSE),"")</f>
        <v/>
      </c>
      <c r="K6379" s="21">
        <f t="shared" si="297"/>
        <v>0</v>
      </c>
      <c r="L6379" t="str">
        <f t="shared" si="298"/>
        <v/>
      </c>
      <c r="M6379" t="str">
        <f t="shared" si="299"/>
        <v/>
      </c>
    </row>
    <row r="6380" spans="3:13" x14ac:dyDescent="0.2">
      <c r="C6380" s="8" t="str">
        <f>IFERROR(VLOOKUP(B6380,'Plan de comptes'!A:B,2,FALSE),"")</f>
        <v/>
      </c>
      <c r="K6380" s="21">
        <f t="shared" si="297"/>
        <v>0</v>
      </c>
      <c r="L6380" t="str">
        <f t="shared" si="298"/>
        <v/>
      </c>
      <c r="M6380" t="str">
        <f t="shared" si="299"/>
        <v/>
      </c>
    </row>
    <row r="6381" spans="3:13" x14ac:dyDescent="0.2">
      <c r="C6381" s="8" t="str">
        <f>IFERROR(VLOOKUP(B6381,'Plan de comptes'!A:B,2,FALSE),"")</f>
        <v/>
      </c>
      <c r="K6381" s="21">
        <f t="shared" si="297"/>
        <v>0</v>
      </c>
      <c r="L6381" t="str">
        <f t="shared" si="298"/>
        <v/>
      </c>
      <c r="M6381" t="str">
        <f t="shared" si="299"/>
        <v/>
      </c>
    </row>
    <row r="6382" spans="3:13" x14ac:dyDescent="0.2">
      <c r="C6382" s="8" t="str">
        <f>IFERROR(VLOOKUP(B6382,'Plan de comptes'!A:B,2,FALSE),"")</f>
        <v/>
      </c>
      <c r="K6382" s="21">
        <f t="shared" si="297"/>
        <v>0</v>
      </c>
      <c r="L6382" t="str">
        <f t="shared" si="298"/>
        <v/>
      </c>
      <c r="M6382" t="str">
        <f t="shared" si="299"/>
        <v/>
      </c>
    </row>
    <row r="6383" spans="3:13" x14ac:dyDescent="0.2">
      <c r="C6383" s="8" t="str">
        <f>IFERROR(VLOOKUP(B6383,'Plan de comptes'!A:B,2,FALSE),"")</f>
        <v/>
      </c>
      <c r="K6383" s="21">
        <f t="shared" si="297"/>
        <v>0</v>
      </c>
      <c r="L6383" t="str">
        <f t="shared" si="298"/>
        <v/>
      </c>
      <c r="M6383" t="str">
        <f t="shared" si="299"/>
        <v/>
      </c>
    </row>
    <row r="6384" spans="3:13" x14ac:dyDescent="0.2">
      <c r="C6384" s="8" t="str">
        <f>IFERROR(VLOOKUP(B6384,'Plan de comptes'!A:B,2,FALSE),"")</f>
        <v/>
      </c>
      <c r="K6384" s="21">
        <f t="shared" si="297"/>
        <v>0</v>
      </c>
      <c r="L6384" t="str">
        <f t="shared" si="298"/>
        <v/>
      </c>
      <c r="M6384" t="str">
        <f t="shared" si="299"/>
        <v/>
      </c>
    </row>
    <row r="6385" spans="3:13" x14ac:dyDescent="0.2">
      <c r="C6385" s="8" t="str">
        <f>IFERROR(VLOOKUP(B6385,'Plan de comptes'!A:B,2,FALSE),"")</f>
        <v/>
      </c>
      <c r="K6385" s="21">
        <f t="shared" si="297"/>
        <v>0</v>
      </c>
      <c r="L6385" t="str">
        <f t="shared" si="298"/>
        <v/>
      </c>
      <c r="M6385" t="str">
        <f t="shared" si="299"/>
        <v/>
      </c>
    </row>
    <row r="6386" spans="3:13" x14ac:dyDescent="0.2">
      <c r="C6386" s="8" t="str">
        <f>IFERROR(VLOOKUP(B6386,'Plan de comptes'!A:B,2,FALSE),"")</f>
        <v/>
      </c>
      <c r="K6386" s="21">
        <f t="shared" si="297"/>
        <v>0</v>
      </c>
      <c r="L6386" t="str">
        <f t="shared" si="298"/>
        <v/>
      </c>
      <c r="M6386" t="str">
        <f t="shared" si="299"/>
        <v/>
      </c>
    </row>
    <row r="6387" spans="3:13" x14ac:dyDescent="0.2">
      <c r="C6387" s="8" t="str">
        <f>IFERROR(VLOOKUP(B6387,'Plan de comptes'!A:B,2,FALSE),"")</f>
        <v/>
      </c>
      <c r="K6387" s="21">
        <f t="shared" si="297"/>
        <v>0</v>
      </c>
      <c r="L6387" t="str">
        <f t="shared" si="298"/>
        <v/>
      </c>
      <c r="M6387" t="str">
        <f t="shared" si="299"/>
        <v/>
      </c>
    </row>
    <row r="6388" spans="3:13" x14ac:dyDescent="0.2">
      <c r="C6388" s="8" t="str">
        <f>IFERROR(VLOOKUP(B6388,'Plan de comptes'!A:B,2,FALSE),"")</f>
        <v/>
      </c>
      <c r="K6388" s="21">
        <f t="shared" si="297"/>
        <v>0</v>
      </c>
      <c r="L6388" t="str">
        <f t="shared" si="298"/>
        <v/>
      </c>
      <c r="M6388" t="str">
        <f t="shared" si="299"/>
        <v/>
      </c>
    </row>
    <row r="6389" spans="3:13" x14ac:dyDescent="0.2">
      <c r="C6389" s="8" t="str">
        <f>IFERROR(VLOOKUP(B6389,'Plan de comptes'!A:B,2,FALSE),"")</f>
        <v/>
      </c>
      <c r="K6389" s="21">
        <f t="shared" si="297"/>
        <v>0</v>
      </c>
      <c r="L6389" t="str">
        <f t="shared" si="298"/>
        <v/>
      </c>
      <c r="M6389" t="str">
        <f t="shared" si="299"/>
        <v/>
      </c>
    </row>
    <row r="6390" spans="3:13" x14ac:dyDescent="0.2">
      <c r="C6390" s="8" t="str">
        <f>IFERROR(VLOOKUP(B6390,'Plan de comptes'!A:B,2,FALSE),"")</f>
        <v/>
      </c>
      <c r="K6390" s="21">
        <f t="shared" si="297"/>
        <v>0</v>
      </c>
      <c r="L6390" t="str">
        <f t="shared" si="298"/>
        <v/>
      </c>
      <c r="M6390" t="str">
        <f t="shared" si="299"/>
        <v/>
      </c>
    </row>
    <row r="6391" spans="3:13" x14ac:dyDescent="0.2">
      <c r="C6391" s="8" t="str">
        <f>IFERROR(VLOOKUP(B6391,'Plan de comptes'!A:B,2,FALSE),"")</f>
        <v/>
      </c>
      <c r="K6391" s="21">
        <f t="shared" si="297"/>
        <v>0</v>
      </c>
      <c r="L6391" t="str">
        <f t="shared" si="298"/>
        <v/>
      </c>
      <c r="M6391" t="str">
        <f t="shared" si="299"/>
        <v/>
      </c>
    </row>
    <row r="6392" spans="3:13" x14ac:dyDescent="0.2">
      <c r="C6392" s="8" t="str">
        <f>IFERROR(VLOOKUP(B6392,'Plan de comptes'!A:B,2,FALSE),"")</f>
        <v/>
      </c>
      <c r="K6392" s="21">
        <f t="shared" si="297"/>
        <v>0</v>
      </c>
      <c r="L6392" t="str">
        <f t="shared" si="298"/>
        <v/>
      </c>
      <c r="M6392" t="str">
        <f t="shared" si="299"/>
        <v/>
      </c>
    </row>
    <row r="6393" spans="3:13" x14ac:dyDescent="0.2">
      <c r="C6393" s="8" t="str">
        <f>IFERROR(VLOOKUP(B6393,'Plan de comptes'!A:B,2,FALSE),"")</f>
        <v/>
      </c>
      <c r="K6393" s="21">
        <f t="shared" si="297"/>
        <v>0</v>
      </c>
      <c r="L6393" t="str">
        <f t="shared" si="298"/>
        <v/>
      </c>
      <c r="M6393" t="str">
        <f t="shared" si="299"/>
        <v/>
      </c>
    </row>
    <row r="6394" spans="3:13" x14ac:dyDescent="0.2">
      <c r="C6394" s="8" t="str">
        <f>IFERROR(VLOOKUP(B6394,'Plan de comptes'!A:B,2,FALSE),"")</f>
        <v/>
      </c>
      <c r="K6394" s="21">
        <f t="shared" si="297"/>
        <v>0</v>
      </c>
      <c r="L6394" t="str">
        <f t="shared" si="298"/>
        <v/>
      </c>
      <c r="M6394" t="str">
        <f t="shared" si="299"/>
        <v/>
      </c>
    </row>
    <row r="6395" spans="3:13" x14ac:dyDescent="0.2">
      <c r="C6395" s="8" t="str">
        <f>IFERROR(VLOOKUP(B6395,'Plan de comptes'!A:B,2,FALSE),"")</f>
        <v/>
      </c>
      <c r="K6395" s="21">
        <f t="shared" si="297"/>
        <v>0</v>
      </c>
      <c r="L6395" t="str">
        <f t="shared" si="298"/>
        <v/>
      </c>
      <c r="M6395" t="str">
        <f t="shared" si="299"/>
        <v/>
      </c>
    </row>
    <row r="6396" spans="3:13" x14ac:dyDescent="0.2">
      <c r="C6396" s="8" t="str">
        <f>IFERROR(VLOOKUP(B6396,'Plan de comptes'!A:B,2,FALSE),"")</f>
        <v/>
      </c>
      <c r="K6396" s="21">
        <f t="shared" si="297"/>
        <v>0</v>
      </c>
      <c r="L6396" t="str">
        <f t="shared" si="298"/>
        <v/>
      </c>
      <c r="M6396" t="str">
        <f t="shared" si="299"/>
        <v/>
      </c>
    </row>
    <row r="6397" spans="3:13" x14ac:dyDescent="0.2">
      <c r="C6397" s="8" t="str">
        <f>IFERROR(VLOOKUP(B6397,'Plan de comptes'!A:B,2,FALSE),"")</f>
        <v/>
      </c>
      <c r="K6397" s="21">
        <f t="shared" si="297"/>
        <v>0</v>
      </c>
      <c r="L6397" t="str">
        <f t="shared" si="298"/>
        <v/>
      </c>
      <c r="M6397" t="str">
        <f t="shared" si="299"/>
        <v/>
      </c>
    </row>
    <row r="6398" spans="3:13" x14ac:dyDescent="0.2">
      <c r="C6398" s="8" t="str">
        <f>IFERROR(VLOOKUP(B6398,'Plan de comptes'!A:B,2,FALSE),"")</f>
        <v/>
      </c>
      <c r="K6398" s="21">
        <f t="shared" si="297"/>
        <v>0</v>
      </c>
      <c r="L6398" t="str">
        <f t="shared" si="298"/>
        <v/>
      </c>
      <c r="M6398" t="str">
        <f t="shared" si="299"/>
        <v/>
      </c>
    </row>
    <row r="6399" spans="3:13" x14ac:dyDescent="0.2">
      <c r="C6399" s="8" t="str">
        <f>IFERROR(VLOOKUP(B6399,'Plan de comptes'!A:B,2,FALSE),"")</f>
        <v/>
      </c>
      <c r="K6399" s="21">
        <f t="shared" si="297"/>
        <v>0</v>
      </c>
      <c r="L6399" t="str">
        <f t="shared" si="298"/>
        <v/>
      </c>
      <c r="M6399" t="str">
        <f t="shared" si="299"/>
        <v/>
      </c>
    </row>
    <row r="6400" spans="3:13" x14ac:dyDescent="0.2">
      <c r="C6400" s="8" t="str">
        <f>IFERROR(VLOOKUP(B6400,'Plan de comptes'!A:B,2,FALSE),"")</f>
        <v/>
      </c>
      <c r="K6400" s="21">
        <f t="shared" si="297"/>
        <v>0</v>
      </c>
      <c r="L6400" t="str">
        <f t="shared" si="298"/>
        <v/>
      </c>
      <c r="M6400" t="str">
        <f t="shared" si="299"/>
        <v/>
      </c>
    </row>
    <row r="6401" spans="3:13" x14ac:dyDescent="0.2">
      <c r="C6401" s="8" t="str">
        <f>IFERROR(VLOOKUP(B6401,'Plan de comptes'!A:B,2,FALSE),"")</f>
        <v/>
      </c>
      <c r="K6401" s="21">
        <f t="shared" si="297"/>
        <v>0</v>
      </c>
      <c r="L6401" t="str">
        <f t="shared" si="298"/>
        <v/>
      </c>
      <c r="M6401" t="str">
        <f t="shared" si="299"/>
        <v/>
      </c>
    </row>
    <row r="6402" spans="3:13" x14ac:dyDescent="0.2">
      <c r="C6402" s="8" t="str">
        <f>IFERROR(VLOOKUP(B6402,'Plan de comptes'!A:B,2,FALSE),"")</f>
        <v/>
      </c>
      <c r="K6402" s="21">
        <f t="shared" si="297"/>
        <v>0</v>
      </c>
      <c r="L6402" t="str">
        <f t="shared" si="298"/>
        <v/>
      </c>
      <c r="M6402" t="str">
        <f t="shared" si="299"/>
        <v/>
      </c>
    </row>
    <row r="6403" spans="3:13" x14ac:dyDescent="0.2">
      <c r="C6403" s="8" t="str">
        <f>IFERROR(VLOOKUP(B6403,'Plan de comptes'!A:B,2,FALSE),"")</f>
        <v/>
      </c>
      <c r="K6403" s="21">
        <f t="shared" ref="K6403:K6466" si="300">E6403-F6403</f>
        <v>0</v>
      </c>
      <c r="L6403" t="str">
        <f t="shared" ref="L6403:L6466" si="301">LEFT($B6403,2)</f>
        <v/>
      </c>
      <c r="M6403" t="str">
        <f t="shared" ref="M6403:M6466" si="302">LEFT($B6403,3)</f>
        <v/>
      </c>
    </row>
    <row r="6404" spans="3:13" x14ac:dyDescent="0.2">
      <c r="C6404" s="8" t="str">
        <f>IFERROR(VLOOKUP(B6404,'Plan de comptes'!A:B,2,FALSE),"")</f>
        <v/>
      </c>
      <c r="K6404" s="21">
        <f t="shared" si="300"/>
        <v>0</v>
      </c>
      <c r="L6404" t="str">
        <f t="shared" si="301"/>
        <v/>
      </c>
      <c r="M6404" t="str">
        <f t="shared" si="302"/>
        <v/>
      </c>
    </row>
    <row r="6405" spans="3:13" x14ac:dyDescent="0.2">
      <c r="C6405" s="8" t="str">
        <f>IFERROR(VLOOKUP(B6405,'Plan de comptes'!A:B,2,FALSE),"")</f>
        <v/>
      </c>
      <c r="K6405" s="21">
        <f t="shared" si="300"/>
        <v>0</v>
      </c>
      <c r="L6405" t="str">
        <f t="shared" si="301"/>
        <v/>
      </c>
      <c r="M6405" t="str">
        <f t="shared" si="302"/>
        <v/>
      </c>
    </row>
    <row r="6406" spans="3:13" x14ac:dyDescent="0.2">
      <c r="C6406" s="8" t="str">
        <f>IFERROR(VLOOKUP(B6406,'Plan de comptes'!A:B,2,FALSE),"")</f>
        <v/>
      </c>
      <c r="K6406" s="21">
        <f t="shared" si="300"/>
        <v>0</v>
      </c>
      <c r="L6406" t="str">
        <f t="shared" si="301"/>
        <v/>
      </c>
      <c r="M6406" t="str">
        <f t="shared" si="302"/>
        <v/>
      </c>
    </row>
    <row r="6407" spans="3:13" x14ac:dyDescent="0.2">
      <c r="C6407" s="8" t="str">
        <f>IFERROR(VLOOKUP(B6407,'Plan de comptes'!A:B,2,FALSE),"")</f>
        <v/>
      </c>
      <c r="K6407" s="21">
        <f t="shared" si="300"/>
        <v>0</v>
      </c>
      <c r="L6407" t="str">
        <f t="shared" si="301"/>
        <v/>
      </c>
      <c r="M6407" t="str">
        <f t="shared" si="302"/>
        <v/>
      </c>
    </row>
    <row r="6408" spans="3:13" x14ac:dyDescent="0.2">
      <c r="C6408" s="8" t="str">
        <f>IFERROR(VLOOKUP(B6408,'Plan de comptes'!A:B,2,FALSE),"")</f>
        <v/>
      </c>
      <c r="K6408" s="21">
        <f t="shared" si="300"/>
        <v>0</v>
      </c>
      <c r="L6408" t="str">
        <f t="shared" si="301"/>
        <v/>
      </c>
      <c r="M6408" t="str">
        <f t="shared" si="302"/>
        <v/>
      </c>
    </row>
    <row r="6409" spans="3:13" x14ac:dyDescent="0.2">
      <c r="C6409" s="8" t="str">
        <f>IFERROR(VLOOKUP(B6409,'Plan de comptes'!A:B,2,FALSE),"")</f>
        <v/>
      </c>
      <c r="K6409" s="21">
        <f t="shared" si="300"/>
        <v>0</v>
      </c>
      <c r="L6409" t="str">
        <f t="shared" si="301"/>
        <v/>
      </c>
      <c r="M6409" t="str">
        <f t="shared" si="302"/>
        <v/>
      </c>
    </row>
    <row r="6410" spans="3:13" x14ac:dyDescent="0.2">
      <c r="C6410" s="8" t="str">
        <f>IFERROR(VLOOKUP(B6410,'Plan de comptes'!A:B,2,FALSE),"")</f>
        <v/>
      </c>
      <c r="K6410" s="21">
        <f t="shared" si="300"/>
        <v>0</v>
      </c>
      <c r="L6410" t="str">
        <f t="shared" si="301"/>
        <v/>
      </c>
      <c r="M6410" t="str">
        <f t="shared" si="302"/>
        <v/>
      </c>
    </row>
    <row r="6411" spans="3:13" x14ac:dyDescent="0.2">
      <c r="C6411" s="8" t="str">
        <f>IFERROR(VLOOKUP(B6411,'Plan de comptes'!A:B,2,FALSE),"")</f>
        <v/>
      </c>
      <c r="K6411" s="21">
        <f t="shared" si="300"/>
        <v>0</v>
      </c>
      <c r="L6411" t="str">
        <f t="shared" si="301"/>
        <v/>
      </c>
      <c r="M6411" t="str">
        <f t="shared" si="302"/>
        <v/>
      </c>
    </row>
    <row r="6412" spans="3:13" x14ac:dyDescent="0.2">
      <c r="C6412" s="8" t="str">
        <f>IFERROR(VLOOKUP(B6412,'Plan de comptes'!A:B,2,FALSE),"")</f>
        <v/>
      </c>
      <c r="K6412" s="21">
        <f t="shared" si="300"/>
        <v>0</v>
      </c>
      <c r="L6412" t="str">
        <f t="shared" si="301"/>
        <v/>
      </c>
      <c r="M6412" t="str">
        <f t="shared" si="302"/>
        <v/>
      </c>
    </row>
    <row r="6413" spans="3:13" x14ac:dyDescent="0.2">
      <c r="C6413" s="8" t="str">
        <f>IFERROR(VLOOKUP(B6413,'Plan de comptes'!A:B,2,FALSE),"")</f>
        <v/>
      </c>
      <c r="K6413" s="21">
        <f t="shared" si="300"/>
        <v>0</v>
      </c>
      <c r="L6413" t="str">
        <f t="shared" si="301"/>
        <v/>
      </c>
      <c r="M6413" t="str">
        <f t="shared" si="302"/>
        <v/>
      </c>
    </row>
    <row r="6414" spans="3:13" x14ac:dyDescent="0.2">
      <c r="C6414" s="8" t="str">
        <f>IFERROR(VLOOKUP(B6414,'Plan de comptes'!A:B,2,FALSE),"")</f>
        <v/>
      </c>
      <c r="K6414" s="21">
        <f t="shared" si="300"/>
        <v>0</v>
      </c>
      <c r="L6414" t="str">
        <f t="shared" si="301"/>
        <v/>
      </c>
      <c r="M6414" t="str">
        <f t="shared" si="302"/>
        <v/>
      </c>
    </row>
    <row r="6415" spans="3:13" x14ac:dyDescent="0.2">
      <c r="C6415" s="8" t="str">
        <f>IFERROR(VLOOKUP(B6415,'Plan de comptes'!A:B,2,FALSE),"")</f>
        <v/>
      </c>
      <c r="K6415" s="21">
        <f t="shared" si="300"/>
        <v>0</v>
      </c>
      <c r="L6415" t="str">
        <f t="shared" si="301"/>
        <v/>
      </c>
      <c r="M6415" t="str">
        <f t="shared" si="302"/>
        <v/>
      </c>
    </row>
    <row r="6416" spans="3:13" x14ac:dyDescent="0.2">
      <c r="C6416" s="8" t="str">
        <f>IFERROR(VLOOKUP(B6416,'Plan de comptes'!A:B,2,FALSE),"")</f>
        <v/>
      </c>
      <c r="K6416" s="21">
        <f t="shared" si="300"/>
        <v>0</v>
      </c>
      <c r="L6416" t="str">
        <f t="shared" si="301"/>
        <v/>
      </c>
      <c r="M6416" t="str">
        <f t="shared" si="302"/>
        <v/>
      </c>
    </row>
    <row r="6417" spans="3:13" x14ac:dyDescent="0.2">
      <c r="C6417" s="8" t="str">
        <f>IFERROR(VLOOKUP(B6417,'Plan de comptes'!A:B,2,FALSE),"")</f>
        <v/>
      </c>
      <c r="K6417" s="21">
        <f t="shared" si="300"/>
        <v>0</v>
      </c>
      <c r="L6417" t="str">
        <f t="shared" si="301"/>
        <v/>
      </c>
      <c r="M6417" t="str">
        <f t="shared" si="302"/>
        <v/>
      </c>
    </row>
    <row r="6418" spans="3:13" x14ac:dyDescent="0.2">
      <c r="C6418" s="8" t="str">
        <f>IFERROR(VLOOKUP(B6418,'Plan de comptes'!A:B,2,FALSE),"")</f>
        <v/>
      </c>
      <c r="K6418" s="21">
        <f t="shared" si="300"/>
        <v>0</v>
      </c>
      <c r="L6418" t="str">
        <f t="shared" si="301"/>
        <v/>
      </c>
      <c r="M6418" t="str">
        <f t="shared" si="302"/>
        <v/>
      </c>
    </row>
    <row r="6419" spans="3:13" x14ac:dyDescent="0.2">
      <c r="C6419" s="8" t="str">
        <f>IFERROR(VLOOKUP(B6419,'Plan de comptes'!A:B,2,FALSE),"")</f>
        <v/>
      </c>
      <c r="K6419" s="21">
        <f t="shared" si="300"/>
        <v>0</v>
      </c>
      <c r="L6419" t="str">
        <f t="shared" si="301"/>
        <v/>
      </c>
      <c r="M6419" t="str">
        <f t="shared" si="302"/>
        <v/>
      </c>
    </row>
    <row r="6420" spans="3:13" x14ac:dyDescent="0.2">
      <c r="C6420" s="8" t="str">
        <f>IFERROR(VLOOKUP(B6420,'Plan de comptes'!A:B,2,FALSE),"")</f>
        <v/>
      </c>
      <c r="K6420" s="21">
        <f t="shared" si="300"/>
        <v>0</v>
      </c>
      <c r="L6420" t="str">
        <f t="shared" si="301"/>
        <v/>
      </c>
      <c r="M6420" t="str">
        <f t="shared" si="302"/>
        <v/>
      </c>
    </row>
    <row r="6421" spans="3:13" x14ac:dyDescent="0.2">
      <c r="C6421" s="8" t="str">
        <f>IFERROR(VLOOKUP(B6421,'Plan de comptes'!A:B,2,FALSE),"")</f>
        <v/>
      </c>
      <c r="K6421" s="21">
        <f t="shared" si="300"/>
        <v>0</v>
      </c>
      <c r="L6421" t="str">
        <f t="shared" si="301"/>
        <v/>
      </c>
      <c r="M6421" t="str">
        <f t="shared" si="302"/>
        <v/>
      </c>
    </row>
    <row r="6422" spans="3:13" x14ac:dyDescent="0.2">
      <c r="C6422" s="8" t="str">
        <f>IFERROR(VLOOKUP(B6422,'Plan de comptes'!A:B,2,FALSE),"")</f>
        <v/>
      </c>
      <c r="K6422" s="21">
        <f t="shared" si="300"/>
        <v>0</v>
      </c>
      <c r="L6422" t="str">
        <f t="shared" si="301"/>
        <v/>
      </c>
      <c r="M6422" t="str">
        <f t="shared" si="302"/>
        <v/>
      </c>
    </row>
    <row r="6423" spans="3:13" x14ac:dyDescent="0.2">
      <c r="C6423" s="8" t="str">
        <f>IFERROR(VLOOKUP(B6423,'Plan de comptes'!A:B,2,FALSE),"")</f>
        <v/>
      </c>
      <c r="K6423" s="21">
        <f t="shared" si="300"/>
        <v>0</v>
      </c>
      <c r="L6423" t="str">
        <f t="shared" si="301"/>
        <v/>
      </c>
      <c r="M6423" t="str">
        <f t="shared" si="302"/>
        <v/>
      </c>
    </row>
    <row r="6424" spans="3:13" x14ac:dyDescent="0.2">
      <c r="C6424" s="8" t="str">
        <f>IFERROR(VLOOKUP(B6424,'Plan de comptes'!A:B,2,FALSE),"")</f>
        <v/>
      </c>
      <c r="K6424" s="21">
        <f t="shared" si="300"/>
        <v>0</v>
      </c>
      <c r="L6424" t="str">
        <f t="shared" si="301"/>
        <v/>
      </c>
      <c r="M6424" t="str">
        <f t="shared" si="302"/>
        <v/>
      </c>
    </row>
    <row r="6425" spans="3:13" x14ac:dyDescent="0.2">
      <c r="C6425" s="8" t="str">
        <f>IFERROR(VLOOKUP(B6425,'Plan de comptes'!A:B,2,FALSE),"")</f>
        <v/>
      </c>
      <c r="K6425" s="21">
        <f t="shared" si="300"/>
        <v>0</v>
      </c>
      <c r="L6425" t="str">
        <f t="shared" si="301"/>
        <v/>
      </c>
      <c r="M6425" t="str">
        <f t="shared" si="302"/>
        <v/>
      </c>
    </row>
    <row r="6426" spans="3:13" x14ac:dyDescent="0.2">
      <c r="C6426" s="8" t="str">
        <f>IFERROR(VLOOKUP(B6426,'Plan de comptes'!A:B,2,FALSE),"")</f>
        <v/>
      </c>
      <c r="K6426" s="21">
        <f t="shared" si="300"/>
        <v>0</v>
      </c>
      <c r="L6426" t="str">
        <f t="shared" si="301"/>
        <v/>
      </c>
      <c r="M6426" t="str">
        <f t="shared" si="302"/>
        <v/>
      </c>
    </row>
    <row r="6427" spans="3:13" x14ac:dyDescent="0.2">
      <c r="C6427" s="8" t="str">
        <f>IFERROR(VLOOKUP(B6427,'Plan de comptes'!A:B,2,FALSE),"")</f>
        <v/>
      </c>
      <c r="K6427" s="21">
        <f t="shared" si="300"/>
        <v>0</v>
      </c>
      <c r="L6427" t="str">
        <f t="shared" si="301"/>
        <v/>
      </c>
      <c r="M6427" t="str">
        <f t="shared" si="302"/>
        <v/>
      </c>
    </row>
    <row r="6428" spans="3:13" x14ac:dyDescent="0.2">
      <c r="C6428" s="8" t="str">
        <f>IFERROR(VLOOKUP(B6428,'Plan de comptes'!A:B,2,FALSE),"")</f>
        <v/>
      </c>
      <c r="K6428" s="21">
        <f t="shared" si="300"/>
        <v>0</v>
      </c>
      <c r="L6428" t="str">
        <f t="shared" si="301"/>
        <v/>
      </c>
      <c r="M6428" t="str">
        <f t="shared" si="302"/>
        <v/>
      </c>
    </row>
    <row r="6429" spans="3:13" x14ac:dyDescent="0.2">
      <c r="C6429" s="8" t="str">
        <f>IFERROR(VLOOKUP(B6429,'Plan de comptes'!A:B,2,FALSE),"")</f>
        <v/>
      </c>
      <c r="K6429" s="21">
        <f t="shared" si="300"/>
        <v>0</v>
      </c>
      <c r="L6429" t="str">
        <f t="shared" si="301"/>
        <v/>
      </c>
      <c r="M6429" t="str">
        <f t="shared" si="302"/>
        <v/>
      </c>
    </row>
    <row r="6430" spans="3:13" x14ac:dyDescent="0.2">
      <c r="C6430" s="8" t="str">
        <f>IFERROR(VLOOKUP(B6430,'Plan de comptes'!A:B,2,FALSE),"")</f>
        <v/>
      </c>
      <c r="K6430" s="21">
        <f t="shared" si="300"/>
        <v>0</v>
      </c>
      <c r="L6430" t="str">
        <f t="shared" si="301"/>
        <v/>
      </c>
      <c r="M6430" t="str">
        <f t="shared" si="302"/>
        <v/>
      </c>
    </row>
    <row r="6431" spans="3:13" x14ac:dyDescent="0.2">
      <c r="C6431" s="8" t="str">
        <f>IFERROR(VLOOKUP(B6431,'Plan de comptes'!A:B,2,FALSE),"")</f>
        <v/>
      </c>
      <c r="K6431" s="21">
        <f t="shared" si="300"/>
        <v>0</v>
      </c>
      <c r="L6431" t="str">
        <f t="shared" si="301"/>
        <v/>
      </c>
      <c r="M6431" t="str">
        <f t="shared" si="302"/>
        <v/>
      </c>
    </row>
    <row r="6432" spans="3:13" x14ac:dyDescent="0.2">
      <c r="C6432" s="8" t="str">
        <f>IFERROR(VLOOKUP(B6432,'Plan de comptes'!A:B,2,FALSE),"")</f>
        <v/>
      </c>
      <c r="K6432" s="21">
        <f t="shared" si="300"/>
        <v>0</v>
      </c>
      <c r="L6432" t="str">
        <f t="shared" si="301"/>
        <v/>
      </c>
      <c r="M6432" t="str">
        <f t="shared" si="302"/>
        <v/>
      </c>
    </row>
    <row r="6433" spans="3:13" x14ac:dyDescent="0.2">
      <c r="C6433" s="8" t="str">
        <f>IFERROR(VLOOKUP(B6433,'Plan de comptes'!A:B,2,FALSE),"")</f>
        <v/>
      </c>
      <c r="K6433" s="21">
        <f t="shared" si="300"/>
        <v>0</v>
      </c>
      <c r="L6433" t="str">
        <f t="shared" si="301"/>
        <v/>
      </c>
      <c r="M6433" t="str">
        <f t="shared" si="302"/>
        <v/>
      </c>
    </row>
    <row r="6434" spans="3:13" x14ac:dyDescent="0.2">
      <c r="C6434" s="8" t="str">
        <f>IFERROR(VLOOKUP(B6434,'Plan de comptes'!A:B,2,FALSE),"")</f>
        <v/>
      </c>
      <c r="K6434" s="21">
        <f t="shared" si="300"/>
        <v>0</v>
      </c>
      <c r="L6434" t="str">
        <f t="shared" si="301"/>
        <v/>
      </c>
      <c r="M6434" t="str">
        <f t="shared" si="302"/>
        <v/>
      </c>
    </row>
    <row r="6435" spans="3:13" x14ac:dyDescent="0.2">
      <c r="C6435" s="8" t="str">
        <f>IFERROR(VLOOKUP(B6435,'Plan de comptes'!A:B,2,FALSE),"")</f>
        <v/>
      </c>
      <c r="K6435" s="21">
        <f t="shared" si="300"/>
        <v>0</v>
      </c>
      <c r="L6435" t="str">
        <f t="shared" si="301"/>
        <v/>
      </c>
      <c r="M6435" t="str">
        <f t="shared" si="302"/>
        <v/>
      </c>
    </row>
    <row r="6436" spans="3:13" x14ac:dyDescent="0.2">
      <c r="C6436" s="8" t="str">
        <f>IFERROR(VLOOKUP(B6436,'Plan de comptes'!A:B,2,FALSE),"")</f>
        <v/>
      </c>
      <c r="K6436" s="21">
        <f t="shared" si="300"/>
        <v>0</v>
      </c>
      <c r="L6436" t="str">
        <f t="shared" si="301"/>
        <v/>
      </c>
      <c r="M6436" t="str">
        <f t="shared" si="302"/>
        <v/>
      </c>
    </row>
    <row r="6437" spans="3:13" x14ac:dyDescent="0.2">
      <c r="C6437" s="8" t="str">
        <f>IFERROR(VLOOKUP(B6437,'Plan de comptes'!A:B,2,FALSE),"")</f>
        <v/>
      </c>
      <c r="K6437" s="21">
        <f t="shared" si="300"/>
        <v>0</v>
      </c>
      <c r="L6437" t="str">
        <f t="shared" si="301"/>
        <v/>
      </c>
      <c r="M6437" t="str">
        <f t="shared" si="302"/>
        <v/>
      </c>
    </row>
    <row r="6438" spans="3:13" x14ac:dyDescent="0.2">
      <c r="C6438" s="8" t="str">
        <f>IFERROR(VLOOKUP(B6438,'Plan de comptes'!A:B,2,FALSE),"")</f>
        <v/>
      </c>
      <c r="K6438" s="21">
        <f t="shared" si="300"/>
        <v>0</v>
      </c>
      <c r="L6438" t="str">
        <f t="shared" si="301"/>
        <v/>
      </c>
      <c r="M6438" t="str">
        <f t="shared" si="302"/>
        <v/>
      </c>
    </row>
    <row r="6439" spans="3:13" x14ac:dyDescent="0.2">
      <c r="C6439" s="8" t="str">
        <f>IFERROR(VLOOKUP(B6439,'Plan de comptes'!A:B,2,FALSE),"")</f>
        <v/>
      </c>
      <c r="K6439" s="21">
        <f t="shared" si="300"/>
        <v>0</v>
      </c>
      <c r="L6439" t="str">
        <f t="shared" si="301"/>
        <v/>
      </c>
      <c r="M6439" t="str">
        <f t="shared" si="302"/>
        <v/>
      </c>
    </row>
    <row r="6440" spans="3:13" x14ac:dyDescent="0.2">
      <c r="C6440" s="8" t="str">
        <f>IFERROR(VLOOKUP(B6440,'Plan de comptes'!A:B,2,FALSE),"")</f>
        <v/>
      </c>
      <c r="K6440" s="21">
        <f t="shared" si="300"/>
        <v>0</v>
      </c>
      <c r="L6440" t="str">
        <f t="shared" si="301"/>
        <v/>
      </c>
      <c r="M6440" t="str">
        <f t="shared" si="302"/>
        <v/>
      </c>
    </row>
    <row r="6441" spans="3:13" x14ac:dyDescent="0.2">
      <c r="C6441" s="8" t="str">
        <f>IFERROR(VLOOKUP(B6441,'Plan de comptes'!A:B,2,FALSE),"")</f>
        <v/>
      </c>
      <c r="K6441" s="21">
        <f t="shared" si="300"/>
        <v>0</v>
      </c>
      <c r="L6441" t="str">
        <f t="shared" si="301"/>
        <v/>
      </c>
      <c r="M6441" t="str">
        <f t="shared" si="302"/>
        <v/>
      </c>
    </row>
    <row r="6442" spans="3:13" x14ac:dyDescent="0.2">
      <c r="C6442" s="8" t="str">
        <f>IFERROR(VLOOKUP(B6442,'Plan de comptes'!A:B,2,FALSE),"")</f>
        <v/>
      </c>
      <c r="K6442" s="21">
        <f t="shared" si="300"/>
        <v>0</v>
      </c>
      <c r="L6442" t="str">
        <f t="shared" si="301"/>
        <v/>
      </c>
      <c r="M6442" t="str">
        <f t="shared" si="302"/>
        <v/>
      </c>
    </row>
    <row r="6443" spans="3:13" x14ac:dyDescent="0.2">
      <c r="C6443" s="8" t="str">
        <f>IFERROR(VLOOKUP(B6443,'Plan de comptes'!A:B,2,FALSE),"")</f>
        <v/>
      </c>
      <c r="K6443" s="21">
        <f t="shared" si="300"/>
        <v>0</v>
      </c>
      <c r="L6443" t="str">
        <f t="shared" si="301"/>
        <v/>
      </c>
      <c r="M6443" t="str">
        <f t="shared" si="302"/>
        <v/>
      </c>
    </row>
    <row r="6444" spans="3:13" x14ac:dyDescent="0.2">
      <c r="C6444" s="8" t="str">
        <f>IFERROR(VLOOKUP(B6444,'Plan de comptes'!A:B,2,FALSE),"")</f>
        <v/>
      </c>
      <c r="K6444" s="21">
        <f t="shared" si="300"/>
        <v>0</v>
      </c>
      <c r="L6444" t="str">
        <f t="shared" si="301"/>
        <v/>
      </c>
      <c r="M6444" t="str">
        <f t="shared" si="302"/>
        <v/>
      </c>
    </row>
    <row r="6445" spans="3:13" x14ac:dyDescent="0.2">
      <c r="C6445" s="8" t="str">
        <f>IFERROR(VLOOKUP(B6445,'Plan de comptes'!A:B,2,FALSE),"")</f>
        <v/>
      </c>
      <c r="K6445" s="21">
        <f t="shared" si="300"/>
        <v>0</v>
      </c>
      <c r="L6445" t="str">
        <f t="shared" si="301"/>
        <v/>
      </c>
      <c r="M6445" t="str">
        <f t="shared" si="302"/>
        <v/>
      </c>
    </row>
    <row r="6446" spans="3:13" x14ac:dyDescent="0.2">
      <c r="C6446" s="8" t="str">
        <f>IFERROR(VLOOKUP(B6446,'Plan de comptes'!A:B,2,FALSE),"")</f>
        <v/>
      </c>
      <c r="K6446" s="21">
        <f t="shared" si="300"/>
        <v>0</v>
      </c>
      <c r="L6446" t="str">
        <f t="shared" si="301"/>
        <v/>
      </c>
      <c r="M6446" t="str">
        <f t="shared" si="302"/>
        <v/>
      </c>
    </row>
    <row r="6447" spans="3:13" x14ac:dyDescent="0.2">
      <c r="C6447" s="8" t="str">
        <f>IFERROR(VLOOKUP(B6447,'Plan de comptes'!A:B,2,FALSE),"")</f>
        <v/>
      </c>
      <c r="K6447" s="21">
        <f t="shared" si="300"/>
        <v>0</v>
      </c>
      <c r="L6447" t="str">
        <f t="shared" si="301"/>
        <v/>
      </c>
      <c r="M6447" t="str">
        <f t="shared" si="302"/>
        <v/>
      </c>
    </row>
    <row r="6448" spans="3:13" x14ac:dyDescent="0.2">
      <c r="C6448" s="8" t="str">
        <f>IFERROR(VLOOKUP(B6448,'Plan de comptes'!A:B,2,FALSE),"")</f>
        <v/>
      </c>
      <c r="K6448" s="21">
        <f t="shared" si="300"/>
        <v>0</v>
      </c>
      <c r="L6448" t="str">
        <f t="shared" si="301"/>
        <v/>
      </c>
      <c r="M6448" t="str">
        <f t="shared" si="302"/>
        <v/>
      </c>
    </row>
    <row r="6449" spans="3:13" x14ac:dyDescent="0.2">
      <c r="C6449" s="8" t="str">
        <f>IFERROR(VLOOKUP(B6449,'Plan de comptes'!A:B,2,FALSE),"")</f>
        <v/>
      </c>
      <c r="K6449" s="21">
        <f t="shared" si="300"/>
        <v>0</v>
      </c>
      <c r="L6449" t="str">
        <f t="shared" si="301"/>
        <v/>
      </c>
      <c r="M6449" t="str">
        <f t="shared" si="302"/>
        <v/>
      </c>
    </row>
    <row r="6450" spans="3:13" x14ac:dyDescent="0.2">
      <c r="C6450" s="8" t="str">
        <f>IFERROR(VLOOKUP(B6450,'Plan de comptes'!A:B,2,FALSE),"")</f>
        <v/>
      </c>
      <c r="K6450" s="21">
        <f t="shared" si="300"/>
        <v>0</v>
      </c>
      <c r="L6450" t="str">
        <f t="shared" si="301"/>
        <v/>
      </c>
      <c r="M6450" t="str">
        <f t="shared" si="302"/>
        <v/>
      </c>
    </row>
    <row r="6451" spans="3:13" x14ac:dyDescent="0.2">
      <c r="C6451" s="8" t="str">
        <f>IFERROR(VLOOKUP(B6451,'Plan de comptes'!A:B,2,FALSE),"")</f>
        <v/>
      </c>
      <c r="K6451" s="21">
        <f t="shared" si="300"/>
        <v>0</v>
      </c>
      <c r="L6451" t="str">
        <f t="shared" si="301"/>
        <v/>
      </c>
      <c r="M6451" t="str">
        <f t="shared" si="302"/>
        <v/>
      </c>
    </row>
    <row r="6452" spans="3:13" x14ac:dyDescent="0.2">
      <c r="C6452" s="8" t="str">
        <f>IFERROR(VLOOKUP(B6452,'Plan de comptes'!A:B,2,FALSE),"")</f>
        <v/>
      </c>
      <c r="K6452" s="21">
        <f t="shared" si="300"/>
        <v>0</v>
      </c>
      <c r="L6452" t="str">
        <f t="shared" si="301"/>
        <v/>
      </c>
      <c r="M6452" t="str">
        <f t="shared" si="302"/>
        <v/>
      </c>
    </row>
    <row r="6453" spans="3:13" x14ac:dyDescent="0.2">
      <c r="C6453" s="8" t="str">
        <f>IFERROR(VLOOKUP(B6453,'Plan de comptes'!A:B,2,FALSE),"")</f>
        <v/>
      </c>
      <c r="K6453" s="21">
        <f t="shared" si="300"/>
        <v>0</v>
      </c>
      <c r="L6453" t="str">
        <f t="shared" si="301"/>
        <v/>
      </c>
      <c r="M6453" t="str">
        <f t="shared" si="302"/>
        <v/>
      </c>
    </row>
    <row r="6454" spans="3:13" x14ac:dyDescent="0.2">
      <c r="C6454" s="8" t="str">
        <f>IFERROR(VLOOKUP(B6454,'Plan de comptes'!A:B,2,FALSE),"")</f>
        <v/>
      </c>
      <c r="K6454" s="21">
        <f t="shared" si="300"/>
        <v>0</v>
      </c>
      <c r="L6454" t="str">
        <f t="shared" si="301"/>
        <v/>
      </c>
      <c r="M6454" t="str">
        <f t="shared" si="302"/>
        <v/>
      </c>
    </row>
    <row r="6455" spans="3:13" x14ac:dyDescent="0.2">
      <c r="C6455" s="8" t="str">
        <f>IFERROR(VLOOKUP(B6455,'Plan de comptes'!A:B,2,FALSE),"")</f>
        <v/>
      </c>
      <c r="K6455" s="21">
        <f t="shared" si="300"/>
        <v>0</v>
      </c>
      <c r="L6455" t="str">
        <f t="shared" si="301"/>
        <v/>
      </c>
      <c r="M6455" t="str">
        <f t="shared" si="302"/>
        <v/>
      </c>
    </row>
    <row r="6456" spans="3:13" x14ac:dyDescent="0.2">
      <c r="C6456" s="8" t="str">
        <f>IFERROR(VLOOKUP(B6456,'Plan de comptes'!A:B,2,FALSE),"")</f>
        <v/>
      </c>
      <c r="K6456" s="21">
        <f t="shared" si="300"/>
        <v>0</v>
      </c>
      <c r="L6456" t="str">
        <f t="shared" si="301"/>
        <v/>
      </c>
      <c r="M6456" t="str">
        <f t="shared" si="302"/>
        <v/>
      </c>
    </row>
    <row r="6457" spans="3:13" x14ac:dyDescent="0.2">
      <c r="C6457" s="8" t="str">
        <f>IFERROR(VLOOKUP(B6457,'Plan de comptes'!A:B,2,FALSE),"")</f>
        <v/>
      </c>
      <c r="K6457" s="21">
        <f t="shared" si="300"/>
        <v>0</v>
      </c>
      <c r="L6457" t="str">
        <f t="shared" si="301"/>
        <v/>
      </c>
      <c r="M6457" t="str">
        <f t="shared" si="302"/>
        <v/>
      </c>
    </row>
    <row r="6458" spans="3:13" x14ac:dyDescent="0.2">
      <c r="C6458" s="8" t="str">
        <f>IFERROR(VLOOKUP(B6458,'Plan de comptes'!A:B,2,FALSE),"")</f>
        <v/>
      </c>
      <c r="K6458" s="21">
        <f t="shared" si="300"/>
        <v>0</v>
      </c>
      <c r="L6458" t="str">
        <f t="shared" si="301"/>
        <v/>
      </c>
      <c r="M6458" t="str">
        <f t="shared" si="302"/>
        <v/>
      </c>
    </row>
    <row r="6459" spans="3:13" x14ac:dyDescent="0.2">
      <c r="C6459" s="8" t="str">
        <f>IFERROR(VLOOKUP(B6459,'Plan de comptes'!A:B,2,FALSE),"")</f>
        <v/>
      </c>
      <c r="K6459" s="21">
        <f t="shared" si="300"/>
        <v>0</v>
      </c>
      <c r="L6459" t="str">
        <f t="shared" si="301"/>
        <v/>
      </c>
      <c r="M6459" t="str">
        <f t="shared" si="302"/>
        <v/>
      </c>
    </row>
    <row r="6460" spans="3:13" x14ac:dyDescent="0.2">
      <c r="C6460" s="8" t="str">
        <f>IFERROR(VLOOKUP(B6460,'Plan de comptes'!A:B,2,FALSE),"")</f>
        <v/>
      </c>
      <c r="K6460" s="21">
        <f t="shared" si="300"/>
        <v>0</v>
      </c>
      <c r="L6460" t="str">
        <f t="shared" si="301"/>
        <v/>
      </c>
      <c r="M6460" t="str">
        <f t="shared" si="302"/>
        <v/>
      </c>
    </row>
    <row r="6461" spans="3:13" x14ac:dyDescent="0.2">
      <c r="C6461" s="8" t="str">
        <f>IFERROR(VLOOKUP(B6461,'Plan de comptes'!A:B,2,FALSE),"")</f>
        <v/>
      </c>
      <c r="K6461" s="21">
        <f t="shared" si="300"/>
        <v>0</v>
      </c>
      <c r="L6461" t="str">
        <f t="shared" si="301"/>
        <v/>
      </c>
      <c r="M6461" t="str">
        <f t="shared" si="302"/>
        <v/>
      </c>
    </row>
    <row r="6462" spans="3:13" x14ac:dyDescent="0.2">
      <c r="C6462" s="8" t="str">
        <f>IFERROR(VLOOKUP(B6462,'Plan de comptes'!A:B,2,FALSE),"")</f>
        <v/>
      </c>
      <c r="K6462" s="21">
        <f t="shared" si="300"/>
        <v>0</v>
      </c>
      <c r="L6462" t="str">
        <f t="shared" si="301"/>
        <v/>
      </c>
      <c r="M6462" t="str">
        <f t="shared" si="302"/>
        <v/>
      </c>
    </row>
    <row r="6463" spans="3:13" x14ac:dyDescent="0.2">
      <c r="C6463" s="8" t="str">
        <f>IFERROR(VLOOKUP(B6463,'Plan de comptes'!A:B,2,FALSE),"")</f>
        <v/>
      </c>
      <c r="K6463" s="21">
        <f t="shared" si="300"/>
        <v>0</v>
      </c>
      <c r="L6463" t="str">
        <f t="shared" si="301"/>
        <v/>
      </c>
      <c r="M6463" t="str">
        <f t="shared" si="302"/>
        <v/>
      </c>
    </row>
    <row r="6464" spans="3:13" x14ac:dyDescent="0.2">
      <c r="C6464" s="8" t="str">
        <f>IFERROR(VLOOKUP(B6464,'Plan de comptes'!A:B,2,FALSE),"")</f>
        <v/>
      </c>
      <c r="K6464" s="21">
        <f t="shared" si="300"/>
        <v>0</v>
      </c>
      <c r="L6464" t="str">
        <f t="shared" si="301"/>
        <v/>
      </c>
      <c r="M6464" t="str">
        <f t="shared" si="302"/>
        <v/>
      </c>
    </row>
    <row r="6465" spans="3:13" x14ac:dyDescent="0.2">
      <c r="C6465" s="8" t="str">
        <f>IFERROR(VLOOKUP(B6465,'Plan de comptes'!A:B,2,FALSE),"")</f>
        <v/>
      </c>
      <c r="K6465" s="21">
        <f t="shared" si="300"/>
        <v>0</v>
      </c>
      <c r="L6465" t="str">
        <f t="shared" si="301"/>
        <v/>
      </c>
      <c r="M6465" t="str">
        <f t="shared" si="302"/>
        <v/>
      </c>
    </row>
    <row r="6466" spans="3:13" x14ac:dyDescent="0.2">
      <c r="C6466" s="8" t="str">
        <f>IFERROR(VLOOKUP(B6466,'Plan de comptes'!A:B,2,FALSE),"")</f>
        <v/>
      </c>
      <c r="K6466" s="21">
        <f t="shared" si="300"/>
        <v>0</v>
      </c>
      <c r="L6466" t="str">
        <f t="shared" si="301"/>
        <v/>
      </c>
      <c r="M6466" t="str">
        <f t="shared" si="302"/>
        <v/>
      </c>
    </row>
    <row r="6467" spans="3:13" x14ac:dyDescent="0.2">
      <c r="C6467" s="8" t="str">
        <f>IFERROR(VLOOKUP(B6467,'Plan de comptes'!A:B,2,FALSE),"")</f>
        <v/>
      </c>
      <c r="K6467" s="21">
        <f t="shared" ref="K6467:K6530" si="303">E6467-F6467</f>
        <v>0</v>
      </c>
      <c r="L6467" t="str">
        <f t="shared" ref="L6467:L6530" si="304">LEFT($B6467,2)</f>
        <v/>
      </c>
      <c r="M6467" t="str">
        <f t="shared" ref="M6467:M6530" si="305">LEFT($B6467,3)</f>
        <v/>
      </c>
    </row>
    <row r="6468" spans="3:13" x14ac:dyDescent="0.2">
      <c r="C6468" s="8" t="str">
        <f>IFERROR(VLOOKUP(B6468,'Plan de comptes'!A:B,2,FALSE),"")</f>
        <v/>
      </c>
      <c r="K6468" s="21">
        <f t="shared" si="303"/>
        <v>0</v>
      </c>
      <c r="L6468" t="str">
        <f t="shared" si="304"/>
        <v/>
      </c>
      <c r="M6468" t="str">
        <f t="shared" si="305"/>
        <v/>
      </c>
    </row>
    <row r="6469" spans="3:13" x14ac:dyDescent="0.2">
      <c r="C6469" s="8" t="str">
        <f>IFERROR(VLOOKUP(B6469,'Plan de comptes'!A:B,2,FALSE),"")</f>
        <v/>
      </c>
      <c r="K6469" s="21">
        <f t="shared" si="303"/>
        <v>0</v>
      </c>
      <c r="L6469" t="str">
        <f t="shared" si="304"/>
        <v/>
      </c>
      <c r="M6469" t="str">
        <f t="shared" si="305"/>
        <v/>
      </c>
    </row>
    <row r="6470" spans="3:13" x14ac:dyDescent="0.2">
      <c r="C6470" s="8" t="str">
        <f>IFERROR(VLOOKUP(B6470,'Plan de comptes'!A:B,2,FALSE),"")</f>
        <v/>
      </c>
      <c r="K6470" s="21">
        <f t="shared" si="303"/>
        <v>0</v>
      </c>
      <c r="L6470" t="str">
        <f t="shared" si="304"/>
        <v/>
      </c>
      <c r="M6470" t="str">
        <f t="shared" si="305"/>
        <v/>
      </c>
    </row>
    <row r="6471" spans="3:13" x14ac:dyDescent="0.2">
      <c r="C6471" s="8" t="str">
        <f>IFERROR(VLOOKUP(B6471,'Plan de comptes'!A:B,2,FALSE),"")</f>
        <v/>
      </c>
      <c r="K6471" s="21">
        <f t="shared" si="303"/>
        <v>0</v>
      </c>
      <c r="L6471" t="str">
        <f t="shared" si="304"/>
        <v/>
      </c>
      <c r="M6471" t="str">
        <f t="shared" si="305"/>
        <v/>
      </c>
    </row>
    <row r="6472" spans="3:13" x14ac:dyDescent="0.2">
      <c r="C6472" s="8" t="str">
        <f>IFERROR(VLOOKUP(B6472,'Plan de comptes'!A:B,2,FALSE),"")</f>
        <v/>
      </c>
      <c r="K6472" s="21">
        <f t="shared" si="303"/>
        <v>0</v>
      </c>
      <c r="L6472" t="str">
        <f t="shared" si="304"/>
        <v/>
      </c>
      <c r="M6472" t="str">
        <f t="shared" si="305"/>
        <v/>
      </c>
    </row>
    <row r="6473" spans="3:13" x14ac:dyDescent="0.2">
      <c r="C6473" s="8" t="str">
        <f>IFERROR(VLOOKUP(B6473,'Plan de comptes'!A:B,2,FALSE),"")</f>
        <v/>
      </c>
      <c r="K6473" s="21">
        <f t="shared" si="303"/>
        <v>0</v>
      </c>
      <c r="L6473" t="str">
        <f t="shared" si="304"/>
        <v/>
      </c>
      <c r="M6473" t="str">
        <f t="shared" si="305"/>
        <v/>
      </c>
    </row>
    <row r="6474" spans="3:13" x14ac:dyDescent="0.2">
      <c r="C6474" s="8" t="str">
        <f>IFERROR(VLOOKUP(B6474,'Plan de comptes'!A:B,2,FALSE),"")</f>
        <v/>
      </c>
      <c r="K6474" s="21">
        <f t="shared" si="303"/>
        <v>0</v>
      </c>
      <c r="L6474" t="str">
        <f t="shared" si="304"/>
        <v/>
      </c>
      <c r="M6474" t="str">
        <f t="shared" si="305"/>
        <v/>
      </c>
    </row>
    <row r="6475" spans="3:13" x14ac:dyDescent="0.2">
      <c r="C6475" s="8" t="str">
        <f>IFERROR(VLOOKUP(B6475,'Plan de comptes'!A:B,2,FALSE),"")</f>
        <v/>
      </c>
      <c r="K6475" s="21">
        <f t="shared" si="303"/>
        <v>0</v>
      </c>
      <c r="L6475" t="str">
        <f t="shared" si="304"/>
        <v/>
      </c>
      <c r="M6475" t="str">
        <f t="shared" si="305"/>
        <v/>
      </c>
    </row>
    <row r="6476" spans="3:13" x14ac:dyDescent="0.2">
      <c r="C6476" s="8" t="str">
        <f>IFERROR(VLOOKUP(B6476,'Plan de comptes'!A:B,2,FALSE),"")</f>
        <v/>
      </c>
      <c r="K6476" s="21">
        <f t="shared" si="303"/>
        <v>0</v>
      </c>
      <c r="L6476" t="str">
        <f t="shared" si="304"/>
        <v/>
      </c>
      <c r="M6476" t="str">
        <f t="shared" si="305"/>
        <v/>
      </c>
    </row>
    <row r="6477" spans="3:13" x14ac:dyDescent="0.2">
      <c r="C6477" s="8" t="str">
        <f>IFERROR(VLOOKUP(B6477,'Plan de comptes'!A:B,2,FALSE),"")</f>
        <v/>
      </c>
      <c r="K6477" s="21">
        <f t="shared" si="303"/>
        <v>0</v>
      </c>
      <c r="L6477" t="str">
        <f t="shared" si="304"/>
        <v/>
      </c>
      <c r="M6477" t="str">
        <f t="shared" si="305"/>
        <v/>
      </c>
    </row>
    <row r="6478" spans="3:13" x14ac:dyDescent="0.2">
      <c r="C6478" s="8" t="str">
        <f>IFERROR(VLOOKUP(B6478,'Plan de comptes'!A:B,2,FALSE),"")</f>
        <v/>
      </c>
      <c r="K6478" s="21">
        <f t="shared" si="303"/>
        <v>0</v>
      </c>
      <c r="L6478" t="str">
        <f t="shared" si="304"/>
        <v/>
      </c>
      <c r="M6478" t="str">
        <f t="shared" si="305"/>
        <v/>
      </c>
    </row>
    <row r="6479" spans="3:13" x14ac:dyDescent="0.2">
      <c r="C6479" s="8" t="str">
        <f>IFERROR(VLOOKUP(B6479,'Plan de comptes'!A:B,2,FALSE),"")</f>
        <v/>
      </c>
      <c r="K6479" s="21">
        <f t="shared" si="303"/>
        <v>0</v>
      </c>
      <c r="L6479" t="str">
        <f t="shared" si="304"/>
        <v/>
      </c>
      <c r="M6479" t="str">
        <f t="shared" si="305"/>
        <v/>
      </c>
    </row>
    <row r="6480" spans="3:13" x14ac:dyDescent="0.2">
      <c r="C6480" s="8" t="str">
        <f>IFERROR(VLOOKUP(B6480,'Plan de comptes'!A:B,2,FALSE),"")</f>
        <v/>
      </c>
      <c r="K6480" s="21">
        <f t="shared" si="303"/>
        <v>0</v>
      </c>
      <c r="L6480" t="str">
        <f t="shared" si="304"/>
        <v/>
      </c>
      <c r="M6480" t="str">
        <f t="shared" si="305"/>
        <v/>
      </c>
    </row>
    <row r="6481" spans="3:13" x14ac:dyDescent="0.2">
      <c r="C6481" s="8" t="str">
        <f>IFERROR(VLOOKUP(B6481,'Plan de comptes'!A:B,2,FALSE),"")</f>
        <v/>
      </c>
      <c r="K6481" s="21">
        <f t="shared" si="303"/>
        <v>0</v>
      </c>
      <c r="L6481" t="str">
        <f t="shared" si="304"/>
        <v/>
      </c>
      <c r="M6481" t="str">
        <f t="shared" si="305"/>
        <v/>
      </c>
    </row>
    <row r="6482" spans="3:13" x14ac:dyDescent="0.2">
      <c r="C6482" s="8" t="str">
        <f>IFERROR(VLOOKUP(B6482,'Plan de comptes'!A:B,2,FALSE),"")</f>
        <v/>
      </c>
      <c r="K6482" s="21">
        <f t="shared" si="303"/>
        <v>0</v>
      </c>
      <c r="L6482" t="str">
        <f t="shared" si="304"/>
        <v/>
      </c>
      <c r="M6482" t="str">
        <f t="shared" si="305"/>
        <v/>
      </c>
    </row>
    <row r="6483" spans="3:13" x14ac:dyDescent="0.2">
      <c r="C6483" s="8" t="str">
        <f>IFERROR(VLOOKUP(B6483,'Plan de comptes'!A:B,2,FALSE),"")</f>
        <v/>
      </c>
      <c r="K6483" s="21">
        <f t="shared" si="303"/>
        <v>0</v>
      </c>
      <c r="L6483" t="str">
        <f t="shared" si="304"/>
        <v/>
      </c>
      <c r="M6483" t="str">
        <f t="shared" si="305"/>
        <v/>
      </c>
    </row>
    <row r="6484" spans="3:13" x14ac:dyDescent="0.2">
      <c r="C6484" s="8" t="str">
        <f>IFERROR(VLOOKUP(B6484,'Plan de comptes'!A:B,2,FALSE),"")</f>
        <v/>
      </c>
      <c r="K6484" s="21">
        <f t="shared" si="303"/>
        <v>0</v>
      </c>
      <c r="L6484" t="str">
        <f t="shared" si="304"/>
        <v/>
      </c>
      <c r="M6484" t="str">
        <f t="shared" si="305"/>
        <v/>
      </c>
    </row>
    <row r="6485" spans="3:13" x14ac:dyDescent="0.2">
      <c r="C6485" s="8" t="str">
        <f>IFERROR(VLOOKUP(B6485,'Plan de comptes'!A:B,2,FALSE),"")</f>
        <v/>
      </c>
      <c r="K6485" s="21">
        <f t="shared" si="303"/>
        <v>0</v>
      </c>
      <c r="L6485" t="str">
        <f t="shared" si="304"/>
        <v/>
      </c>
      <c r="M6485" t="str">
        <f t="shared" si="305"/>
        <v/>
      </c>
    </row>
    <row r="6486" spans="3:13" x14ac:dyDescent="0.2">
      <c r="C6486" s="8" t="str">
        <f>IFERROR(VLOOKUP(B6486,'Plan de comptes'!A:B,2,FALSE),"")</f>
        <v/>
      </c>
      <c r="K6486" s="21">
        <f t="shared" si="303"/>
        <v>0</v>
      </c>
      <c r="L6486" t="str">
        <f t="shared" si="304"/>
        <v/>
      </c>
      <c r="M6486" t="str">
        <f t="shared" si="305"/>
        <v/>
      </c>
    </row>
    <row r="6487" spans="3:13" x14ac:dyDescent="0.2">
      <c r="C6487" s="8" t="str">
        <f>IFERROR(VLOOKUP(B6487,'Plan de comptes'!A:B,2,FALSE),"")</f>
        <v/>
      </c>
      <c r="K6487" s="21">
        <f t="shared" si="303"/>
        <v>0</v>
      </c>
      <c r="L6487" t="str">
        <f t="shared" si="304"/>
        <v/>
      </c>
      <c r="M6487" t="str">
        <f t="shared" si="305"/>
        <v/>
      </c>
    </row>
    <row r="6488" spans="3:13" x14ac:dyDescent="0.2">
      <c r="C6488" s="8" t="str">
        <f>IFERROR(VLOOKUP(B6488,'Plan de comptes'!A:B,2,FALSE),"")</f>
        <v/>
      </c>
      <c r="K6488" s="21">
        <f t="shared" si="303"/>
        <v>0</v>
      </c>
      <c r="L6488" t="str">
        <f t="shared" si="304"/>
        <v/>
      </c>
      <c r="M6488" t="str">
        <f t="shared" si="305"/>
        <v/>
      </c>
    </row>
    <row r="6489" spans="3:13" x14ac:dyDescent="0.2">
      <c r="C6489" s="8" t="str">
        <f>IFERROR(VLOOKUP(B6489,'Plan de comptes'!A:B,2,FALSE),"")</f>
        <v/>
      </c>
      <c r="K6489" s="21">
        <f t="shared" si="303"/>
        <v>0</v>
      </c>
      <c r="L6489" t="str">
        <f t="shared" si="304"/>
        <v/>
      </c>
      <c r="M6489" t="str">
        <f t="shared" si="305"/>
        <v/>
      </c>
    </row>
    <row r="6490" spans="3:13" x14ac:dyDescent="0.2">
      <c r="C6490" s="8" t="str">
        <f>IFERROR(VLOOKUP(B6490,'Plan de comptes'!A:B,2,FALSE),"")</f>
        <v/>
      </c>
      <c r="K6490" s="21">
        <f t="shared" si="303"/>
        <v>0</v>
      </c>
      <c r="L6490" t="str">
        <f t="shared" si="304"/>
        <v/>
      </c>
      <c r="M6490" t="str">
        <f t="shared" si="305"/>
        <v/>
      </c>
    </row>
    <row r="6491" spans="3:13" x14ac:dyDescent="0.2">
      <c r="C6491" s="8" t="str">
        <f>IFERROR(VLOOKUP(B6491,'Plan de comptes'!A:B,2,FALSE),"")</f>
        <v/>
      </c>
      <c r="K6491" s="21">
        <f t="shared" si="303"/>
        <v>0</v>
      </c>
      <c r="L6491" t="str">
        <f t="shared" si="304"/>
        <v/>
      </c>
      <c r="M6491" t="str">
        <f t="shared" si="305"/>
        <v/>
      </c>
    </row>
    <row r="6492" spans="3:13" x14ac:dyDescent="0.2">
      <c r="C6492" s="8" t="str">
        <f>IFERROR(VLOOKUP(B6492,'Plan de comptes'!A:B,2,FALSE),"")</f>
        <v/>
      </c>
      <c r="K6492" s="21">
        <f t="shared" si="303"/>
        <v>0</v>
      </c>
      <c r="L6492" t="str">
        <f t="shared" si="304"/>
        <v/>
      </c>
      <c r="M6492" t="str">
        <f t="shared" si="305"/>
        <v/>
      </c>
    </row>
    <row r="6493" spans="3:13" x14ac:dyDescent="0.2">
      <c r="C6493" s="8" t="str">
        <f>IFERROR(VLOOKUP(B6493,'Plan de comptes'!A:B,2,FALSE),"")</f>
        <v/>
      </c>
      <c r="K6493" s="21">
        <f t="shared" si="303"/>
        <v>0</v>
      </c>
      <c r="L6493" t="str">
        <f t="shared" si="304"/>
        <v/>
      </c>
      <c r="M6493" t="str">
        <f t="shared" si="305"/>
        <v/>
      </c>
    </row>
    <row r="6494" spans="3:13" x14ac:dyDescent="0.2">
      <c r="C6494" s="8" t="str">
        <f>IFERROR(VLOOKUP(B6494,'Plan de comptes'!A:B,2,FALSE),"")</f>
        <v/>
      </c>
      <c r="K6494" s="21">
        <f t="shared" si="303"/>
        <v>0</v>
      </c>
      <c r="L6494" t="str">
        <f t="shared" si="304"/>
        <v/>
      </c>
      <c r="M6494" t="str">
        <f t="shared" si="305"/>
        <v/>
      </c>
    </row>
    <row r="6495" spans="3:13" x14ac:dyDescent="0.2">
      <c r="C6495" s="8" t="str">
        <f>IFERROR(VLOOKUP(B6495,'Plan de comptes'!A:B,2,FALSE),"")</f>
        <v/>
      </c>
      <c r="K6495" s="21">
        <f t="shared" si="303"/>
        <v>0</v>
      </c>
      <c r="L6495" t="str">
        <f t="shared" si="304"/>
        <v/>
      </c>
      <c r="M6495" t="str">
        <f t="shared" si="305"/>
        <v/>
      </c>
    </row>
    <row r="6496" spans="3:13" x14ac:dyDescent="0.2">
      <c r="C6496" s="8" t="str">
        <f>IFERROR(VLOOKUP(B6496,'Plan de comptes'!A:B,2,FALSE),"")</f>
        <v/>
      </c>
      <c r="K6496" s="21">
        <f t="shared" si="303"/>
        <v>0</v>
      </c>
      <c r="L6496" t="str">
        <f t="shared" si="304"/>
        <v/>
      </c>
      <c r="M6496" t="str">
        <f t="shared" si="305"/>
        <v/>
      </c>
    </row>
    <row r="6497" spans="3:13" x14ac:dyDescent="0.2">
      <c r="C6497" s="8" t="str">
        <f>IFERROR(VLOOKUP(B6497,'Plan de comptes'!A:B,2,FALSE),"")</f>
        <v/>
      </c>
      <c r="K6497" s="21">
        <f t="shared" si="303"/>
        <v>0</v>
      </c>
      <c r="L6497" t="str">
        <f t="shared" si="304"/>
        <v/>
      </c>
      <c r="M6497" t="str">
        <f t="shared" si="305"/>
        <v/>
      </c>
    </row>
    <row r="6498" spans="3:13" x14ac:dyDescent="0.2">
      <c r="C6498" s="8" t="str">
        <f>IFERROR(VLOOKUP(B6498,'Plan de comptes'!A:B,2,FALSE),"")</f>
        <v/>
      </c>
      <c r="K6498" s="21">
        <f t="shared" si="303"/>
        <v>0</v>
      </c>
      <c r="L6498" t="str">
        <f t="shared" si="304"/>
        <v/>
      </c>
      <c r="M6498" t="str">
        <f t="shared" si="305"/>
        <v/>
      </c>
    </row>
    <row r="6499" spans="3:13" x14ac:dyDescent="0.2">
      <c r="C6499" s="8" t="str">
        <f>IFERROR(VLOOKUP(B6499,'Plan de comptes'!A:B,2,FALSE),"")</f>
        <v/>
      </c>
      <c r="K6499" s="21">
        <f t="shared" si="303"/>
        <v>0</v>
      </c>
      <c r="L6499" t="str">
        <f t="shared" si="304"/>
        <v/>
      </c>
      <c r="M6499" t="str">
        <f t="shared" si="305"/>
        <v/>
      </c>
    </row>
    <row r="6500" spans="3:13" x14ac:dyDescent="0.2">
      <c r="C6500" s="8" t="str">
        <f>IFERROR(VLOOKUP(B6500,'Plan de comptes'!A:B,2,FALSE),"")</f>
        <v/>
      </c>
      <c r="K6500" s="21">
        <f t="shared" si="303"/>
        <v>0</v>
      </c>
      <c r="L6500" t="str">
        <f t="shared" si="304"/>
        <v/>
      </c>
      <c r="M6500" t="str">
        <f t="shared" si="305"/>
        <v/>
      </c>
    </row>
    <row r="6501" spans="3:13" x14ac:dyDescent="0.2">
      <c r="C6501" s="8" t="str">
        <f>IFERROR(VLOOKUP(B6501,'Plan de comptes'!A:B,2,FALSE),"")</f>
        <v/>
      </c>
      <c r="K6501" s="21">
        <f t="shared" si="303"/>
        <v>0</v>
      </c>
      <c r="L6501" t="str">
        <f t="shared" si="304"/>
        <v/>
      </c>
      <c r="M6501" t="str">
        <f t="shared" si="305"/>
        <v/>
      </c>
    </row>
    <row r="6502" spans="3:13" x14ac:dyDescent="0.2">
      <c r="C6502" s="8" t="str">
        <f>IFERROR(VLOOKUP(B6502,'Plan de comptes'!A:B,2,FALSE),"")</f>
        <v/>
      </c>
      <c r="K6502" s="21">
        <f t="shared" si="303"/>
        <v>0</v>
      </c>
      <c r="L6502" t="str">
        <f t="shared" si="304"/>
        <v/>
      </c>
      <c r="M6502" t="str">
        <f t="shared" si="305"/>
        <v/>
      </c>
    </row>
    <row r="6503" spans="3:13" x14ac:dyDescent="0.2">
      <c r="C6503" s="8" t="str">
        <f>IFERROR(VLOOKUP(B6503,'Plan de comptes'!A:B,2,FALSE),"")</f>
        <v/>
      </c>
      <c r="K6503" s="21">
        <f t="shared" si="303"/>
        <v>0</v>
      </c>
      <c r="L6503" t="str">
        <f t="shared" si="304"/>
        <v/>
      </c>
      <c r="M6503" t="str">
        <f t="shared" si="305"/>
        <v/>
      </c>
    </row>
    <row r="6504" spans="3:13" x14ac:dyDescent="0.2">
      <c r="C6504" s="8" t="str">
        <f>IFERROR(VLOOKUP(B6504,'Plan de comptes'!A:B,2,FALSE),"")</f>
        <v/>
      </c>
      <c r="K6504" s="21">
        <f t="shared" si="303"/>
        <v>0</v>
      </c>
      <c r="L6504" t="str">
        <f t="shared" si="304"/>
        <v/>
      </c>
      <c r="M6504" t="str">
        <f t="shared" si="305"/>
        <v/>
      </c>
    </row>
    <row r="6505" spans="3:13" x14ac:dyDescent="0.2">
      <c r="C6505" s="8" t="str">
        <f>IFERROR(VLOOKUP(B6505,'Plan de comptes'!A:B,2,FALSE),"")</f>
        <v/>
      </c>
      <c r="K6505" s="21">
        <f t="shared" si="303"/>
        <v>0</v>
      </c>
      <c r="L6505" t="str">
        <f t="shared" si="304"/>
        <v/>
      </c>
      <c r="M6505" t="str">
        <f t="shared" si="305"/>
        <v/>
      </c>
    </row>
    <row r="6506" spans="3:13" x14ac:dyDescent="0.2">
      <c r="C6506" s="8" t="str">
        <f>IFERROR(VLOOKUP(B6506,'Plan de comptes'!A:B,2,FALSE),"")</f>
        <v/>
      </c>
      <c r="K6506" s="21">
        <f t="shared" si="303"/>
        <v>0</v>
      </c>
      <c r="L6506" t="str">
        <f t="shared" si="304"/>
        <v/>
      </c>
      <c r="M6506" t="str">
        <f t="shared" si="305"/>
        <v/>
      </c>
    </row>
    <row r="6507" spans="3:13" x14ac:dyDescent="0.2">
      <c r="C6507" s="8" t="str">
        <f>IFERROR(VLOOKUP(B6507,'Plan de comptes'!A:B,2,FALSE),"")</f>
        <v/>
      </c>
      <c r="K6507" s="21">
        <f t="shared" si="303"/>
        <v>0</v>
      </c>
      <c r="L6507" t="str">
        <f t="shared" si="304"/>
        <v/>
      </c>
      <c r="M6507" t="str">
        <f t="shared" si="305"/>
        <v/>
      </c>
    </row>
    <row r="6508" spans="3:13" x14ac:dyDescent="0.2">
      <c r="C6508" s="8" t="str">
        <f>IFERROR(VLOOKUP(B6508,'Plan de comptes'!A:B,2,FALSE),"")</f>
        <v/>
      </c>
      <c r="K6508" s="21">
        <f t="shared" si="303"/>
        <v>0</v>
      </c>
      <c r="L6508" t="str">
        <f t="shared" si="304"/>
        <v/>
      </c>
      <c r="M6508" t="str">
        <f t="shared" si="305"/>
        <v/>
      </c>
    </row>
    <row r="6509" spans="3:13" x14ac:dyDescent="0.2">
      <c r="C6509" s="8" t="str">
        <f>IFERROR(VLOOKUP(B6509,'Plan de comptes'!A:B,2,FALSE),"")</f>
        <v/>
      </c>
      <c r="K6509" s="21">
        <f t="shared" si="303"/>
        <v>0</v>
      </c>
      <c r="L6509" t="str">
        <f t="shared" si="304"/>
        <v/>
      </c>
      <c r="M6509" t="str">
        <f t="shared" si="305"/>
        <v/>
      </c>
    </row>
    <row r="6510" spans="3:13" x14ac:dyDescent="0.2">
      <c r="C6510" s="8" t="str">
        <f>IFERROR(VLOOKUP(B6510,'Plan de comptes'!A:B,2,FALSE),"")</f>
        <v/>
      </c>
      <c r="K6510" s="21">
        <f t="shared" si="303"/>
        <v>0</v>
      </c>
      <c r="L6510" t="str">
        <f t="shared" si="304"/>
        <v/>
      </c>
      <c r="M6510" t="str">
        <f t="shared" si="305"/>
        <v/>
      </c>
    </row>
    <row r="6511" spans="3:13" x14ac:dyDescent="0.2">
      <c r="C6511" s="8" t="str">
        <f>IFERROR(VLOOKUP(B6511,'Plan de comptes'!A:B,2,FALSE),"")</f>
        <v/>
      </c>
      <c r="K6511" s="21">
        <f t="shared" si="303"/>
        <v>0</v>
      </c>
      <c r="L6511" t="str">
        <f t="shared" si="304"/>
        <v/>
      </c>
      <c r="M6511" t="str">
        <f t="shared" si="305"/>
        <v/>
      </c>
    </row>
    <row r="6512" spans="3:13" x14ac:dyDescent="0.2">
      <c r="C6512" s="8" t="str">
        <f>IFERROR(VLOOKUP(B6512,'Plan de comptes'!A:B,2,FALSE),"")</f>
        <v/>
      </c>
      <c r="K6512" s="21">
        <f t="shared" si="303"/>
        <v>0</v>
      </c>
      <c r="L6512" t="str">
        <f t="shared" si="304"/>
        <v/>
      </c>
      <c r="M6512" t="str">
        <f t="shared" si="305"/>
        <v/>
      </c>
    </row>
    <row r="6513" spans="3:13" x14ac:dyDescent="0.2">
      <c r="C6513" s="8" t="str">
        <f>IFERROR(VLOOKUP(B6513,'Plan de comptes'!A:B,2,FALSE),"")</f>
        <v/>
      </c>
      <c r="K6513" s="21">
        <f t="shared" si="303"/>
        <v>0</v>
      </c>
      <c r="L6513" t="str">
        <f t="shared" si="304"/>
        <v/>
      </c>
      <c r="M6513" t="str">
        <f t="shared" si="305"/>
        <v/>
      </c>
    </row>
    <row r="6514" spans="3:13" x14ac:dyDescent="0.2">
      <c r="C6514" s="8" t="str">
        <f>IFERROR(VLOOKUP(B6514,'Plan de comptes'!A:B,2,FALSE),"")</f>
        <v/>
      </c>
      <c r="K6514" s="21">
        <f t="shared" si="303"/>
        <v>0</v>
      </c>
      <c r="L6514" t="str">
        <f t="shared" si="304"/>
        <v/>
      </c>
      <c r="M6514" t="str">
        <f t="shared" si="305"/>
        <v/>
      </c>
    </row>
    <row r="6515" spans="3:13" x14ac:dyDescent="0.2">
      <c r="C6515" s="8" t="str">
        <f>IFERROR(VLOOKUP(B6515,'Plan de comptes'!A:B,2,FALSE),"")</f>
        <v/>
      </c>
      <c r="K6515" s="21">
        <f t="shared" si="303"/>
        <v>0</v>
      </c>
      <c r="L6515" t="str">
        <f t="shared" si="304"/>
        <v/>
      </c>
      <c r="M6515" t="str">
        <f t="shared" si="305"/>
        <v/>
      </c>
    </row>
    <row r="6516" spans="3:13" x14ac:dyDescent="0.2">
      <c r="C6516" s="8" t="str">
        <f>IFERROR(VLOOKUP(B6516,'Plan de comptes'!A:B,2,FALSE),"")</f>
        <v/>
      </c>
      <c r="K6516" s="21">
        <f t="shared" si="303"/>
        <v>0</v>
      </c>
      <c r="L6516" t="str">
        <f t="shared" si="304"/>
        <v/>
      </c>
      <c r="M6516" t="str">
        <f t="shared" si="305"/>
        <v/>
      </c>
    </row>
    <row r="6517" spans="3:13" x14ac:dyDescent="0.2">
      <c r="C6517" s="8" t="str">
        <f>IFERROR(VLOOKUP(B6517,'Plan de comptes'!A:B,2,FALSE),"")</f>
        <v/>
      </c>
      <c r="K6517" s="21">
        <f t="shared" si="303"/>
        <v>0</v>
      </c>
      <c r="L6517" t="str">
        <f t="shared" si="304"/>
        <v/>
      </c>
      <c r="M6517" t="str">
        <f t="shared" si="305"/>
        <v/>
      </c>
    </row>
    <row r="6518" spans="3:13" x14ac:dyDescent="0.2">
      <c r="C6518" s="8" t="str">
        <f>IFERROR(VLOOKUP(B6518,'Plan de comptes'!A:B,2,FALSE),"")</f>
        <v/>
      </c>
      <c r="K6518" s="21">
        <f t="shared" si="303"/>
        <v>0</v>
      </c>
      <c r="L6518" t="str">
        <f t="shared" si="304"/>
        <v/>
      </c>
      <c r="M6518" t="str">
        <f t="shared" si="305"/>
        <v/>
      </c>
    </row>
    <row r="6519" spans="3:13" x14ac:dyDescent="0.2">
      <c r="C6519" s="8" t="str">
        <f>IFERROR(VLOOKUP(B6519,'Plan de comptes'!A:B,2,FALSE),"")</f>
        <v/>
      </c>
      <c r="K6519" s="21">
        <f t="shared" si="303"/>
        <v>0</v>
      </c>
      <c r="L6519" t="str">
        <f t="shared" si="304"/>
        <v/>
      </c>
      <c r="M6519" t="str">
        <f t="shared" si="305"/>
        <v/>
      </c>
    </row>
    <row r="6520" spans="3:13" x14ac:dyDescent="0.2">
      <c r="C6520" s="8" t="str">
        <f>IFERROR(VLOOKUP(B6520,'Plan de comptes'!A:B,2,FALSE),"")</f>
        <v/>
      </c>
      <c r="K6520" s="21">
        <f t="shared" si="303"/>
        <v>0</v>
      </c>
      <c r="L6520" t="str">
        <f t="shared" si="304"/>
        <v/>
      </c>
      <c r="M6520" t="str">
        <f t="shared" si="305"/>
        <v/>
      </c>
    </row>
    <row r="6521" spans="3:13" x14ac:dyDescent="0.2">
      <c r="C6521" s="8" t="str">
        <f>IFERROR(VLOOKUP(B6521,'Plan de comptes'!A:B,2,FALSE),"")</f>
        <v/>
      </c>
      <c r="K6521" s="21">
        <f t="shared" si="303"/>
        <v>0</v>
      </c>
      <c r="L6521" t="str">
        <f t="shared" si="304"/>
        <v/>
      </c>
      <c r="M6521" t="str">
        <f t="shared" si="305"/>
        <v/>
      </c>
    </row>
    <row r="6522" spans="3:13" x14ac:dyDescent="0.2">
      <c r="C6522" s="8" t="str">
        <f>IFERROR(VLOOKUP(B6522,'Plan de comptes'!A:B,2,FALSE),"")</f>
        <v/>
      </c>
      <c r="K6522" s="21">
        <f t="shared" si="303"/>
        <v>0</v>
      </c>
      <c r="L6522" t="str">
        <f t="shared" si="304"/>
        <v/>
      </c>
      <c r="M6522" t="str">
        <f t="shared" si="305"/>
        <v/>
      </c>
    </row>
    <row r="6523" spans="3:13" x14ac:dyDescent="0.2">
      <c r="C6523" s="8" t="str">
        <f>IFERROR(VLOOKUP(B6523,'Plan de comptes'!A:B,2,FALSE),"")</f>
        <v/>
      </c>
      <c r="K6523" s="21">
        <f t="shared" si="303"/>
        <v>0</v>
      </c>
      <c r="L6523" t="str">
        <f t="shared" si="304"/>
        <v/>
      </c>
      <c r="M6523" t="str">
        <f t="shared" si="305"/>
        <v/>
      </c>
    </row>
    <row r="6524" spans="3:13" x14ac:dyDescent="0.2">
      <c r="C6524" s="8" t="str">
        <f>IFERROR(VLOOKUP(B6524,'Plan de comptes'!A:B,2,FALSE),"")</f>
        <v/>
      </c>
      <c r="K6524" s="21">
        <f t="shared" si="303"/>
        <v>0</v>
      </c>
      <c r="L6524" t="str">
        <f t="shared" si="304"/>
        <v/>
      </c>
      <c r="M6524" t="str">
        <f t="shared" si="305"/>
        <v/>
      </c>
    </row>
    <row r="6525" spans="3:13" x14ac:dyDescent="0.2">
      <c r="C6525" s="8" t="str">
        <f>IFERROR(VLOOKUP(B6525,'Plan de comptes'!A:B,2,FALSE),"")</f>
        <v/>
      </c>
      <c r="K6525" s="21">
        <f t="shared" si="303"/>
        <v>0</v>
      </c>
      <c r="L6525" t="str">
        <f t="shared" si="304"/>
        <v/>
      </c>
      <c r="M6525" t="str">
        <f t="shared" si="305"/>
        <v/>
      </c>
    </row>
    <row r="6526" spans="3:13" x14ac:dyDescent="0.2">
      <c r="C6526" s="8" t="str">
        <f>IFERROR(VLOOKUP(B6526,'Plan de comptes'!A:B,2,FALSE),"")</f>
        <v/>
      </c>
      <c r="K6526" s="21">
        <f t="shared" si="303"/>
        <v>0</v>
      </c>
      <c r="L6526" t="str">
        <f t="shared" si="304"/>
        <v/>
      </c>
      <c r="M6526" t="str">
        <f t="shared" si="305"/>
        <v/>
      </c>
    </row>
    <row r="6527" spans="3:13" x14ac:dyDescent="0.2">
      <c r="C6527" s="8" t="str">
        <f>IFERROR(VLOOKUP(B6527,'Plan de comptes'!A:B,2,FALSE),"")</f>
        <v/>
      </c>
      <c r="K6527" s="21">
        <f t="shared" si="303"/>
        <v>0</v>
      </c>
      <c r="L6527" t="str">
        <f t="shared" si="304"/>
        <v/>
      </c>
      <c r="M6527" t="str">
        <f t="shared" si="305"/>
        <v/>
      </c>
    </row>
    <row r="6528" spans="3:13" x14ac:dyDescent="0.2">
      <c r="C6528" s="8" t="str">
        <f>IFERROR(VLOOKUP(B6528,'Plan de comptes'!A:B,2,FALSE),"")</f>
        <v/>
      </c>
      <c r="K6528" s="21">
        <f t="shared" si="303"/>
        <v>0</v>
      </c>
      <c r="L6528" t="str">
        <f t="shared" si="304"/>
        <v/>
      </c>
      <c r="M6528" t="str">
        <f t="shared" si="305"/>
        <v/>
      </c>
    </row>
    <row r="6529" spans="3:13" x14ac:dyDescent="0.2">
      <c r="C6529" s="8" t="str">
        <f>IFERROR(VLOOKUP(B6529,'Plan de comptes'!A:B,2,FALSE),"")</f>
        <v/>
      </c>
      <c r="K6529" s="21">
        <f t="shared" si="303"/>
        <v>0</v>
      </c>
      <c r="L6529" t="str">
        <f t="shared" si="304"/>
        <v/>
      </c>
      <c r="M6529" t="str">
        <f t="shared" si="305"/>
        <v/>
      </c>
    </row>
    <row r="6530" spans="3:13" x14ac:dyDescent="0.2">
      <c r="C6530" s="8" t="str">
        <f>IFERROR(VLOOKUP(B6530,'Plan de comptes'!A:B,2,FALSE),"")</f>
        <v/>
      </c>
      <c r="K6530" s="21">
        <f t="shared" si="303"/>
        <v>0</v>
      </c>
      <c r="L6530" t="str">
        <f t="shared" si="304"/>
        <v/>
      </c>
      <c r="M6530" t="str">
        <f t="shared" si="305"/>
        <v/>
      </c>
    </row>
    <row r="6531" spans="3:13" x14ac:dyDescent="0.2">
      <c r="C6531" s="8" t="str">
        <f>IFERROR(VLOOKUP(B6531,'Plan de comptes'!A:B,2,FALSE),"")</f>
        <v/>
      </c>
      <c r="K6531" s="21">
        <f t="shared" ref="K6531:K6594" si="306">E6531-F6531</f>
        <v>0</v>
      </c>
      <c r="L6531" t="str">
        <f t="shared" ref="L6531:L6594" si="307">LEFT($B6531,2)</f>
        <v/>
      </c>
      <c r="M6531" t="str">
        <f t="shared" ref="M6531:M6594" si="308">LEFT($B6531,3)</f>
        <v/>
      </c>
    </row>
    <row r="6532" spans="3:13" x14ac:dyDescent="0.2">
      <c r="C6532" s="8" t="str">
        <f>IFERROR(VLOOKUP(B6532,'Plan de comptes'!A:B,2,FALSE),"")</f>
        <v/>
      </c>
      <c r="K6532" s="21">
        <f t="shared" si="306"/>
        <v>0</v>
      </c>
      <c r="L6532" t="str">
        <f t="shared" si="307"/>
        <v/>
      </c>
      <c r="M6532" t="str">
        <f t="shared" si="308"/>
        <v/>
      </c>
    </row>
    <row r="6533" spans="3:13" x14ac:dyDescent="0.2">
      <c r="C6533" s="8" t="str">
        <f>IFERROR(VLOOKUP(B6533,'Plan de comptes'!A:B,2,FALSE),"")</f>
        <v/>
      </c>
      <c r="K6533" s="21">
        <f t="shared" si="306"/>
        <v>0</v>
      </c>
      <c r="L6533" t="str">
        <f t="shared" si="307"/>
        <v/>
      </c>
      <c r="M6533" t="str">
        <f t="shared" si="308"/>
        <v/>
      </c>
    </row>
    <row r="6534" spans="3:13" x14ac:dyDescent="0.2">
      <c r="C6534" s="8" t="str">
        <f>IFERROR(VLOOKUP(B6534,'Plan de comptes'!A:B,2,FALSE),"")</f>
        <v/>
      </c>
      <c r="K6534" s="21">
        <f t="shared" si="306"/>
        <v>0</v>
      </c>
      <c r="L6534" t="str">
        <f t="shared" si="307"/>
        <v/>
      </c>
      <c r="M6534" t="str">
        <f t="shared" si="308"/>
        <v/>
      </c>
    </row>
    <row r="6535" spans="3:13" x14ac:dyDescent="0.2">
      <c r="C6535" s="8" t="str">
        <f>IFERROR(VLOOKUP(B6535,'Plan de comptes'!A:B,2,FALSE),"")</f>
        <v/>
      </c>
      <c r="K6535" s="21">
        <f t="shared" si="306"/>
        <v>0</v>
      </c>
      <c r="L6535" t="str">
        <f t="shared" si="307"/>
        <v/>
      </c>
      <c r="M6535" t="str">
        <f t="shared" si="308"/>
        <v/>
      </c>
    </row>
    <row r="6536" spans="3:13" x14ac:dyDescent="0.2">
      <c r="C6536" s="8" t="str">
        <f>IFERROR(VLOOKUP(B6536,'Plan de comptes'!A:B,2,FALSE),"")</f>
        <v/>
      </c>
      <c r="K6536" s="21">
        <f t="shared" si="306"/>
        <v>0</v>
      </c>
      <c r="L6536" t="str">
        <f t="shared" si="307"/>
        <v/>
      </c>
      <c r="M6536" t="str">
        <f t="shared" si="308"/>
        <v/>
      </c>
    </row>
    <row r="6537" spans="3:13" x14ac:dyDescent="0.2">
      <c r="C6537" s="8" t="str">
        <f>IFERROR(VLOOKUP(B6537,'Plan de comptes'!A:B,2,FALSE),"")</f>
        <v/>
      </c>
      <c r="K6537" s="21">
        <f t="shared" si="306"/>
        <v>0</v>
      </c>
      <c r="L6537" t="str">
        <f t="shared" si="307"/>
        <v/>
      </c>
      <c r="M6537" t="str">
        <f t="shared" si="308"/>
        <v/>
      </c>
    </row>
    <row r="6538" spans="3:13" x14ac:dyDescent="0.2">
      <c r="C6538" s="8" t="str">
        <f>IFERROR(VLOOKUP(B6538,'Plan de comptes'!A:B,2,FALSE),"")</f>
        <v/>
      </c>
      <c r="K6538" s="21">
        <f t="shared" si="306"/>
        <v>0</v>
      </c>
      <c r="L6538" t="str">
        <f t="shared" si="307"/>
        <v/>
      </c>
      <c r="M6538" t="str">
        <f t="shared" si="308"/>
        <v/>
      </c>
    </row>
    <row r="6539" spans="3:13" x14ac:dyDescent="0.2">
      <c r="C6539" s="8" t="str">
        <f>IFERROR(VLOOKUP(B6539,'Plan de comptes'!A:B,2,FALSE),"")</f>
        <v/>
      </c>
      <c r="K6539" s="21">
        <f t="shared" si="306"/>
        <v>0</v>
      </c>
      <c r="L6539" t="str">
        <f t="shared" si="307"/>
        <v/>
      </c>
      <c r="M6539" t="str">
        <f t="shared" si="308"/>
        <v/>
      </c>
    </row>
    <row r="6540" spans="3:13" x14ac:dyDescent="0.2">
      <c r="C6540" s="8" t="str">
        <f>IFERROR(VLOOKUP(B6540,'Plan de comptes'!A:B,2,FALSE),"")</f>
        <v/>
      </c>
      <c r="K6540" s="21">
        <f t="shared" si="306"/>
        <v>0</v>
      </c>
      <c r="L6540" t="str">
        <f t="shared" si="307"/>
        <v/>
      </c>
      <c r="M6540" t="str">
        <f t="shared" si="308"/>
        <v/>
      </c>
    </row>
    <row r="6541" spans="3:13" x14ac:dyDescent="0.2">
      <c r="C6541" s="8" t="str">
        <f>IFERROR(VLOOKUP(B6541,'Plan de comptes'!A:B,2,FALSE),"")</f>
        <v/>
      </c>
      <c r="K6541" s="21">
        <f t="shared" si="306"/>
        <v>0</v>
      </c>
      <c r="L6541" t="str">
        <f t="shared" si="307"/>
        <v/>
      </c>
      <c r="M6541" t="str">
        <f t="shared" si="308"/>
        <v/>
      </c>
    </row>
    <row r="6542" spans="3:13" x14ac:dyDescent="0.2">
      <c r="C6542" s="8" t="str">
        <f>IFERROR(VLOOKUP(B6542,'Plan de comptes'!A:B,2,FALSE),"")</f>
        <v/>
      </c>
      <c r="K6542" s="21">
        <f t="shared" si="306"/>
        <v>0</v>
      </c>
      <c r="L6542" t="str">
        <f t="shared" si="307"/>
        <v/>
      </c>
      <c r="M6542" t="str">
        <f t="shared" si="308"/>
        <v/>
      </c>
    </row>
    <row r="6543" spans="3:13" x14ac:dyDescent="0.2">
      <c r="C6543" s="8" t="str">
        <f>IFERROR(VLOOKUP(B6543,'Plan de comptes'!A:B,2,FALSE),"")</f>
        <v/>
      </c>
      <c r="K6543" s="21">
        <f t="shared" si="306"/>
        <v>0</v>
      </c>
      <c r="L6543" t="str">
        <f t="shared" si="307"/>
        <v/>
      </c>
      <c r="M6543" t="str">
        <f t="shared" si="308"/>
        <v/>
      </c>
    </row>
    <row r="6544" spans="3:13" x14ac:dyDescent="0.2">
      <c r="C6544" s="8" t="str">
        <f>IFERROR(VLOOKUP(B6544,'Plan de comptes'!A:B,2,FALSE),"")</f>
        <v/>
      </c>
      <c r="K6544" s="21">
        <f t="shared" si="306"/>
        <v>0</v>
      </c>
      <c r="L6544" t="str">
        <f t="shared" si="307"/>
        <v/>
      </c>
      <c r="M6544" t="str">
        <f t="shared" si="308"/>
        <v/>
      </c>
    </row>
    <row r="6545" spans="3:13" x14ac:dyDescent="0.2">
      <c r="C6545" s="8" t="str">
        <f>IFERROR(VLOOKUP(B6545,'Plan de comptes'!A:B,2,FALSE),"")</f>
        <v/>
      </c>
      <c r="K6545" s="21">
        <f t="shared" si="306"/>
        <v>0</v>
      </c>
      <c r="L6545" t="str">
        <f t="shared" si="307"/>
        <v/>
      </c>
      <c r="M6545" t="str">
        <f t="shared" si="308"/>
        <v/>
      </c>
    </row>
    <row r="6546" spans="3:13" x14ac:dyDescent="0.2">
      <c r="C6546" s="8" t="str">
        <f>IFERROR(VLOOKUP(B6546,'Plan de comptes'!A:B,2,FALSE),"")</f>
        <v/>
      </c>
      <c r="K6546" s="21">
        <f t="shared" si="306"/>
        <v>0</v>
      </c>
      <c r="L6546" t="str">
        <f t="shared" si="307"/>
        <v/>
      </c>
      <c r="M6546" t="str">
        <f t="shared" si="308"/>
        <v/>
      </c>
    </row>
    <row r="6547" spans="3:13" x14ac:dyDescent="0.2">
      <c r="C6547" s="8" t="str">
        <f>IFERROR(VLOOKUP(B6547,'Plan de comptes'!A:B,2,FALSE),"")</f>
        <v/>
      </c>
      <c r="K6547" s="21">
        <f t="shared" si="306"/>
        <v>0</v>
      </c>
      <c r="L6547" t="str">
        <f t="shared" si="307"/>
        <v/>
      </c>
      <c r="M6547" t="str">
        <f t="shared" si="308"/>
        <v/>
      </c>
    </row>
    <row r="6548" spans="3:13" x14ac:dyDescent="0.2">
      <c r="C6548" s="8" t="str">
        <f>IFERROR(VLOOKUP(B6548,'Plan de comptes'!A:B,2,FALSE),"")</f>
        <v/>
      </c>
      <c r="K6548" s="21">
        <f t="shared" si="306"/>
        <v>0</v>
      </c>
      <c r="L6548" t="str">
        <f t="shared" si="307"/>
        <v/>
      </c>
      <c r="M6548" t="str">
        <f t="shared" si="308"/>
        <v/>
      </c>
    </row>
    <row r="6549" spans="3:13" x14ac:dyDescent="0.2">
      <c r="C6549" s="8" t="str">
        <f>IFERROR(VLOOKUP(B6549,'Plan de comptes'!A:B,2,FALSE),"")</f>
        <v/>
      </c>
      <c r="K6549" s="21">
        <f t="shared" si="306"/>
        <v>0</v>
      </c>
      <c r="L6549" t="str">
        <f t="shared" si="307"/>
        <v/>
      </c>
      <c r="M6549" t="str">
        <f t="shared" si="308"/>
        <v/>
      </c>
    </row>
    <row r="6550" spans="3:13" x14ac:dyDescent="0.2">
      <c r="C6550" s="8" t="str">
        <f>IFERROR(VLOOKUP(B6550,'Plan de comptes'!A:B,2,FALSE),"")</f>
        <v/>
      </c>
      <c r="K6550" s="21">
        <f t="shared" si="306"/>
        <v>0</v>
      </c>
      <c r="L6550" t="str">
        <f t="shared" si="307"/>
        <v/>
      </c>
      <c r="M6550" t="str">
        <f t="shared" si="308"/>
        <v/>
      </c>
    </row>
    <row r="6551" spans="3:13" x14ac:dyDescent="0.2">
      <c r="C6551" s="8" t="str">
        <f>IFERROR(VLOOKUP(B6551,'Plan de comptes'!A:B,2,FALSE),"")</f>
        <v/>
      </c>
      <c r="K6551" s="21">
        <f t="shared" si="306"/>
        <v>0</v>
      </c>
      <c r="L6551" t="str">
        <f t="shared" si="307"/>
        <v/>
      </c>
      <c r="M6551" t="str">
        <f t="shared" si="308"/>
        <v/>
      </c>
    </row>
    <row r="6552" spans="3:13" x14ac:dyDescent="0.2">
      <c r="C6552" s="8" t="str">
        <f>IFERROR(VLOOKUP(B6552,'Plan de comptes'!A:B,2,FALSE),"")</f>
        <v/>
      </c>
      <c r="K6552" s="21">
        <f t="shared" si="306"/>
        <v>0</v>
      </c>
      <c r="L6552" t="str">
        <f t="shared" si="307"/>
        <v/>
      </c>
      <c r="M6552" t="str">
        <f t="shared" si="308"/>
        <v/>
      </c>
    </row>
    <row r="6553" spans="3:13" x14ac:dyDescent="0.2">
      <c r="C6553" s="8" t="str">
        <f>IFERROR(VLOOKUP(B6553,'Plan de comptes'!A:B,2,FALSE),"")</f>
        <v/>
      </c>
      <c r="K6553" s="21">
        <f t="shared" si="306"/>
        <v>0</v>
      </c>
      <c r="L6553" t="str">
        <f t="shared" si="307"/>
        <v/>
      </c>
      <c r="M6553" t="str">
        <f t="shared" si="308"/>
        <v/>
      </c>
    </row>
    <row r="6554" spans="3:13" x14ac:dyDescent="0.2">
      <c r="C6554" s="8" t="str">
        <f>IFERROR(VLOOKUP(B6554,'Plan de comptes'!A:B,2,FALSE),"")</f>
        <v/>
      </c>
      <c r="K6554" s="21">
        <f t="shared" si="306"/>
        <v>0</v>
      </c>
      <c r="L6554" t="str">
        <f t="shared" si="307"/>
        <v/>
      </c>
      <c r="M6554" t="str">
        <f t="shared" si="308"/>
        <v/>
      </c>
    </row>
    <row r="6555" spans="3:13" x14ac:dyDescent="0.2">
      <c r="C6555" s="8" t="str">
        <f>IFERROR(VLOOKUP(B6555,'Plan de comptes'!A:B,2,FALSE),"")</f>
        <v/>
      </c>
      <c r="K6555" s="21">
        <f t="shared" si="306"/>
        <v>0</v>
      </c>
      <c r="L6555" t="str">
        <f t="shared" si="307"/>
        <v/>
      </c>
      <c r="M6555" t="str">
        <f t="shared" si="308"/>
        <v/>
      </c>
    </row>
    <row r="6556" spans="3:13" x14ac:dyDescent="0.2">
      <c r="C6556" s="8" t="str">
        <f>IFERROR(VLOOKUP(B6556,'Plan de comptes'!A:B,2,FALSE),"")</f>
        <v/>
      </c>
      <c r="K6556" s="21">
        <f t="shared" si="306"/>
        <v>0</v>
      </c>
      <c r="L6556" t="str">
        <f t="shared" si="307"/>
        <v/>
      </c>
      <c r="M6556" t="str">
        <f t="shared" si="308"/>
        <v/>
      </c>
    </row>
    <row r="6557" spans="3:13" x14ac:dyDescent="0.2">
      <c r="C6557" s="8" t="str">
        <f>IFERROR(VLOOKUP(B6557,'Plan de comptes'!A:B,2,FALSE),"")</f>
        <v/>
      </c>
      <c r="K6557" s="21">
        <f t="shared" si="306"/>
        <v>0</v>
      </c>
      <c r="L6557" t="str">
        <f t="shared" si="307"/>
        <v/>
      </c>
      <c r="M6557" t="str">
        <f t="shared" si="308"/>
        <v/>
      </c>
    </row>
    <row r="6558" spans="3:13" x14ac:dyDescent="0.2">
      <c r="C6558" s="8" t="str">
        <f>IFERROR(VLOOKUP(B6558,'Plan de comptes'!A:B,2,FALSE),"")</f>
        <v/>
      </c>
      <c r="K6558" s="21">
        <f t="shared" si="306"/>
        <v>0</v>
      </c>
      <c r="L6558" t="str">
        <f t="shared" si="307"/>
        <v/>
      </c>
      <c r="M6558" t="str">
        <f t="shared" si="308"/>
        <v/>
      </c>
    </row>
    <row r="6559" spans="3:13" x14ac:dyDescent="0.2">
      <c r="C6559" s="8" t="str">
        <f>IFERROR(VLOOKUP(B6559,'Plan de comptes'!A:B,2,FALSE),"")</f>
        <v/>
      </c>
      <c r="K6559" s="21">
        <f t="shared" si="306"/>
        <v>0</v>
      </c>
      <c r="L6559" t="str">
        <f t="shared" si="307"/>
        <v/>
      </c>
      <c r="M6559" t="str">
        <f t="shared" si="308"/>
        <v/>
      </c>
    </row>
    <row r="6560" spans="3:13" x14ac:dyDescent="0.2">
      <c r="C6560" s="8" t="str">
        <f>IFERROR(VLOOKUP(B6560,'Plan de comptes'!A:B,2,FALSE),"")</f>
        <v/>
      </c>
      <c r="K6560" s="21">
        <f t="shared" si="306"/>
        <v>0</v>
      </c>
      <c r="L6560" t="str">
        <f t="shared" si="307"/>
        <v/>
      </c>
      <c r="M6560" t="str">
        <f t="shared" si="308"/>
        <v/>
      </c>
    </row>
    <row r="6561" spans="3:13" x14ac:dyDescent="0.2">
      <c r="C6561" s="8" t="str">
        <f>IFERROR(VLOOKUP(B6561,'Plan de comptes'!A:B,2,FALSE),"")</f>
        <v/>
      </c>
      <c r="K6561" s="21">
        <f t="shared" si="306"/>
        <v>0</v>
      </c>
      <c r="L6561" t="str">
        <f t="shared" si="307"/>
        <v/>
      </c>
      <c r="M6561" t="str">
        <f t="shared" si="308"/>
        <v/>
      </c>
    </row>
    <row r="6562" spans="3:13" x14ac:dyDescent="0.2">
      <c r="C6562" s="8" t="str">
        <f>IFERROR(VLOOKUP(B6562,'Plan de comptes'!A:B,2,FALSE),"")</f>
        <v/>
      </c>
      <c r="K6562" s="21">
        <f t="shared" si="306"/>
        <v>0</v>
      </c>
      <c r="L6562" t="str">
        <f t="shared" si="307"/>
        <v/>
      </c>
      <c r="M6562" t="str">
        <f t="shared" si="308"/>
        <v/>
      </c>
    </row>
    <row r="6563" spans="3:13" x14ac:dyDescent="0.2">
      <c r="C6563" s="8" t="str">
        <f>IFERROR(VLOOKUP(B6563,'Plan de comptes'!A:B,2,FALSE),"")</f>
        <v/>
      </c>
      <c r="K6563" s="21">
        <f t="shared" si="306"/>
        <v>0</v>
      </c>
      <c r="L6563" t="str">
        <f t="shared" si="307"/>
        <v/>
      </c>
      <c r="M6563" t="str">
        <f t="shared" si="308"/>
        <v/>
      </c>
    </row>
    <row r="6564" spans="3:13" x14ac:dyDescent="0.2">
      <c r="C6564" s="8" t="str">
        <f>IFERROR(VLOOKUP(B6564,'Plan de comptes'!A:B,2,FALSE),"")</f>
        <v/>
      </c>
      <c r="K6564" s="21">
        <f t="shared" si="306"/>
        <v>0</v>
      </c>
      <c r="L6564" t="str">
        <f t="shared" si="307"/>
        <v/>
      </c>
      <c r="M6564" t="str">
        <f t="shared" si="308"/>
        <v/>
      </c>
    </row>
    <row r="6565" spans="3:13" x14ac:dyDescent="0.2">
      <c r="C6565" s="8" t="str">
        <f>IFERROR(VLOOKUP(B6565,'Plan de comptes'!A:B,2,FALSE),"")</f>
        <v/>
      </c>
      <c r="K6565" s="21">
        <f t="shared" si="306"/>
        <v>0</v>
      </c>
      <c r="L6565" t="str">
        <f t="shared" si="307"/>
        <v/>
      </c>
      <c r="M6565" t="str">
        <f t="shared" si="308"/>
        <v/>
      </c>
    </row>
    <row r="6566" spans="3:13" x14ac:dyDescent="0.2">
      <c r="C6566" s="8" t="str">
        <f>IFERROR(VLOOKUP(B6566,'Plan de comptes'!A:B,2,FALSE),"")</f>
        <v/>
      </c>
      <c r="K6566" s="21">
        <f t="shared" si="306"/>
        <v>0</v>
      </c>
      <c r="L6566" t="str">
        <f t="shared" si="307"/>
        <v/>
      </c>
      <c r="M6566" t="str">
        <f t="shared" si="308"/>
        <v/>
      </c>
    </row>
    <row r="6567" spans="3:13" x14ac:dyDescent="0.2">
      <c r="C6567" s="8" t="str">
        <f>IFERROR(VLOOKUP(B6567,'Plan de comptes'!A:B,2,FALSE),"")</f>
        <v/>
      </c>
      <c r="K6567" s="21">
        <f t="shared" si="306"/>
        <v>0</v>
      </c>
      <c r="L6567" t="str">
        <f t="shared" si="307"/>
        <v/>
      </c>
      <c r="M6567" t="str">
        <f t="shared" si="308"/>
        <v/>
      </c>
    </row>
    <row r="6568" spans="3:13" x14ac:dyDescent="0.2">
      <c r="C6568" s="8" t="str">
        <f>IFERROR(VLOOKUP(B6568,'Plan de comptes'!A:B,2,FALSE),"")</f>
        <v/>
      </c>
      <c r="K6568" s="21">
        <f t="shared" si="306"/>
        <v>0</v>
      </c>
      <c r="L6568" t="str">
        <f t="shared" si="307"/>
        <v/>
      </c>
      <c r="M6568" t="str">
        <f t="shared" si="308"/>
        <v/>
      </c>
    </row>
    <row r="6569" spans="3:13" x14ac:dyDescent="0.2">
      <c r="C6569" s="8" t="str">
        <f>IFERROR(VLOOKUP(B6569,'Plan de comptes'!A:B,2,FALSE),"")</f>
        <v/>
      </c>
      <c r="K6569" s="21">
        <f t="shared" si="306"/>
        <v>0</v>
      </c>
      <c r="L6569" t="str">
        <f t="shared" si="307"/>
        <v/>
      </c>
      <c r="M6569" t="str">
        <f t="shared" si="308"/>
        <v/>
      </c>
    </row>
    <row r="6570" spans="3:13" x14ac:dyDescent="0.2">
      <c r="C6570" s="8" t="str">
        <f>IFERROR(VLOOKUP(B6570,'Plan de comptes'!A:B,2,FALSE),"")</f>
        <v/>
      </c>
      <c r="K6570" s="21">
        <f t="shared" si="306"/>
        <v>0</v>
      </c>
      <c r="L6570" t="str">
        <f t="shared" si="307"/>
        <v/>
      </c>
      <c r="M6570" t="str">
        <f t="shared" si="308"/>
        <v/>
      </c>
    </row>
    <row r="6571" spans="3:13" x14ac:dyDescent="0.2">
      <c r="C6571" s="8" t="str">
        <f>IFERROR(VLOOKUP(B6571,'Plan de comptes'!A:B,2,FALSE),"")</f>
        <v/>
      </c>
      <c r="K6571" s="21">
        <f t="shared" si="306"/>
        <v>0</v>
      </c>
      <c r="L6571" t="str">
        <f t="shared" si="307"/>
        <v/>
      </c>
      <c r="M6571" t="str">
        <f t="shared" si="308"/>
        <v/>
      </c>
    </row>
    <row r="6572" spans="3:13" x14ac:dyDescent="0.2">
      <c r="C6572" s="8" t="str">
        <f>IFERROR(VLOOKUP(B6572,'Plan de comptes'!A:B,2,FALSE),"")</f>
        <v/>
      </c>
      <c r="K6572" s="21">
        <f t="shared" si="306"/>
        <v>0</v>
      </c>
      <c r="L6572" t="str">
        <f t="shared" si="307"/>
        <v/>
      </c>
      <c r="M6572" t="str">
        <f t="shared" si="308"/>
        <v/>
      </c>
    </row>
    <row r="6573" spans="3:13" x14ac:dyDescent="0.2">
      <c r="C6573" s="8" t="str">
        <f>IFERROR(VLOOKUP(B6573,'Plan de comptes'!A:B,2,FALSE),"")</f>
        <v/>
      </c>
      <c r="K6573" s="21">
        <f t="shared" si="306"/>
        <v>0</v>
      </c>
      <c r="L6573" t="str">
        <f t="shared" si="307"/>
        <v/>
      </c>
      <c r="M6573" t="str">
        <f t="shared" si="308"/>
        <v/>
      </c>
    </row>
    <row r="6574" spans="3:13" x14ac:dyDescent="0.2">
      <c r="C6574" s="8" t="str">
        <f>IFERROR(VLOOKUP(B6574,'Plan de comptes'!A:B,2,FALSE),"")</f>
        <v/>
      </c>
      <c r="K6574" s="21">
        <f t="shared" si="306"/>
        <v>0</v>
      </c>
      <c r="L6574" t="str">
        <f t="shared" si="307"/>
        <v/>
      </c>
      <c r="M6574" t="str">
        <f t="shared" si="308"/>
        <v/>
      </c>
    </row>
    <row r="6575" spans="3:13" x14ac:dyDescent="0.2">
      <c r="C6575" s="8" t="str">
        <f>IFERROR(VLOOKUP(B6575,'Plan de comptes'!A:B,2,FALSE),"")</f>
        <v/>
      </c>
      <c r="K6575" s="21">
        <f t="shared" si="306"/>
        <v>0</v>
      </c>
      <c r="L6575" t="str">
        <f t="shared" si="307"/>
        <v/>
      </c>
      <c r="M6575" t="str">
        <f t="shared" si="308"/>
        <v/>
      </c>
    </row>
    <row r="6576" spans="3:13" x14ac:dyDescent="0.2">
      <c r="C6576" s="8" t="str">
        <f>IFERROR(VLOOKUP(B6576,'Plan de comptes'!A:B,2,FALSE),"")</f>
        <v/>
      </c>
      <c r="K6576" s="21">
        <f t="shared" si="306"/>
        <v>0</v>
      </c>
      <c r="L6576" t="str">
        <f t="shared" si="307"/>
        <v/>
      </c>
      <c r="M6576" t="str">
        <f t="shared" si="308"/>
        <v/>
      </c>
    </row>
    <row r="6577" spans="3:13" x14ac:dyDescent="0.2">
      <c r="C6577" s="8" t="str">
        <f>IFERROR(VLOOKUP(B6577,'Plan de comptes'!A:B,2,FALSE),"")</f>
        <v/>
      </c>
      <c r="K6577" s="21">
        <f t="shared" si="306"/>
        <v>0</v>
      </c>
      <c r="L6577" t="str">
        <f t="shared" si="307"/>
        <v/>
      </c>
      <c r="M6577" t="str">
        <f t="shared" si="308"/>
        <v/>
      </c>
    </row>
    <row r="6578" spans="3:13" x14ac:dyDescent="0.2">
      <c r="C6578" s="8" t="str">
        <f>IFERROR(VLOOKUP(B6578,'Plan de comptes'!A:B,2,FALSE),"")</f>
        <v/>
      </c>
      <c r="K6578" s="21">
        <f t="shared" si="306"/>
        <v>0</v>
      </c>
      <c r="L6578" t="str">
        <f t="shared" si="307"/>
        <v/>
      </c>
      <c r="M6578" t="str">
        <f t="shared" si="308"/>
        <v/>
      </c>
    </row>
    <row r="6579" spans="3:13" x14ac:dyDescent="0.2">
      <c r="C6579" s="8" t="str">
        <f>IFERROR(VLOOKUP(B6579,'Plan de comptes'!A:B,2,FALSE),"")</f>
        <v/>
      </c>
      <c r="K6579" s="21">
        <f t="shared" si="306"/>
        <v>0</v>
      </c>
      <c r="L6579" t="str">
        <f t="shared" si="307"/>
        <v/>
      </c>
      <c r="M6579" t="str">
        <f t="shared" si="308"/>
        <v/>
      </c>
    </row>
    <row r="6580" spans="3:13" x14ac:dyDescent="0.2">
      <c r="C6580" s="8" t="str">
        <f>IFERROR(VLOOKUP(B6580,'Plan de comptes'!A:B,2,FALSE),"")</f>
        <v/>
      </c>
      <c r="K6580" s="21">
        <f t="shared" si="306"/>
        <v>0</v>
      </c>
      <c r="L6580" t="str">
        <f t="shared" si="307"/>
        <v/>
      </c>
      <c r="M6580" t="str">
        <f t="shared" si="308"/>
        <v/>
      </c>
    </row>
    <row r="6581" spans="3:13" x14ac:dyDescent="0.2">
      <c r="C6581" s="8" t="str">
        <f>IFERROR(VLOOKUP(B6581,'Plan de comptes'!A:B,2,FALSE),"")</f>
        <v/>
      </c>
      <c r="K6581" s="21">
        <f t="shared" si="306"/>
        <v>0</v>
      </c>
      <c r="L6581" t="str">
        <f t="shared" si="307"/>
        <v/>
      </c>
      <c r="M6581" t="str">
        <f t="shared" si="308"/>
        <v/>
      </c>
    </row>
    <row r="6582" spans="3:13" x14ac:dyDescent="0.2">
      <c r="C6582" s="8" t="str">
        <f>IFERROR(VLOOKUP(B6582,'Plan de comptes'!A:B,2,FALSE),"")</f>
        <v/>
      </c>
      <c r="K6582" s="21">
        <f t="shared" si="306"/>
        <v>0</v>
      </c>
      <c r="L6582" t="str">
        <f t="shared" si="307"/>
        <v/>
      </c>
      <c r="M6582" t="str">
        <f t="shared" si="308"/>
        <v/>
      </c>
    </row>
    <row r="6583" spans="3:13" x14ac:dyDescent="0.2">
      <c r="C6583" s="8" t="str">
        <f>IFERROR(VLOOKUP(B6583,'Plan de comptes'!A:B,2,FALSE),"")</f>
        <v/>
      </c>
      <c r="K6583" s="21">
        <f t="shared" si="306"/>
        <v>0</v>
      </c>
      <c r="L6583" t="str">
        <f t="shared" si="307"/>
        <v/>
      </c>
      <c r="M6583" t="str">
        <f t="shared" si="308"/>
        <v/>
      </c>
    </row>
    <row r="6584" spans="3:13" x14ac:dyDescent="0.2">
      <c r="C6584" s="8" t="str">
        <f>IFERROR(VLOOKUP(B6584,'Plan de comptes'!A:B,2,FALSE),"")</f>
        <v/>
      </c>
      <c r="K6584" s="21">
        <f t="shared" si="306"/>
        <v>0</v>
      </c>
      <c r="L6584" t="str">
        <f t="shared" si="307"/>
        <v/>
      </c>
      <c r="M6584" t="str">
        <f t="shared" si="308"/>
        <v/>
      </c>
    </row>
    <row r="6585" spans="3:13" x14ac:dyDescent="0.2">
      <c r="C6585" s="8" t="str">
        <f>IFERROR(VLOOKUP(B6585,'Plan de comptes'!A:B,2,FALSE),"")</f>
        <v/>
      </c>
      <c r="K6585" s="21">
        <f t="shared" si="306"/>
        <v>0</v>
      </c>
      <c r="L6585" t="str">
        <f t="shared" si="307"/>
        <v/>
      </c>
      <c r="M6585" t="str">
        <f t="shared" si="308"/>
        <v/>
      </c>
    </row>
    <row r="6586" spans="3:13" x14ac:dyDescent="0.2">
      <c r="C6586" s="8" t="str">
        <f>IFERROR(VLOOKUP(B6586,'Plan de comptes'!A:B,2,FALSE),"")</f>
        <v/>
      </c>
      <c r="K6586" s="21">
        <f t="shared" si="306"/>
        <v>0</v>
      </c>
      <c r="L6586" t="str">
        <f t="shared" si="307"/>
        <v/>
      </c>
      <c r="M6586" t="str">
        <f t="shared" si="308"/>
        <v/>
      </c>
    </row>
    <row r="6587" spans="3:13" x14ac:dyDescent="0.2">
      <c r="C6587" s="8" t="str">
        <f>IFERROR(VLOOKUP(B6587,'Plan de comptes'!A:B,2,FALSE),"")</f>
        <v/>
      </c>
      <c r="K6587" s="21">
        <f t="shared" si="306"/>
        <v>0</v>
      </c>
      <c r="L6587" t="str">
        <f t="shared" si="307"/>
        <v/>
      </c>
      <c r="M6587" t="str">
        <f t="shared" si="308"/>
        <v/>
      </c>
    </row>
    <row r="6588" spans="3:13" x14ac:dyDescent="0.2">
      <c r="C6588" s="8" t="str">
        <f>IFERROR(VLOOKUP(B6588,'Plan de comptes'!A:B,2,FALSE),"")</f>
        <v/>
      </c>
      <c r="K6588" s="21">
        <f t="shared" si="306"/>
        <v>0</v>
      </c>
      <c r="L6588" t="str">
        <f t="shared" si="307"/>
        <v/>
      </c>
      <c r="M6588" t="str">
        <f t="shared" si="308"/>
        <v/>
      </c>
    </row>
    <row r="6589" spans="3:13" x14ac:dyDescent="0.2">
      <c r="C6589" s="8" t="str">
        <f>IFERROR(VLOOKUP(B6589,'Plan de comptes'!A:B,2,FALSE),"")</f>
        <v/>
      </c>
      <c r="K6589" s="21">
        <f t="shared" si="306"/>
        <v>0</v>
      </c>
      <c r="L6589" t="str">
        <f t="shared" si="307"/>
        <v/>
      </c>
      <c r="M6589" t="str">
        <f t="shared" si="308"/>
        <v/>
      </c>
    </row>
    <row r="6590" spans="3:13" x14ac:dyDescent="0.2">
      <c r="C6590" s="8" t="str">
        <f>IFERROR(VLOOKUP(B6590,'Plan de comptes'!A:B,2,FALSE),"")</f>
        <v/>
      </c>
      <c r="K6590" s="21">
        <f t="shared" si="306"/>
        <v>0</v>
      </c>
      <c r="L6590" t="str">
        <f t="shared" si="307"/>
        <v/>
      </c>
      <c r="M6590" t="str">
        <f t="shared" si="308"/>
        <v/>
      </c>
    </row>
    <row r="6591" spans="3:13" x14ac:dyDescent="0.2">
      <c r="C6591" s="8" t="str">
        <f>IFERROR(VLOOKUP(B6591,'Plan de comptes'!A:B,2,FALSE),"")</f>
        <v/>
      </c>
      <c r="K6591" s="21">
        <f t="shared" si="306"/>
        <v>0</v>
      </c>
      <c r="L6591" t="str">
        <f t="shared" si="307"/>
        <v/>
      </c>
      <c r="M6591" t="str">
        <f t="shared" si="308"/>
        <v/>
      </c>
    </row>
    <row r="6592" spans="3:13" x14ac:dyDescent="0.2">
      <c r="C6592" s="8" t="str">
        <f>IFERROR(VLOOKUP(B6592,'Plan de comptes'!A:B,2,FALSE),"")</f>
        <v/>
      </c>
      <c r="K6592" s="21">
        <f t="shared" si="306"/>
        <v>0</v>
      </c>
      <c r="L6592" t="str">
        <f t="shared" si="307"/>
        <v/>
      </c>
      <c r="M6592" t="str">
        <f t="shared" si="308"/>
        <v/>
      </c>
    </row>
    <row r="6593" spans="3:13" x14ac:dyDescent="0.2">
      <c r="C6593" s="8" t="str">
        <f>IFERROR(VLOOKUP(B6593,'Plan de comptes'!A:B,2,FALSE),"")</f>
        <v/>
      </c>
      <c r="K6593" s="21">
        <f t="shared" si="306"/>
        <v>0</v>
      </c>
      <c r="L6593" t="str">
        <f t="shared" si="307"/>
        <v/>
      </c>
      <c r="M6593" t="str">
        <f t="shared" si="308"/>
        <v/>
      </c>
    </row>
    <row r="6594" spans="3:13" x14ac:dyDescent="0.2">
      <c r="C6594" s="8" t="str">
        <f>IFERROR(VLOOKUP(B6594,'Plan de comptes'!A:B,2,FALSE),"")</f>
        <v/>
      </c>
      <c r="K6594" s="21">
        <f t="shared" si="306"/>
        <v>0</v>
      </c>
      <c r="L6594" t="str">
        <f t="shared" si="307"/>
        <v/>
      </c>
      <c r="M6594" t="str">
        <f t="shared" si="308"/>
        <v/>
      </c>
    </row>
    <row r="6595" spans="3:13" x14ac:dyDescent="0.2">
      <c r="C6595" s="8" t="str">
        <f>IFERROR(VLOOKUP(B6595,'Plan de comptes'!A:B,2,FALSE),"")</f>
        <v/>
      </c>
      <c r="K6595" s="21">
        <f t="shared" ref="K6595:K6658" si="309">E6595-F6595</f>
        <v>0</v>
      </c>
      <c r="L6595" t="str">
        <f t="shared" ref="L6595:L6658" si="310">LEFT($B6595,2)</f>
        <v/>
      </c>
      <c r="M6595" t="str">
        <f t="shared" ref="M6595:M6658" si="311">LEFT($B6595,3)</f>
        <v/>
      </c>
    </row>
    <row r="6596" spans="3:13" x14ac:dyDescent="0.2">
      <c r="C6596" s="8" t="str">
        <f>IFERROR(VLOOKUP(B6596,'Plan de comptes'!A:B,2,FALSE),"")</f>
        <v/>
      </c>
      <c r="K6596" s="21">
        <f t="shared" si="309"/>
        <v>0</v>
      </c>
      <c r="L6596" t="str">
        <f t="shared" si="310"/>
        <v/>
      </c>
      <c r="M6596" t="str">
        <f t="shared" si="311"/>
        <v/>
      </c>
    </row>
    <row r="6597" spans="3:13" x14ac:dyDescent="0.2">
      <c r="C6597" s="8" t="str">
        <f>IFERROR(VLOOKUP(B6597,'Plan de comptes'!A:B,2,FALSE),"")</f>
        <v/>
      </c>
      <c r="K6597" s="21">
        <f t="shared" si="309"/>
        <v>0</v>
      </c>
      <c r="L6597" t="str">
        <f t="shared" si="310"/>
        <v/>
      </c>
      <c r="M6597" t="str">
        <f t="shared" si="311"/>
        <v/>
      </c>
    </row>
    <row r="6598" spans="3:13" x14ac:dyDescent="0.2">
      <c r="C6598" s="8" t="str">
        <f>IFERROR(VLOOKUP(B6598,'Plan de comptes'!A:B,2,FALSE),"")</f>
        <v/>
      </c>
      <c r="K6598" s="21">
        <f t="shared" si="309"/>
        <v>0</v>
      </c>
      <c r="L6598" t="str">
        <f t="shared" si="310"/>
        <v/>
      </c>
      <c r="M6598" t="str">
        <f t="shared" si="311"/>
        <v/>
      </c>
    </row>
    <row r="6599" spans="3:13" x14ac:dyDescent="0.2">
      <c r="C6599" s="8" t="str">
        <f>IFERROR(VLOOKUP(B6599,'Plan de comptes'!A:B,2,FALSE),"")</f>
        <v/>
      </c>
      <c r="K6599" s="21">
        <f t="shared" si="309"/>
        <v>0</v>
      </c>
      <c r="L6599" t="str">
        <f t="shared" si="310"/>
        <v/>
      </c>
      <c r="M6599" t="str">
        <f t="shared" si="311"/>
        <v/>
      </c>
    </row>
    <row r="6600" spans="3:13" x14ac:dyDescent="0.2">
      <c r="C6600" s="8" t="str">
        <f>IFERROR(VLOOKUP(B6600,'Plan de comptes'!A:B,2,FALSE),"")</f>
        <v/>
      </c>
      <c r="K6600" s="21">
        <f t="shared" si="309"/>
        <v>0</v>
      </c>
      <c r="L6600" t="str">
        <f t="shared" si="310"/>
        <v/>
      </c>
      <c r="M6600" t="str">
        <f t="shared" si="311"/>
        <v/>
      </c>
    </row>
    <row r="6601" spans="3:13" x14ac:dyDescent="0.2">
      <c r="C6601" s="8" t="str">
        <f>IFERROR(VLOOKUP(B6601,'Plan de comptes'!A:B,2,FALSE),"")</f>
        <v/>
      </c>
      <c r="K6601" s="21">
        <f t="shared" si="309"/>
        <v>0</v>
      </c>
      <c r="L6601" t="str">
        <f t="shared" si="310"/>
        <v/>
      </c>
      <c r="M6601" t="str">
        <f t="shared" si="311"/>
        <v/>
      </c>
    </row>
    <row r="6602" spans="3:13" x14ac:dyDescent="0.2">
      <c r="C6602" s="8" t="str">
        <f>IFERROR(VLOOKUP(B6602,'Plan de comptes'!A:B,2,FALSE),"")</f>
        <v/>
      </c>
      <c r="K6602" s="21">
        <f t="shared" si="309"/>
        <v>0</v>
      </c>
      <c r="L6602" t="str">
        <f t="shared" si="310"/>
        <v/>
      </c>
      <c r="M6602" t="str">
        <f t="shared" si="311"/>
        <v/>
      </c>
    </row>
    <row r="6603" spans="3:13" x14ac:dyDescent="0.2">
      <c r="C6603" s="8" t="str">
        <f>IFERROR(VLOOKUP(B6603,'Plan de comptes'!A:B,2,FALSE),"")</f>
        <v/>
      </c>
      <c r="K6603" s="21">
        <f t="shared" si="309"/>
        <v>0</v>
      </c>
      <c r="L6603" t="str">
        <f t="shared" si="310"/>
        <v/>
      </c>
      <c r="M6603" t="str">
        <f t="shared" si="311"/>
        <v/>
      </c>
    </row>
    <row r="6604" spans="3:13" x14ac:dyDescent="0.2">
      <c r="C6604" s="8" t="str">
        <f>IFERROR(VLOOKUP(B6604,'Plan de comptes'!A:B,2,FALSE),"")</f>
        <v/>
      </c>
      <c r="K6604" s="21">
        <f t="shared" si="309"/>
        <v>0</v>
      </c>
      <c r="L6604" t="str">
        <f t="shared" si="310"/>
        <v/>
      </c>
      <c r="M6604" t="str">
        <f t="shared" si="311"/>
        <v/>
      </c>
    </row>
    <row r="6605" spans="3:13" x14ac:dyDescent="0.2">
      <c r="C6605" s="8" t="str">
        <f>IFERROR(VLOOKUP(B6605,'Plan de comptes'!A:B,2,FALSE),"")</f>
        <v/>
      </c>
      <c r="K6605" s="21">
        <f t="shared" si="309"/>
        <v>0</v>
      </c>
      <c r="L6605" t="str">
        <f t="shared" si="310"/>
        <v/>
      </c>
      <c r="M6605" t="str">
        <f t="shared" si="311"/>
        <v/>
      </c>
    </row>
    <row r="6606" spans="3:13" x14ac:dyDescent="0.2">
      <c r="C6606" s="8" t="str">
        <f>IFERROR(VLOOKUP(B6606,'Plan de comptes'!A:B,2,FALSE),"")</f>
        <v/>
      </c>
      <c r="K6606" s="21">
        <f t="shared" si="309"/>
        <v>0</v>
      </c>
      <c r="L6606" t="str">
        <f t="shared" si="310"/>
        <v/>
      </c>
      <c r="M6606" t="str">
        <f t="shared" si="311"/>
        <v/>
      </c>
    </row>
    <row r="6607" spans="3:13" x14ac:dyDescent="0.2">
      <c r="C6607" s="8" t="str">
        <f>IFERROR(VLOOKUP(B6607,'Plan de comptes'!A:B,2,FALSE),"")</f>
        <v/>
      </c>
      <c r="K6607" s="21">
        <f t="shared" si="309"/>
        <v>0</v>
      </c>
      <c r="L6607" t="str">
        <f t="shared" si="310"/>
        <v/>
      </c>
      <c r="M6607" t="str">
        <f t="shared" si="311"/>
        <v/>
      </c>
    </row>
    <row r="6608" spans="3:13" x14ac:dyDescent="0.2">
      <c r="C6608" s="8" t="str">
        <f>IFERROR(VLOOKUP(B6608,'Plan de comptes'!A:B,2,FALSE),"")</f>
        <v/>
      </c>
      <c r="K6608" s="21">
        <f t="shared" si="309"/>
        <v>0</v>
      </c>
      <c r="L6608" t="str">
        <f t="shared" si="310"/>
        <v/>
      </c>
      <c r="M6608" t="str">
        <f t="shared" si="311"/>
        <v/>
      </c>
    </row>
    <row r="6609" spans="3:13" x14ac:dyDescent="0.2">
      <c r="C6609" s="8" t="str">
        <f>IFERROR(VLOOKUP(B6609,'Plan de comptes'!A:B,2,FALSE),"")</f>
        <v/>
      </c>
      <c r="K6609" s="21">
        <f t="shared" si="309"/>
        <v>0</v>
      </c>
      <c r="L6609" t="str">
        <f t="shared" si="310"/>
        <v/>
      </c>
      <c r="M6609" t="str">
        <f t="shared" si="311"/>
        <v/>
      </c>
    </row>
    <row r="6610" spans="3:13" x14ac:dyDescent="0.2">
      <c r="C6610" s="8" t="str">
        <f>IFERROR(VLOOKUP(B6610,'Plan de comptes'!A:B,2,FALSE),"")</f>
        <v/>
      </c>
      <c r="K6610" s="21">
        <f t="shared" si="309"/>
        <v>0</v>
      </c>
      <c r="L6610" t="str">
        <f t="shared" si="310"/>
        <v/>
      </c>
      <c r="M6610" t="str">
        <f t="shared" si="311"/>
        <v/>
      </c>
    </row>
    <row r="6611" spans="3:13" x14ac:dyDescent="0.2">
      <c r="C6611" s="8" t="str">
        <f>IFERROR(VLOOKUP(B6611,'Plan de comptes'!A:B,2,FALSE),"")</f>
        <v/>
      </c>
      <c r="K6611" s="21">
        <f t="shared" si="309"/>
        <v>0</v>
      </c>
      <c r="L6611" t="str">
        <f t="shared" si="310"/>
        <v/>
      </c>
      <c r="M6611" t="str">
        <f t="shared" si="311"/>
        <v/>
      </c>
    </row>
    <row r="6612" spans="3:13" x14ac:dyDescent="0.2">
      <c r="C6612" s="8" t="str">
        <f>IFERROR(VLOOKUP(B6612,'Plan de comptes'!A:B,2,FALSE),"")</f>
        <v/>
      </c>
      <c r="K6612" s="21">
        <f t="shared" si="309"/>
        <v>0</v>
      </c>
      <c r="L6612" t="str">
        <f t="shared" si="310"/>
        <v/>
      </c>
      <c r="M6612" t="str">
        <f t="shared" si="311"/>
        <v/>
      </c>
    </row>
    <row r="6613" spans="3:13" x14ac:dyDescent="0.2">
      <c r="C6613" s="8" t="str">
        <f>IFERROR(VLOOKUP(B6613,'Plan de comptes'!A:B,2,FALSE),"")</f>
        <v/>
      </c>
      <c r="K6613" s="21">
        <f t="shared" si="309"/>
        <v>0</v>
      </c>
      <c r="L6613" t="str">
        <f t="shared" si="310"/>
        <v/>
      </c>
      <c r="M6613" t="str">
        <f t="shared" si="311"/>
        <v/>
      </c>
    </row>
    <row r="6614" spans="3:13" x14ac:dyDescent="0.2">
      <c r="C6614" s="8" t="str">
        <f>IFERROR(VLOOKUP(B6614,'Plan de comptes'!A:B,2,FALSE),"")</f>
        <v/>
      </c>
      <c r="K6614" s="21">
        <f t="shared" si="309"/>
        <v>0</v>
      </c>
      <c r="L6614" t="str">
        <f t="shared" si="310"/>
        <v/>
      </c>
      <c r="M6614" t="str">
        <f t="shared" si="311"/>
        <v/>
      </c>
    </row>
    <row r="6615" spans="3:13" x14ac:dyDescent="0.2">
      <c r="C6615" s="8" t="str">
        <f>IFERROR(VLOOKUP(B6615,'Plan de comptes'!A:B,2,FALSE),"")</f>
        <v/>
      </c>
      <c r="K6615" s="21">
        <f t="shared" si="309"/>
        <v>0</v>
      </c>
      <c r="L6615" t="str">
        <f t="shared" si="310"/>
        <v/>
      </c>
      <c r="M6615" t="str">
        <f t="shared" si="311"/>
        <v/>
      </c>
    </row>
    <row r="6616" spans="3:13" x14ac:dyDescent="0.2">
      <c r="C6616" s="8" t="str">
        <f>IFERROR(VLOOKUP(B6616,'Plan de comptes'!A:B,2,FALSE),"")</f>
        <v/>
      </c>
      <c r="K6616" s="21">
        <f t="shared" si="309"/>
        <v>0</v>
      </c>
      <c r="L6616" t="str">
        <f t="shared" si="310"/>
        <v/>
      </c>
      <c r="M6616" t="str">
        <f t="shared" si="311"/>
        <v/>
      </c>
    </row>
    <row r="6617" spans="3:13" x14ac:dyDescent="0.2">
      <c r="C6617" s="8" t="str">
        <f>IFERROR(VLOOKUP(B6617,'Plan de comptes'!A:B,2,FALSE),"")</f>
        <v/>
      </c>
      <c r="K6617" s="21">
        <f t="shared" si="309"/>
        <v>0</v>
      </c>
      <c r="L6617" t="str">
        <f t="shared" si="310"/>
        <v/>
      </c>
      <c r="M6617" t="str">
        <f t="shared" si="311"/>
        <v/>
      </c>
    </row>
    <row r="6618" spans="3:13" x14ac:dyDescent="0.2">
      <c r="C6618" s="8" t="str">
        <f>IFERROR(VLOOKUP(B6618,'Plan de comptes'!A:B,2,FALSE),"")</f>
        <v/>
      </c>
      <c r="K6618" s="21">
        <f t="shared" si="309"/>
        <v>0</v>
      </c>
      <c r="L6618" t="str">
        <f t="shared" si="310"/>
        <v/>
      </c>
      <c r="M6618" t="str">
        <f t="shared" si="311"/>
        <v/>
      </c>
    </row>
    <row r="6619" spans="3:13" x14ac:dyDescent="0.2">
      <c r="C6619" s="8" t="str">
        <f>IFERROR(VLOOKUP(B6619,'Plan de comptes'!A:B,2,FALSE),"")</f>
        <v/>
      </c>
      <c r="K6619" s="21">
        <f t="shared" si="309"/>
        <v>0</v>
      </c>
      <c r="L6619" t="str">
        <f t="shared" si="310"/>
        <v/>
      </c>
      <c r="M6619" t="str">
        <f t="shared" si="311"/>
        <v/>
      </c>
    </row>
    <row r="6620" spans="3:13" x14ac:dyDescent="0.2">
      <c r="C6620" s="8" t="str">
        <f>IFERROR(VLOOKUP(B6620,'Plan de comptes'!A:B,2,FALSE),"")</f>
        <v/>
      </c>
      <c r="K6620" s="21">
        <f t="shared" si="309"/>
        <v>0</v>
      </c>
      <c r="L6620" t="str">
        <f t="shared" si="310"/>
        <v/>
      </c>
      <c r="M6620" t="str">
        <f t="shared" si="311"/>
        <v/>
      </c>
    </row>
    <row r="6621" spans="3:13" x14ac:dyDescent="0.2">
      <c r="C6621" s="8" t="str">
        <f>IFERROR(VLOOKUP(B6621,'Plan de comptes'!A:B,2,FALSE),"")</f>
        <v/>
      </c>
      <c r="K6621" s="21">
        <f t="shared" si="309"/>
        <v>0</v>
      </c>
      <c r="L6621" t="str">
        <f t="shared" si="310"/>
        <v/>
      </c>
      <c r="M6621" t="str">
        <f t="shared" si="311"/>
        <v/>
      </c>
    </row>
    <row r="6622" spans="3:13" x14ac:dyDescent="0.2">
      <c r="C6622" s="8" t="str">
        <f>IFERROR(VLOOKUP(B6622,'Plan de comptes'!A:B,2,FALSE),"")</f>
        <v/>
      </c>
      <c r="K6622" s="21">
        <f t="shared" si="309"/>
        <v>0</v>
      </c>
      <c r="L6622" t="str">
        <f t="shared" si="310"/>
        <v/>
      </c>
      <c r="M6622" t="str">
        <f t="shared" si="311"/>
        <v/>
      </c>
    </row>
    <row r="6623" spans="3:13" x14ac:dyDescent="0.2">
      <c r="C6623" s="8" t="str">
        <f>IFERROR(VLOOKUP(B6623,'Plan de comptes'!A:B,2,FALSE),"")</f>
        <v/>
      </c>
      <c r="K6623" s="21">
        <f t="shared" si="309"/>
        <v>0</v>
      </c>
      <c r="L6623" t="str">
        <f t="shared" si="310"/>
        <v/>
      </c>
      <c r="M6623" t="str">
        <f t="shared" si="311"/>
        <v/>
      </c>
    </row>
    <row r="6624" spans="3:13" x14ac:dyDescent="0.2">
      <c r="C6624" s="8" t="str">
        <f>IFERROR(VLOOKUP(B6624,'Plan de comptes'!A:B,2,FALSE),"")</f>
        <v/>
      </c>
      <c r="K6624" s="21">
        <f t="shared" si="309"/>
        <v>0</v>
      </c>
      <c r="L6624" t="str">
        <f t="shared" si="310"/>
        <v/>
      </c>
      <c r="M6624" t="str">
        <f t="shared" si="311"/>
        <v/>
      </c>
    </row>
    <row r="6625" spans="3:13" x14ac:dyDescent="0.2">
      <c r="C6625" s="8" t="str">
        <f>IFERROR(VLOOKUP(B6625,'Plan de comptes'!A:B,2,FALSE),"")</f>
        <v/>
      </c>
      <c r="K6625" s="21">
        <f t="shared" si="309"/>
        <v>0</v>
      </c>
      <c r="L6625" t="str">
        <f t="shared" si="310"/>
        <v/>
      </c>
      <c r="M6625" t="str">
        <f t="shared" si="311"/>
        <v/>
      </c>
    </row>
    <row r="6626" spans="3:13" x14ac:dyDescent="0.2">
      <c r="C6626" s="8" t="str">
        <f>IFERROR(VLOOKUP(B6626,'Plan de comptes'!A:B,2,FALSE),"")</f>
        <v/>
      </c>
      <c r="K6626" s="21">
        <f t="shared" si="309"/>
        <v>0</v>
      </c>
      <c r="L6626" t="str">
        <f t="shared" si="310"/>
        <v/>
      </c>
      <c r="M6626" t="str">
        <f t="shared" si="311"/>
        <v/>
      </c>
    </row>
    <row r="6627" spans="3:13" x14ac:dyDescent="0.2">
      <c r="C6627" s="8" t="str">
        <f>IFERROR(VLOOKUP(B6627,'Plan de comptes'!A:B,2,FALSE),"")</f>
        <v/>
      </c>
      <c r="K6627" s="21">
        <f t="shared" si="309"/>
        <v>0</v>
      </c>
      <c r="L6627" t="str">
        <f t="shared" si="310"/>
        <v/>
      </c>
      <c r="M6627" t="str">
        <f t="shared" si="311"/>
        <v/>
      </c>
    </row>
    <row r="6628" spans="3:13" x14ac:dyDescent="0.2">
      <c r="C6628" s="8" t="str">
        <f>IFERROR(VLOOKUP(B6628,'Plan de comptes'!A:B,2,FALSE),"")</f>
        <v/>
      </c>
      <c r="K6628" s="21">
        <f t="shared" si="309"/>
        <v>0</v>
      </c>
      <c r="L6628" t="str">
        <f t="shared" si="310"/>
        <v/>
      </c>
      <c r="M6628" t="str">
        <f t="shared" si="311"/>
        <v/>
      </c>
    </row>
    <row r="6629" spans="3:13" x14ac:dyDescent="0.2">
      <c r="C6629" s="8" t="str">
        <f>IFERROR(VLOOKUP(B6629,'Plan de comptes'!A:B,2,FALSE),"")</f>
        <v/>
      </c>
      <c r="K6629" s="21">
        <f t="shared" si="309"/>
        <v>0</v>
      </c>
      <c r="L6629" t="str">
        <f t="shared" si="310"/>
        <v/>
      </c>
      <c r="M6629" t="str">
        <f t="shared" si="311"/>
        <v/>
      </c>
    </row>
    <row r="6630" spans="3:13" x14ac:dyDescent="0.2">
      <c r="C6630" s="8" t="str">
        <f>IFERROR(VLOOKUP(B6630,'Plan de comptes'!A:B,2,FALSE),"")</f>
        <v/>
      </c>
      <c r="K6630" s="21">
        <f t="shared" si="309"/>
        <v>0</v>
      </c>
      <c r="L6630" t="str">
        <f t="shared" si="310"/>
        <v/>
      </c>
      <c r="M6630" t="str">
        <f t="shared" si="311"/>
        <v/>
      </c>
    </row>
    <row r="6631" spans="3:13" x14ac:dyDescent="0.2">
      <c r="C6631" s="8" t="str">
        <f>IFERROR(VLOOKUP(B6631,'Plan de comptes'!A:B,2,FALSE),"")</f>
        <v/>
      </c>
      <c r="K6631" s="21">
        <f t="shared" si="309"/>
        <v>0</v>
      </c>
      <c r="L6631" t="str">
        <f t="shared" si="310"/>
        <v/>
      </c>
      <c r="M6631" t="str">
        <f t="shared" si="311"/>
        <v/>
      </c>
    </row>
    <row r="6632" spans="3:13" x14ac:dyDescent="0.2">
      <c r="C6632" s="8" t="str">
        <f>IFERROR(VLOOKUP(B6632,'Plan de comptes'!A:B,2,FALSE),"")</f>
        <v/>
      </c>
      <c r="K6632" s="21">
        <f t="shared" si="309"/>
        <v>0</v>
      </c>
      <c r="L6632" t="str">
        <f t="shared" si="310"/>
        <v/>
      </c>
      <c r="M6632" t="str">
        <f t="shared" si="311"/>
        <v/>
      </c>
    </row>
    <row r="6633" spans="3:13" x14ac:dyDescent="0.2">
      <c r="C6633" s="8" t="str">
        <f>IFERROR(VLOOKUP(B6633,'Plan de comptes'!A:B,2,FALSE),"")</f>
        <v/>
      </c>
      <c r="K6633" s="21">
        <f t="shared" si="309"/>
        <v>0</v>
      </c>
      <c r="L6633" t="str">
        <f t="shared" si="310"/>
        <v/>
      </c>
      <c r="M6633" t="str">
        <f t="shared" si="311"/>
        <v/>
      </c>
    </row>
    <row r="6634" spans="3:13" x14ac:dyDescent="0.2">
      <c r="C6634" s="8" t="str">
        <f>IFERROR(VLOOKUP(B6634,'Plan de comptes'!A:B,2,FALSE),"")</f>
        <v/>
      </c>
      <c r="K6634" s="21">
        <f t="shared" si="309"/>
        <v>0</v>
      </c>
      <c r="L6634" t="str">
        <f t="shared" si="310"/>
        <v/>
      </c>
      <c r="M6634" t="str">
        <f t="shared" si="311"/>
        <v/>
      </c>
    </row>
    <row r="6635" spans="3:13" x14ac:dyDescent="0.2">
      <c r="C6635" s="8" t="str">
        <f>IFERROR(VLOOKUP(B6635,'Plan de comptes'!A:B,2,FALSE),"")</f>
        <v/>
      </c>
      <c r="K6635" s="21">
        <f t="shared" si="309"/>
        <v>0</v>
      </c>
      <c r="L6635" t="str">
        <f t="shared" si="310"/>
        <v/>
      </c>
      <c r="M6635" t="str">
        <f t="shared" si="311"/>
        <v/>
      </c>
    </row>
    <row r="6636" spans="3:13" x14ac:dyDescent="0.2">
      <c r="C6636" s="8" t="str">
        <f>IFERROR(VLOOKUP(B6636,'Plan de comptes'!A:B,2,FALSE),"")</f>
        <v/>
      </c>
      <c r="K6636" s="21">
        <f t="shared" si="309"/>
        <v>0</v>
      </c>
      <c r="L6636" t="str">
        <f t="shared" si="310"/>
        <v/>
      </c>
      <c r="M6636" t="str">
        <f t="shared" si="311"/>
        <v/>
      </c>
    </row>
    <row r="6637" spans="3:13" x14ac:dyDescent="0.2">
      <c r="C6637" s="8" t="str">
        <f>IFERROR(VLOOKUP(B6637,'Plan de comptes'!A:B,2,FALSE),"")</f>
        <v/>
      </c>
      <c r="K6637" s="21">
        <f t="shared" si="309"/>
        <v>0</v>
      </c>
      <c r="L6637" t="str">
        <f t="shared" si="310"/>
        <v/>
      </c>
      <c r="M6637" t="str">
        <f t="shared" si="311"/>
        <v/>
      </c>
    </row>
    <row r="6638" spans="3:13" x14ac:dyDescent="0.2">
      <c r="C6638" s="8" t="str">
        <f>IFERROR(VLOOKUP(B6638,'Plan de comptes'!A:B,2,FALSE),"")</f>
        <v/>
      </c>
      <c r="K6638" s="21">
        <f t="shared" si="309"/>
        <v>0</v>
      </c>
      <c r="L6638" t="str">
        <f t="shared" si="310"/>
        <v/>
      </c>
      <c r="M6638" t="str">
        <f t="shared" si="311"/>
        <v/>
      </c>
    </row>
    <row r="6639" spans="3:13" x14ac:dyDescent="0.2">
      <c r="C6639" s="8" t="str">
        <f>IFERROR(VLOOKUP(B6639,'Plan de comptes'!A:B,2,FALSE),"")</f>
        <v/>
      </c>
      <c r="K6639" s="21">
        <f t="shared" si="309"/>
        <v>0</v>
      </c>
      <c r="L6639" t="str">
        <f t="shared" si="310"/>
        <v/>
      </c>
      <c r="M6639" t="str">
        <f t="shared" si="311"/>
        <v/>
      </c>
    </row>
    <row r="6640" spans="3:13" x14ac:dyDescent="0.2">
      <c r="C6640" s="8" t="str">
        <f>IFERROR(VLOOKUP(B6640,'Plan de comptes'!A:B,2,FALSE),"")</f>
        <v/>
      </c>
      <c r="K6640" s="21">
        <f t="shared" si="309"/>
        <v>0</v>
      </c>
      <c r="L6640" t="str">
        <f t="shared" si="310"/>
        <v/>
      </c>
      <c r="M6640" t="str">
        <f t="shared" si="311"/>
        <v/>
      </c>
    </row>
    <row r="6641" spans="3:13" x14ac:dyDescent="0.2">
      <c r="C6641" s="8" t="str">
        <f>IFERROR(VLOOKUP(B6641,'Plan de comptes'!A:B,2,FALSE),"")</f>
        <v/>
      </c>
      <c r="K6641" s="21">
        <f t="shared" si="309"/>
        <v>0</v>
      </c>
      <c r="L6641" t="str">
        <f t="shared" si="310"/>
        <v/>
      </c>
      <c r="M6641" t="str">
        <f t="shared" si="311"/>
        <v/>
      </c>
    </row>
    <row r="6642" spans="3:13" x14ac:dyDescent="0.2">
      <c r="C6642" s="8" t="str">
        <f>IFERROR(VLOOKUP(B6642,'Plan de comptes'!A:B,2,FALSE),"")</f>
        <v/>
      </c>
      <c r="K6642" s="21">
        <f t="shared" si="309"/>
        <v>0</v>
      </c>
      <c r="L6642" t="str">
        <f t="shared" si="310"/>
        <v/>
      </c>
      <c r="M6642" t="str">
        <f t="shared" si="311"/>
        <v/>
      </c>
    </row>
    <row r="6643" spans="3:13" x14ac:dyDescent="0.2">
      <c r="C6643" s="8" t="str">
        <f>IFERROR(VLOOKUP(B6643,'Plan de comptes'!A:B,2,FALSE),"")</f>
        <v/>
      </c>
      <c r="K6643" s="21">
        <f t="shared" si="309"/>
        <v>0</v>
      </c>
      <c r="L6643" t="str">
        <f t="shared" si="310"/>
        <v/>
      </c>
      <c r="M6643" t="str">
        <f t="shared" si="311"/>
        <v/>
      </c>
    </row>
    <row r="6644" spans="3:13" x14ac:dyDescent="0.2">
      <c r="C6644" s="8" t="str">
        <f>IFERROR(VLOOKUP(B6644,'Plan de comptes'!A:B,2,FALSE),"")</f>
        <v/>
      </c>
      <c r="K6644" s="21">
        <f t="shared" si="309"/>
        <v>0</v>
      </c>
      <c r="L6644" t="str">
        <f t="shared" si="310"/>
        <v/>
      </c>
      <c r="M6644" t="str">
        <f t="shared" si="311"/>
        <v/>
      </c>
    </row>
    <row r="6645" spans="3:13" x14ac:dyDescent="0.2">
      <c r="C6645" s="8" t="str">
        <f>IFERROR(VLOOKUP(B6645,'Plan de comptes'!A:B,2,FALSE),"")</f>
        <v/>
      </c>
      <c r="K6645" s="21">
        <f t="shared" si="309"/>
        <v>0</v>
      </c>
      <c r="L6645" t="str">
        <f t="shared" si="310"/>
        <v/>
      </c>
      <c r="M6645" t="str">
        <f t="shared" si="311"/>
        <v/>
      </c>
    </row>
    <row r="6646" spans="3:13" x14ac:dyDescent="0.2">
      <c r="C6646" s="8" t="str">
        <f>IFERROR(VLOOKUP(B6646,'Plan de comptes'!A:B,2,FALSE),"")</f>
        <v/>
      </c>
      <c r="K6646" s="21">
        <f t="shared" si="309"/>
        <v>0</v>
      </c>
      <c r="L6646" t="str">
        <f t="shared" si="310"/>
        <v/>
      </c>
      <c r="M6646" t="str">
        <f t="shared" si="311"/>
        <v/>
      </c>
    </row>
    <row r="6647" spans="3:13" x14ac:dyDescent="0.2">
      <c r="C6647" s="8" t="str">
        <f>IFERROR(VLOOKUP(B6647,'Plan de comptes'!A:B,2,FALSE),"")</f>
        <v/>
      </c>
      <c r="K6647" s="21">
        <f t="shared" si="309"/>
        <v>0</v>
      </c>
      <c r="L6647" t="str">
        <f t="shared" si="310"/>
        <v/>
      </c>
      <c r="M6647" t="str">
        <f t="shared" si="311"/>
        <v/>
      </c>
    </row>
    <row r="6648" spans="3:13" x14ac:dyDescent="0.2">
      <c r="C6648" s="8" t="str">
        <f>IFERROR(VLOOKUP(B6648,'Plan de comptes'!A:B,2,FALSE),"")</f>
        <v/>
      </c>
      <c r="K6648" s="21">
        <f t="shared" si="309"/>
        <v>0</v>
      </c>
      <c r="L6648" t="str">
        <f t="shared" si="310"/>
        <v/>
      </c>
      <c r="M6648" t="str">
        <f t="shared" si="311"/>
        <v/>
      </c>
    </row>
    <row r="6649" spans="3:13" x14ac:dyDescent="0.2">
      <c r="C6649" s="8" t="str">
        <f>IFERROR(VLOOKUP(B6649,'Plan de comptes'!A:B,2,FALSE),"")</f>
        <v/>
      </c>
      <c r="K6649" s="21">
        <f t="shared" si="309"/>
        <v>0</v>
      </c>
      <c r="L6649" t="str">
        <f t="shared" si="310"/>
        <v/>
      </c>
      <c r="M6649" t="str">
        <f t="shared" si="311"/>
        <v/>
      </c>
    </row>
    <row r="6650" spans="3:13" x14ac:dyDescent="0.2">
      <c r="C6650" s="8" t="str">
        <f>IFERROR(VLOOKUP(B6650,'Plan de comptes'!A:B,2,FALSE),"")</f>
        <v/>
      </c>
      <c r="K6650" s="21">
        <f t="shared" si="309"/>
        <v>0</v>
      </c>
      <c r="L6650" t="str">
        <f t="shared" si="310"/>
        <v/>
      </c>
      <c r="M6650" t="str">
        <f t="shared" si="311"/>
        <v/>
      </c>
    </row>
    <row r="6651" spans="3:13" x14ac:dyDescent="0.2">
      <c r="C6651" s="8" t="str">
        <f>IFERROR(VLOOKUP(B6651,'Plan de comptes'!A:B,2,FALSE),"")</f>
        <v/>
      </c>
      <c r="K6651" s="21">
        <f t="shared" si="309"/>
        <v>0</v>
      </c>
      <c r="L6651" t="str">
        <f t="shared" si="310"/>
        <v/>
      </c>
      <c r="M6651" t="str">
        <f t="shared" si="311"/>
        <v/>
      </c>
    </row>
    <row r="6652" spans="3:13" x14ac:dyDescent="0.2">
      <c r="C6652" s="8" t="str">
        <f>IFERROR(VLOOKUP(B6652,'Plan de comptes'!A:B,2,FALSE),"")</f>
        <v/>
      </c>
      <c r="K6652" s="21">
        <f t="shared" si="309"/>
        <v>0</v>
      </c>
      <c r="L6652" t="str">
        <f t="shared" si="310"/>
        <v/>
      </c>
      <c r="M6652" t="str">
        <f t="shared" si="311"/>
        <v/>
      </c>
    </row>
    <row r="6653" spans="3:13" x14ac:dyDescent="0.2">
      <c r="C6653" s="8" t="str">
        <f>IFERROR(VLOOKUP(B6653,'Plan de comptes'!A:B,2,FALSE),"")</f>
        <v/>
      </c>
      <c r="K6653" s="21">
        <f t="shared" si="309"/>
        <v>0</v>
      </c>
      <c r="L6653" t="str">
        <f t="shared" si="310"/>
        <v/>
      </c>
      <c r="M6653" t="str">
        <f t="shared" si="311"/>
        <v/>
      </c>
    </row>
    <row r="6654" spans="3:13" x14ac:dyDescent="0.2">
      <c r="C6654" s="8" t="str">
        <f>IFERROR(VLOOKUP(B6654,'Plan de comptes'!A:B,2,FALSE),"")</f>
        <v/>
      </c>
      <c r="K6654" s="21">
        <f t="shared" si="309"/>
        <v>0</v>
      </c>
      <c r="L6654" t="str">
        <f t="shared" si="310"/>
        <v/>
      </c>
      <c r="M6654" t="str">
        <f t="shared" si="311"/>
        <v/>
      </c>
    </row>
    <row r="6655" spans="3:13" x14ac:dyDescent="0.2">
      <c r="C6655" s="8" t="str">
        <f>IFERROR(VLOOKUP(B6655,'Plan de comptes'!A:B,2,FALSE),"")</f>
        <v/>
      </c>
      <c r="K6655" s="21">
        <f t="shared" si="309"/>
        <v>0</v>
      </c>
      <c r="L6655" t="str">
        <f t="shared" si="310"/>
        <v/>
      </c>
      <c r="M6655" t="str">
        <f t="shared" si="311"/>
        <v/>
      </c>
    </row>
    <row r="6656" spans="3:13" x14ac:dyDescent="0.2">
      <c r="C6656" s="8" t="str">
        <f>IFERROR(VLOOKUP(B6656,'Plan de comptes'!A:B,2,FALSE),"")</f>
        <v/>
      </c>
      <c r="K6656" s="21">
        <f t="shared" si="309"/>
        <v>0</v>
      </c>
      <c r="L6656" t="str">
        <f t="shared" si="310"/>
        <v/>
      </c>
      <c r="M6656" t="str">
        <f t="shared" si="311"/>
        <v/>
      </c>
    </row>
    <row r="6657" spans="3:13" x14ac:dyDescent="0.2">
      <c r="C6657" s="8" t="str">
        <f>IFERROR(VLOOKUP(B6657,'Plan de comptes'!A:B,2,FALSE),"")</f>
        <v/>
      </c>
      <c r="K6657" s="21">
        <f t="shared" si="309"/>
        <v>0</v>
      </c>
      <c r="L6657" t="str">
        <f t="shared" si="310"/>
        <v/>
      </c>
      <c r="M6657" t="str">
        <f t="shared" si="311"/>
        <v/>
      </c>
    </row>
    <row r="6658" spans="3:13" x14ac:dyDescent="0.2">
      <c r="C6658" s="8" t="str">
        <f>IFERROR(VLOOKUP(B6658,'Plan de comptes'!A:B,2,FALSE),"")</f>
        <v/>
      </c>
      <c r="K6658" s="21">
        <f t="shared" si="309"/>
        <v>0</v>
      </c>
      <c r="L6658" t="str">
        <f t="shared" si="310"/>
        <v/>
      </c>
      <c r="M6658" t="str">
        <f t="shared" si="311"/>
        <v/>
      </c>
    </row>
    <row r="6659" spans="3:13" x14ac:dyDescent="0.2">
      <c r="C6659" s="8" t="str">
        <f>IFERROR(VLOOKUP(B6659,'Plan de comptes'!A:B,2,FALSE),"")</f>
        <v/>
      </c>
      <c r="K6659" s="21">
        <f t="shared" ref="K6659:K6722" si="312">E6659-F6659</f>
        <v>0</v>
      </c>
      <c r="L6659" t="str">
        <f t="shared" ref="L6659:L6722" si="313">LEFT($B6659,2)</f>
        <v/>
      </c>
      <c r="M6659" t="str">
        <f t="shared" ref="M6659:M6722" si="314">LEFT($B6659,3)</f>
        <v/>
      </c>
    </row>
    <row r="6660" spans="3:13" x14ac:dyDescent="0.2">
      <c r="C6660" s="8" t="str">
        <f>IFERROR(VLOOKUP(B6660,'Plan de comptes'!A:B,2,FALSE),"")</f>
        <v/>
      </c>
      <c r="K6660" s="21">
        <f t="shared" si="312"/>
        <v>0</v>
      </c>
      <c r="L6660" t="str">
        <f t="shared" si="313"/>
        <v/>
      </c>
      <c r="M6660" t="str">
        <f t="shared" si="314"/>
        <v/>
      </c>
    </row>
    <row r="6661" spans="3:13" x14ac:dyDescent="0.2">
      <c r="C6661" s="8" t="str">
        <f>IFERROR(VLOOKUP(B6661,'Plan de comptes'!A:B,2,FALSE),"")</f>
        <v/>
      </c>
      <c r="K6661" s="21">
        <f t="shared" si="312"/>
        <v>0</v>
      </c>
      <c r="L6661" t="str">
        <f t="shared" si="313"/>
        <v/>
      </c>
      <c r="M6661" t="str">
        <f t="shared" si="314"/>
        <v/>
      </c>
    </row>
    <row r="6662" spans="3:13" x14ac:dyDescent="0.2">
      <c r="C6662" s="8" t="str">
        <f>IFERROR(VLOOKUP(B6662,'Plan de comptes'!A:B,2,FALSE),"")</f>
        <v/>
      </c>
      <c r="K6662" s="21">
        <f t="shared" si="312"/>
        <v>0</v>
      </c>
      <c r="L6662" t="str">
        <f t="shared" si="313"/>
        <v/>
      </c>
      <c r="M6662" t="str">
        <f t="shared" si="314"/>
        <v/>
      </c>
    </row>
    <row r="6663" spans="3:13" x14ac:dyDescent="0.2">
      <c r="C6663" s="8" t="str">
        <f>IFERROR(VLOOKUP(B6663,'Plan de comptes'!A:B,2,FALSE),"")</f>
        <v/>
      </c>
      <c r="K6663" s="21">
        <f t="shared" si="312"/>
        <v>0</v>
      </c>
      <c r="L6663" t="str">
        <f t="shared" si="313"/>
        <v/>
      </c>
      <c r="M6663" t="str">
        <f t="shared" si="314"/>
        <v/>
      </c>
    </row>
    <row r="6664" spans="3:13" x14ac:dyDescent="0.2">
      <c r="C6664" s="8" t="str">
        <f>IFERROR(VLOOKUP(B6664,'Plan de comptes'!A:B,2,FALSE),"")</f>
        <v/>
      </c>
      <c r="K6664" s="21">
        <f t="shared" si="312"/>
        <v>0</v>
      </c>
      <c r="L6664" t="str">
        <f t="shared" si="313"/>
        <v/>
      </c>
      <c r="M6664" t="str">
        <f t="shared" si="314"/>
        <v/>
      </c>
    </row>
    <row r="6665" spans="3:13" x14ac:dyDescent="0.2">
      <c r="C6665" s="8" t="str">
        <f>IFERROR(VLOOKUP(B6665,'Plan de comptes'!A:B,2,FALSE),"")</f>
        <v/>
      </c>
      <c r="K6665" s="21">
        <f t="shared" si="312"/>
        <v>0</v>
      </c>
      <c r="L6665" t="str">
        <f t="shared" si="313"/>
        <v/>
      </c>
      <c r="M6665" t="str">
        <f t="shared" si="314"/>
        <v/>
      </c>
    </row>
    <row r="6666" spans="3:13" x14ac:dyDescent="0.2">
      <c r="C6666" s="8" t="str">
        <f>IFERROR(VLOOKUP(B6666,'Plan de comptes'!A:B,2,FALSE),"")</f>
        <v/>
      </c>
      <c r="K6666" s="21">
        <f t="shared" si="312"/>
        <v>0</v>
      </c>
      <c r="L6666" t="str">
        <f t="shared" si="313"/>
        <v/>
      </c>
      <c r="M6666" t="str">
        <f t="shared" si="314"/>
        <v/>
      </c>
    </row>
    <row r="6667" spans="3:13" x14ac:dyDescent="0.2">
      <c r="C6667" s="8" t="str">
        <f>IFERROR(VLOOKUP(B6667,'Plan de comptes'!A:B,2,FALSE),"")</f>
        <v/>
      </c>
      <c r="K6667" s="21">
        <f t="shared" si="312"/>
        <v>0</v>
      </c>
      <c r="L6667" t="str">
        <f t="shared" si="313"/>
        <v/>
      </c>
      <c r="M6667" t="str">
        <f t="shared" si="314"/>
        <v/>
      </c>
    </row>
    <row r="6668" spans="3:13" x14ac:dyDescent="0.2">
      <c r="C6668" s="8" t="str">
        <f>IFERROR(VLOOKUP(B6668,'Plan de comptes'!A:B,2,FALSE),"")</f>
        <v/>
      </c>
      <c r="K6668" s="21">
        <f t="shared" si="312"/>
        <v>0</v>
      </c>
      <c r="L6668" t="str">
        <f t="shared" si="313"/>
        <v/>
      </c>
      <c r="M6668" t="str">
        <f t="shared" si="314"/>
        <v/>
      </c>
    </row>
    <row r="6669" spans="3:13" x14ac:dyDescent="0.2">
      <c r="C6669" s="8" t="str">
        <f>IFERROR(VLOOKUP(B6669,'Plan de comptes'!A:B,2,FALSE),"")</f>
        <v/>
      </c>
      <c r="K6669" s="21">
        <f t="shared" si="312"/>
        <v>0</v>
      </c>
      <c r="L6669" t="str">
        <f t="shared" si="313"/>
        <v/>
      </c>
      <c r="M6669" t="str">
        <f t="shared" si="314"/>
        <v/>
      </c>
    </row>
    <row r="6670" spans="3:13" x14ac:dyDescent="0.2">
      <c r="C6670" s="8" t="str">
        <f>IFERROR(VLOOKUP(B6670,'Plan de comptes'!A:B,2,FALSE),"")</f>
        <v/>
      </c>
      <c r="K6670" s="21">
        <f t="shared" si="312"/>
        <v>0</v>
      </c>
      <c r="L6670" t="str">
        <f t="shared" si="313"/>
        <v/>
      </c>
      <c r="M6670" t="str">
        <f t="shared" si="314"/>
        <v/>
      </c>
    </row>
    <row r="6671" spans="3:13" x14ac:dyDescent="0.2">
      <c r="C6671" s="8" t="str">
        <f>IFERROR(VLOOKUP(B6671,'Plan de comptes'!A:B,2,FALSE),"")</f>
        <v/>
      </c>
      <c r="K6671" s="21">
        <f t="shared" si="312"/>
        <v>0</v>
      </c>
      <c r="L6671" t="str">
        <f t="shared" si="313"/>
        <v/>
      </c>
      <c r="M6671" t="str">
        <f t="shared" si="314"/>
        <v/>
      </c>
    </row>
    <row r="6672" spans="3:13" x14ac:dyDescent="0.2">
      <c r="C6672" s="8" t="str">
        <f>IFERROR(VLOOKUP(B6672,'Plan de comptes'!A:B,2,FALSE),"")</f>
        <v/>
      </c>
      <c r="K6672" s="21">
        <f t="shared" si="312"/>
        <v>0</v>
      </c>
      <c r="L6672" t="str">
        <f t="shared" si="313"/>
        <v/>
      </c>
      <c r="M6672" t="str">
        <f t="shared" si="314"/>
        <v/>
      </c>
    </row>
    <row r="6673" spans="3:13" x14ac:dyDescent="0.2">
      <c r="C6673" s="8" t="str">
        <f>IFERROR(VLOOKUP(B6673,'Plan de comptes'!A:B,2,FALSE),"")</f>
        <v/>
      </c>
      <c r="K6673" s="21">
        <f t="shared" si="312"/>
        <v>0</v>
      </c>
      <c r="L6673" t="str">
        <f t="shared" si="313"/>
        <v/>
      </c>
      <c r="M6673" t="str">
        <f t="shared" si="314"/>
        <v/>
      </c>
    </row>
    <row r="6674" spans="3:13" x14ac:dyDescent="0.2">
      <c r="C6674" s="8" t="str">
        <f>IFERROR(VLOOKUP(B6674,'Plan de comptes'!A:B,2,FALSE),"")</f>
        <v/>
      </c>
      <c r="K6674" s="21">
        <f t="shared" si="312"/>
        <v>0</v>
      </c>
      <c r="L6674" t="str">
        <f t="shared" si="313"/>
        <v/>
      </c>
      <c r="M6674" t="str">
        <f t="shared" si="314"/>
        <v/>
      </c>
    </row>
    <row r="6675" spans="3:13" x14ac:dyDescent="0.2">
      <c r="C6675" s="8" t="str">
        <f>IFERROR(VLOOKUP(B6675,'Plan de comptes'!A:B,2,FALSE),"")</f>
        <v/>
      </c>
      <c r="K6675" s="21">
        <f t="shared" si="312"/>
        <v>0</v>
      </c>
      <c r="L6675" t="str">
        <f t="shared" si="313"/>
        <v/>
      </c>
      <c r="M6675" t="str">
        <f t="shared" si="314"/>
        <v/>
      </c>
    </row>
    <row r="6676" spans="3:13" x14ac:dyDescent="0.2">
      <c r="C6676" s="8" t="str">
        <f>IFERROR(VLOOKUP(B6676,'Plan de comptes'!A:B,2,FALSE),"")</f>
        <v/>
      </c>
      <c r="K6676" s="21">
        <f t="shared" si="312"/>
        <v>0</v>
      </c>
      <c r="L6676" t="str">
        <f t="shared" si="313"/>
        <v/>
      </c>
      <c r="M6676" t="str">
        <f t="shared" si="314"/>
        <v/>
      </c>
    </row>
    <row r="6677" spans="3:13" x14ac:dyDescent="0.2">
      <c r="C6677" s="8" t="str">
        <f>IFERROR(VLOOKUP(B6677,'Plan de comptes'!A:B,2,FALSE),"")</f>
        <v/>
      </c>
      <c r="K6677" s="21">
        <f t="shared" si="312"/>
        <v>0</v>
      </c>
      <c r="L6677" t="str">
        <f t="shared" si="313"/>
        <v/>
      </c>
      <c r="M6677" t="str">
        <f t="shared" si="314"/>
        <v/>
      </c>
    </row>
    <row r="6678" spans="3:13" x14ac:dyDescent="0.2">
      <c r="C6678" s="8" t="str">
        <f>IFERROR(VLOOKUP(B6678,'Plan de comptes'!A:B,2,FALSE),"")</f>
        <v/>
      </c>
      <c r="K6678" s="21">
        <f t="shared" si="312"/>
        <v>0</v>
      </c>
      <c r="L6678" t="str">
        <f t="shared" si="313"/>
        <v/>
      </c>
      <c r="M6678" t="str">
        <f t="shared" si="314"/>
        <v/>
      </c>
    </row>
    <row r="6679" spans="3:13" x14ac:dyDescent="0.2">
      <c r="C6679" s="8" t="str">
        <f>IFERROR(VLOOKUP(B6679,'Plan de comptes'!A:B,2,FALSE),"")</f>
        <v/>
      </c>
      <c r="K6679" s="21">
        <f t="shared" si="312"/>
        <v>0</v>
      </c>
      <c r="L6679" t="str">
        <f t="shared" si="313"/>
        <v/>
      </c>
      <c r="M6679" t="str">
        <f t="shared" si="314"/>
        <v/>
      </c>
    </row>
    <row r="6680" spans="3:13" x14ac:dyDescent="0.2">
      <c r="C6680" s="8" t="str">
        <f>IFERROR(VLOOKUP(B6680,'Plan de comptes'!A:B,2,FALSE),"")</f>
        <v/>
      </c>
      <c r="K6680" s="21">
        <f t="shared" si="312"/>
        <v>0</v>
      </c>
      <c r="L6680" t="str">
        <f t="shared" si="313"/>
        <v/>
      </c>
      <c r="M6680" t="str">
        <f t="shared" si="314"/>
        <v/>
      </c>
    </row>
    <row r="6681" spans="3:13" x14ac:dyDescent="0.2">
      <c r="C6681" s="8" t="str">
        <f>IFERROR(VLOOKUP(B6681,'Plan de comptes'!A:B,2,FALSE),"")</f>
        <v/>
      </c>
      <c r="K6681" s="21">
        <f t="shared" si="312"/>
        <v>0</v>
      </c>
      <c r="L6681" t="str">
        <f t="shared" si="313"/>
        <v/>
      </c>
      <c r="M6681" t="str">
        <f t="shared" si="314"/>
        <v/>
      </c>
    </row>
    <row r="6682" spans="3:13" x14ac:dyDescent="0.2">
      <c r="C6682" s="8" t="str">
        <f>IFERROR(VLOOKUP(B6682,'Plan de comptes'!A:B,2,FALSE),"")</f>
        <v/>
      </c>
      <c r="K6682" s="21">
        <f t="shared" si="312"/>
        <v>0</v>
      </c>
      <c r="L6682" t="str">
        <f t="shared" si="313"/>
        <v/>
      </c>
      <c r="M6682" t="str">
        <f t="shared" si="314"/>
        <v/>
      </c>
    </row>
    <row r="6683" spans="3:13" x14ac:dyDescent="0.2">
      <c r="C6683" s="8" t="str">
        <f>IFERROR(VLOOKUP(B6683,'Plan de comptes'!A:B,2,FALSE),"")</f>
        <v/>
      </c>
      <c r="K6683" s="21">
        <f t="shared" si="312"/>
        <v>0</v>
      </c>
      <c r="L6683" t="str">
        <f t="shared" si="313"/>
        <v/>
      </c>
      <c r="M6683" t="str">
        <f t="shared" si="314"/>
        <v/>
      </c>
    </row>
    <row r="6684" spans="3:13" x14ac:dyDescent="0.2">
      <c r="C6684" s="8" t="str">
        <f>IFERROR(VLOOKUP(B6684,'Plan de comptes'!A:B,2,FALSE),"")</f>
        <v/>
      </c>
      <c r="K6684" s="21">
        <f t="shared" si="312"/>
        <v>0</v>
      </c>
      <c r="L6684" t="str">
        <f t="shared" si="313"/>
        <v/>
      </c>
      <c r="M6684" t="str">
        <f t="shared" si="314"/>
        <v/>
      </c>
    </row>
    <row r="6685" spans="3:13" x14ac:dyDescent="0.2">
      <c r="C6685" s="8" t="str">
        <f>IFERROR(VLOOKUP(B6685,'Plan de comptes'!A:B,2,FALSE),"")</f>
        <v/>
      </c>
      <c r="K6685" s="21">
        <f t="shared" si="312"/>
        <v>0</v>
      </c>
      <c r="L6685" t="str">
        <f t="shared" si="313"/>
        <v/>
      </c>
      <c r="M6685" t="str">
        <f t="shared" si="314"/>
        <v/>
      </c>
    </row>
    <row r="6686" spans="3:13" x14ac:dyDescent="0.2">
      <c r="C6686" s="8" t="str">
        <f>IFERROR(VLOOKUP(B6686,'Plan de comptes'!A:B,2,FALSE),"")</f>
        <v/>
      </c>
      <c r="K6686" s="21">
        <f t="shared" si="312"/>
        <v>0</v>
      </c>
      <c r="L6686" t="str">
        <f t="shared" si="313"/>
        <v/>
      </c>
      <c r="M6686" t="str">
        <f t="shared" si="314"/>
        <v/>
      </c>
    </row>
    <row r="6687" spans="3:13" x14ac:dyDescent="0.2">
      <c r="C6687" s="8" t="str">
        <f>IFERROR(VLOOKUP(B6687,'Plan de comptes'!A:B,2,FALSE),"")</f>
        <v/>
      </c>
      <c r="K6687" s="21">
        <f t="shared" si="312"/>
        <v>0</v>
      </c>
      <c r="L6687" t="str">
        <f t="shared" si="313"/>
        <v/>
      </c>
      <c r="M6687" t="str">
        <f t="shared" si="314"/>
        <v/>
      </c>
    </row>
    <row r="6688" spans="3:13" x14ac:dyDescent="0.2">
      <c r="C6688" s="8" t="str">
        <f>IFERROR(VLOOKUP(B6688,'Plan de comptes'!A:B,2,FALSE),"")</f>
        <v/>
      </c>
      <c r="K6688" s="21">
        <f t="shared" si="312"/>
        <v>0</v>
      </c>
      <c r="L6688" t="str">
        <f t="shared" si="313"/>
        <v/>
      </c>
      <c r="M6688" t="str">
        <f t="shared" si="314"/>
        <v/>
      </c>
    </row>
    <row r="6689" spans="3:13" x14ac:dyDescent="0.2">
      <c r="C6689" s="8" t="str">
        <f>IFERROR(VLOOKUP(B6689,'Plan de comptes'!A:B,2,FALSE),"")</f>
        <v/>
      </c>
      <c r="K6689" s="21">
        <f t="shared" si="312"/>
        <v>0</v>
      </c>
      <c r="L6689" t="str">
        <f t="shared" si="313"/>
        <v/>
      </c>
      <c r="M6689" t="str">
        <f t="shared" si="314"/>
        <v/>
      </c>
    </row>
    <row r="6690" spans="3:13" x14ac:dyDescent="0.2">
      <c r="C6690" s="8" t="str">
        <f>IFERROR(VLOOKUP(B6690,'Plan de comptes'!A:B,2,FALSE),"")</f>
        <v/>
      </c>
      <c r="K6690" s="21">
        <f t="shared" si="312"/>
        <v>0</v>
      </c>
      <c r="L6690" t="str">
        <f t="shared" si="313"/>
        <v/>
      </c>
      <c r="M6690" t="str">
        <f t="shared" si="314"/>
        <v/>
      </c>
    </row>
    <row r="6691" spans="3:13" x14ac:dyDescent="0.2">
      <c r="C6691" s="8" t="str">
        <f>IFERROR(VLOOKUP(B6691,'Plan de comptes'!A:B,2,FALSE),"")</f>
        <v/>
      </c>
      <c r="K6691" s="21">
        <f t="shared" si="312"/>
        <v>0</v>
      </c>
      <c r="L6691" t="str">
        <f t="shared" si="313"/>
        <v/>
      </c>
      <c r="M6691" t="str">
        <f t="shared" si="314"/>
        <v/>
      </c>
    </row>
    <row r="6692" spans="3:13" x14ac:dyDescent="0.2">
      <c r="C6692" s="8" t="str">
        <f>IFERROR(VLOOKUP(B6692,'Plan de comptes'!A:B,2,FALSE),"")</f>
        <v/>
      </c>
      <c r="K6692" s="21">
        <f t="shared" si="312"/>
        <v>0</v>
      </c>
      <c r="L6692" t="str">
        <f t="shared" si="313"/>
        <v/>
      </c>
      <c r="M6692" t="str">
        <f t="shared" si="314"/>
        <v/>
      </c>
    </row>
    <row r="6693" spans="3:13" x14ac:dyDescent="0.2">
      <c r="C6693" s="8" t="str">
        <f>IFERROR(VLOOKUP(B6693,'Plan de comptes'!A:B,2,FALSE),"")</f>
        <v/>
      </c>
      <c r="K6693" s="21">
        <f t="shared" si="312"/>
        <v>0</v>
      </c>
      <c r="L6693" t="str">
        <f t="shared" si="313"/>
        <v/>
      </c>
      <c r="M6693" t="str">
        <f t="shared" si="314"/>
        <v/>
      </c>
    </row>
    <row r="6694" spans="3:13" x14ac:dyDescent="0.2">
      <c r="C6694" s="8" t="str">
        <f>IFERROR(VLOOKUP(B6694,'Plan de comptes'!A:B,2,FALSE),"")</f>
        <v/>
      </c>
      <c r="K6694" s="21">
        <f t="shared" si="312"/>
        <v>0</v>
      </c>
      <c r="L6694" t="str">
        <f t="shared" si="313"/>
        <v/>
      </c>
      <c r="M6694" t="str">
        <f t="shared" si="314"/>
        <v/>
      </c>
    </row>
    <row r="6695" spans="3:13" x14ac:dyDescent="0.2">
      <c r="C6695" s="8" t="str">
        <f>IFERROR(VLOOKUP(B6695,'Plan de comptes'!A:B,2,FALSE),"")</f>
        <v/>
      </c>
      <c r="K6695" s="21">
        <f t="shared" si="312"/>
        <v>0</v>
      </c>
      <c r="L6695" t="str">
        <f t="shared" si="313"/>
        <v/>
      </c>
      <c r="M6695" t="str">
        <f t="shared" si="314"/>
        <v/>
      </c>
    </row>
    <row r="6696" spans="3:13" x14ac:dyDescent="0.2">
      <c r="C6696" s="8" t="str">
        <f>IFERROR(VLOOKUP(B6696,'Plan de comptes'!A:B,2,FALSE),"")</f>
        <v/>
      </c>
      <c r="K6696" s="21">
        <f t="shared" si="312"/>
        <v>0</v>
      </c>
      <c r="L6696" t="str">
        <f t="shared" si="313"/>
        <v/>
      </c>
      <c r="M6696" t="str">
        <f t="shared" si="314"/>
        <v/>
      </c>
    </row>
    <row r="6697" spans="3:13" x14ac:dyDescent="0.2">
      <c r="C6697" s="8" t="str">
        <f>IFERROR(VLOOKUP(B6697,'Plan de comptes'!A:B,2,FALSE),"")</f>
        <v/>
      </c>
      <c r="K6697" s="21">
        <f t="shared" si="312"/>
        <v>0</v>
      </c>
      <c r="L6697" t="str">
        <f t="shared" si="313"/>
        <v/>
      </c>
      <c r="M6697" t="str">
        <f t="shared" si="314"/>
        <v/>
      </c>
    </row>
    <row r="6698" spans="3:13" x14ac:dyDescent="0.2">
      <c r="C6698" s="8" t="str">
        <f>IFERROR(VLOOKUP(B6698,'Plan de comptes'!A:B,2,FALSE),"")</f>
        <v/>
      </c>
      <c r="K6698" s="21">
        <f t="shared" si="312"/>
        <v>0</v>
      </c>
      <c r="L6698" t="str">
        <f t="shared" si="313"/>
        <v/>
      </c>
      <c r="M6698" t="str">
        <f t="shared" si="314"/>
        <v/>
      </c>
    </row>
    <row r="6699" spans="3:13" x14ac:dyDescent="0.2">
      <c r="C6699" s="8" t="str">
        <f>IFERROR(VLOOKUP(B6699,'Plan de comptes'!A:B,2,FALSE),"")</f>
        <v/>
      </c>
      <c r="K6699" s="21">
        <f t="shared" si="312"/>
        <v>0</v>
      </c>
      <c r="L6699" t="str">
        <f t="shared" si="313"/>
        <v/>
      </c>
      <c r="M6699" t="str">
        <f t="shared" si="314"/>
        <v/>
      </c>
    </row>
    <row r="6700" spans="3:13" x14ac:dyDescent="0.2">
      <c r="C6700" s="8" t="str">
        <f>IFERROR(VLOOKUP(B6700,'Plan de comptes'!A:B,2,FALSE),"")</f>
        <v/>
      </c>
      <c r="K6700" s="21">
        <f t="shared" si="312"/>
        <v>0</v>
      </c>
      <c r="L6700" t="str">
        <f t="shared" si="313"/>
        <v/>
      </c>
      <c r="M6700" t="str">
        <f t="shared" si="314"/>
        <v/>
      </c>
    </row>
    <row r="6701" spans="3:13" x14ac:dyDescent="0.2">
      <c r="C6701" s="8" t="str">
        <f>IFERROR(VLOOKUP(B6701,'Plan de comptes'!A:B,2,FALSE),"")</f>
        <v/>
      </c>
      <c r="K6701" s="21">
        <f t="shared" si="312"/>
        <v>0</v>
      </c>
      <c r="L6701" t="str">
        <f t="shared" si="313"/>
        <v/>
      </c>
      <c r="M6701" t="str">
        <f t="shared" si="314"/>
        <v/>
      </c>
    </row>
    <row r="6702" spans="3:13" x14ac:dyDescent="0.2">
      <c r="C6702" s="8" t="str">
        <f>IFERROR(VLOOKUP(B6702,'Plan de comptes'!A:B,2,FALSE),"")</f>
        <v/>
      </c>
      <c r="K6702" s="21">
        <f t="shared" si="312"/>
        <v>0</v>
      </c>
      <c r="L6702" t="str">
        <f t="shared" si="313"/>
        <v/>
      </c>
      <c r="M6702" t="str">
        <f t="shared" si="314"/>
        <v/>
      </c>
    </row>
    <row r="6703" spans="3:13" x14ac:dyDescent="0.2">
      <c r="C6703" s="8" t="str">
        <f>IFERROR(VLOOKUP(B6703,'Plan de comptes'!A:B,2,FALSE),"")</f>
        <v/>
      </c>
      <c r="K6703" s="21">
        <f t="shared" si="312"/>
        <v>0</v>
      </c>
      <c r="L6703" t="str">
        <f t="shared" si="313"/>
        <v/>
      </c>
      <c r="M6703" t="str">
        <f t="shared" si="314"/>
        <v/>
      </c>
    </row>
    <row r="6704" spans="3:13" x14ac:dyDescent="0.2">
      <c r="C6704" s="8" t="str">
        <f>IFERROR(VLOOKUP(B6704,'Plan de comptes'!A:B,2,FALSE),"")</f>
        <v/>
      </c>
      <c r="K6704" s="21">
        <f t="shared" si="312"/>
        <v>0</v>
      </c>
      <c r="L6704" t="str">
        <f t="shared" si="313"/>
        <v/>
      </c>
      <c r="M6704" t="str">
        <f t="shared" si="314"/>
        <v/>
      </c>
    </row>
    <row r="6705" spans="3:13" x14ac:dyDescent="0.2">
      <c r="C6705" s="8" t="str">
        <f>IFERROR(VLOOKUP(B6705,'Plan de comptes'!A:B,2,FALSE),"")</f>
        <v/>
      </c>
      <c r="K6705" s="21">
        <f t="shared" si="312"/>
        <v>0</v>
      </c>
      <c r="L6705" t="str">
        <f t="shared" si="313"/>
        <v/>
      </c>
      <c r="M6705" t="str">
        <f t="shared" si="314"/>
        <v/>
      </c>
    </row>
    <row r="6706" spans="3:13" x14ac:dyDescent="0.2">
      <c r="C6706" s="8" t="str">
        <f>IFERROR(VLOOKUP(B6706,'Plan de comptes'!A:B,2,FALSE),"")</f>
        <v/>
      </c>
      <c r="K6706" s="21">
        <f t="shared" si="312"/>
        <v>0</v>
      </c>
      <c r="L6706" t="str">
        <f t="shared" si="313"/>
        <v/>
      </c>
      <c r="M6706" t="str">
        <f t="shared" si="314"/>
        <v/>
      </c>
    </row>
    <row r="6707" spans="3:13" x14ac:dyDescent="0.2">
      <c r="C6707" s="8" t="str">
        <f>IFERROR(VLOOKUP(B6707,'Plan de comptes'!A:B,2,FALSE),"")</f>
        <v/>
      </c>
      <c r="K6707" s="21">
        <f t="shared" si="312"/>
        <v>0</v>
      </c>
      <c r="L6707" t="str">
        <f t="shared" si="313"/>
        <v/>
      </c>
      <c r="M6707" t="str">
        <f t="shared" si="314"/>
        <v/>
      </c>
    </row>
    <row r="6708" spans="3:13" x14ac:dyDescent="0.2">
      <c r="C6708" s="8" t="str">
        <f>IFERROR(VLOOKUP(B6708,'Plan de comptes'!A:B,2,FALSE),"")</f>
        <v/>
      </c>
      <c r="K6708" s="21">
        <f t="shared" si="312"/>
        <v>0</v>
      </c>
      <c r="L6708" t="str">
        <f t="shared" si="313"/>
        <v/>
      </c>
      <c r="M6708" t="str">
        <f t="shared" si="314"/>
        <v/>
      </c>
    </row>
    <row r="6709" spans="3:13" x14ac:dyDescent="0.2">
      <c r="C6709" s="8" t="str">
        <f>IFERROR(VLOOKUP(B6709,'Plan de comptes'!A:B,2,FALSE),"")</f>
        <v/>
      </c>
      <c r="K6709" s="21">
        <f t="shared" si="312"/>
        <v>0</v>
      </c>
      <c r="L6709" t="str">
        <f t="shared" si="313"/>
        <v/>
      </c>
      <c r="M6709" t="str">
        <f t="shared" si="314"/>
        <v/>
      </c>
    </row>
    <row r="6710" spans="3:13" x14ac:dyDescent="0.2">
      <c r="C6710" s="8" t="str">
        <f>IFERROR(VLOOKUP(B6710,'Plan de comptes'!A:B,2,FALSE),"")</f>
        <v/>
      </c>
      <c r="K6710" s="21">
        <f t="shared" si="312"/>
        <v>0</v>
      </c>
      <c r="L6710" t="str">
        <f t="shared" si="313"/>
        <v/>
      </c>
      <c r="M6710" t="str">
        <f t="shared" si="314"/>
        <v/>
      </c>
    </row>
    <row r="6711" spans="3:13" x14ac:dyDescent="0.2">
      <c r="C6711" s="8" t="str">
        <f>IFERROR(VLOOKUP(B6711,'Plan de comptes'!A:B,2,FALSE),"")</f>
        <v/>
      </c>
      <c r="K6711" s="21">
        <f t="shared" si="312"/>
        <v>0</v>
      </c>
      <c r="L6711" t="str">
        <f t="shared" si="313"/>
        <v/>
      </c>
      <c r="M6711" t="str">
        <f t="shared" si="314"/>
        <v/>
      </c>
    </row>
    <row r="6712" spans="3:13" x14ac:dyDescent="0.2">
      <c r="C6712" s="8" t="str">
        <f>IFERROR(VLOOKUP(B6712,'Plan de comptes'!A:B,2,FALSE),"")</f>
        <v/>
      </c>
      <c r="K6712" s="21">
        <f t="shared" si="312"/>
        <v>0</v>
      </c>
      <c r="L6712" t="str">
        <f t="shared" si="313"/>
        <v/>
      </c>
      <c r="M6712" t="str">
        <f t="shared" si="314"/>
        <v/>
      </c>
    </row>
    <row r="6713" spans="3:13" x14ac:dyDescent="0.2">
      <c r="C6713" s="8" t="str">
        <f>IFERROR(VLOOKUP(B6713,'Plan de comptes'!A:B,2,FALSE),"")</f>
        <v/>
      </c>
      <c r="K6713" s="21">
        <f t="shared" si="312"/>
        <v>0</v>
      </c>
      <c r="L6713" t="str">
        <f t="shared" si="313"/>
        <v/>
      </c>
      <c r="M6713" t="str">
        <f t="shared" si="314"/>
        <v/>
      </c>
    </row>
    <row r="6714" spans="3:13" x14ac:dyDescent="0.2">
      <c r="C6714" s="8" t="str">
        <f>IFERROR(VLOOKUP(B6714,'Plan de comptes'!A:B,2,FALSE),"")</f>
        <v/>
      </c>
      <c r="K6714" s="21">
        <f t="shared" si="312"/>
        <v>0</v>
      </c>
      <c r="L6714" t="str">
        <f t="shared" si="313"/>
        <v/>
      </c>
      <c r="M6714" t="str">
        <f t="shared" si="314"/>
        <v/>
      </c>
    </row>
    <row r="6715" spans="3:13" x14ac:dyDescent="0.2">
      <c r="C6715" s="8" t="str">
        <f>IFERROR(VLOOKUP(B6715,'Plan de comptes'!A:B,2,FALSE),"")</f>
        <v/>
      </c>
      <c r="K6715" s="21">
        <f t="shared" si="312"/>
        <v>0</v>
      </c>
      <c r="L6715" t="str">
        <f t="shared" si="313"/>
        <v/>
      </c>
      <c r="M6715" t="str">
        <f t="shared" si="314"/>
        <v/>
      </c>
    </row>
    <row r="6716" spans="3:13" x14ac:dyDescent="0.2">
      <c r="C6716" s="8" t="str">
        <f>IFERROR(VLOOKUP(B6716,'Plan de comptes'!A:B,2,FALSE),"")</f>
        <v/>
      </c>
      <c r="K6716" s="21">
        <f t="shared" si="312"/>
        <v>0</v>
      </c>
      <c r="L6716" t="str">
        <f t="shared" si="313"/>
        <v/>
      </c>
      <c r="M6716" t="str">
        <f t="shared" si="314"/>
        <v/>
      </c>
    </row>
    <row r="6717" spans="3:13" x14ac:dyDescent="0.2">
      <c r="C6717" s="8" t="str">
        <f>IFERROR(VLOOKUP(B6717,'Plan de comptes'!A:B,2,FALSE),"")</f>
        <v/>
      </c>
      <c r="K6717" s="21">
        <f t="shared" si="312"/>
        <v>0</v>
      </c>
      <c r="L6717" t="str">
        <f t="shared" si="313"/>
        <v/>
      </c>
      <c r="M6717" t="str">
        <f t="shared" si="314"/>
        <v/>
      </c>
    </row>
    <row r="6718" spans="3:13" x14ac:dyDescent="0.2">
      <c r="C6718" s="8" t="str">
        <f>IFERROR(VLOOKUP(B6718,'Plan de comptes'!A:B,2,FALSE),"")</f>
        <v/>
      </c>
      <c r="K6718" s="21">
        <f t="shared" si="312"/>
        <v>0</v>
      </c>
      <c r="L6718" t="str">
        <f t="shared" si="313"/>
        <v/>
      </c>
      <c r="M6718" t="str">
        <f t="shared" si="314"/>
        <v/>
      </c>
    </row>
    <row r="6719" spans="3:13" x14ac:dyDescent="0.2">
      <c r="C6719" s="8" t="str">
        <f>IFERROR(VLOOKUP(B6719,'Plan de comptes'!A:B,2,FALSE),"")</f>
        <v/>
      </c>
      <c r="K6719" s="21">
        <f t="shared" si="312"/>
        <v>0</v>
      </c>
      <c r="L6719" t="str">
        <f t="shared" si="313"/>
        <v/>
      </c>
      <c r="M6719" t="str">
        <f t="shared" si="314"/>
        <v/>
      </c>
    </row>
    <row r="6720" spans="3:13" x14ac:dyDescent="0.2">
      <c r="C6720" s="8" t="str">
        <f>IFERROR(VLOOKUP(B6720,'Plan de comptes'!A:B,2,FALSE),"")</f>
        <v/>
      </c>
      <c r="K6720" s="21">
        <f t="shared" si="312"/>
        <v>0</v>
      </c>
      <c r="L6720" t="str">
        <f t="shared" si="313"/>
        <v/>
      </c>
      <c r="M6720" t="str">
        <f t="shared" si="314"/>
        <v/>
      </c>
    </row>
    <row r="6721" spans="3:13" x14ac:dyDescent="0.2">
      <c r="C6721" s="8" t="str">
        <f>IFERROR(VLOOKUP(B6721,'Plan de comptes'!A:B,2,FALSE),"")</f>
        <v/>
      </c>
      <c r="K6721" s="21">
        <f t="shared" si="312"/>
        <v>0</v>
      </c>
      <c r="L6721" t="str">
        <f t="shared" si="313"/>
        <v/>
      </c>
      <c r="M6721" t="str">
        <f t="shared" si="314"/>
        <v/>
      </c>
    </row>
    <row r="6722" spans="3:13" x14ac:dyDescent="0.2">
      <c r="C6722" s="8" t="str">
        <f>IFERROR(VLOOKUP(B6722,'Plan de comptes'!A:B,2,FALSE),"")</f>
        <v/>
      </c>
      <c r="K6722" s="21">
        <f t="shared" si="312"/>
        <v>0</v>
      </c>
      <c r="L6722" t="str">
        <f t="shared" si="313"/>
        <v/>
      </c>
      <c r="M6722" t="str">
        <f t="shared" si="314"/>
        <v/>
      </c>
    </row>
    <row r="6723" spans="3:13" x14ac:dyDescent="0.2">
      <c r="C6723" s="8" t="str">
        <f>IFERROR(VLOOKUP(B6723,'Plan de comptes'!A:B,2,FALSE),"")</f>
        <v/>
      </c>
      <c r="K6723" s="21">
        <f t="shared" ref="K6723:K6786" si="315">E6723-F6723</f>
        <v>0</v>
      </c>
      <c r="L6723" t="str">
        <f t="shared" ref="L6723:L6786" si="316">LEFT($B6723,2)</f>
        <v/>
      </c>
      <c r="M6723" t="str">
        <f t="shared" ref="M6723:M6786" si="317">LEFT($B6723,3)</f>
        <v/>
      </c>
    </row>
    <row r="6724" spans="3:13" x14ac:dyDescent="0.2">
      <c r="C6724" s="8" t="str">
        <f>IFERROR(VLOOKUP(B6724,'Plan de comptes'!A:B,2,FALSE),"")</f>
        <v/>
      </c>
      <c r="K6724" s="21">
        <f t="shared" si="315"/>
        <v>0</v>
      </c>
      <c r="L6724" t="str">
        <f t="shared" si="316"/>
        <v/>
      </c>
      <c r="M6724" t="str">
        <f t="shared" si="317"/>
        <v/>
      </c>
    </row>
    <row r="6725" spans="3:13" x14ac:dyDescent="0.2">
      <c r="C6725" s="8" t="str">
        <f>IFERROR(VLOOKUP(B6725,'Plan de comptes'!A:B,2,FALSE),"")</f>
        <v/>
      </c>
      <c r="K6725" s="21">
        <f t="shared" si="315"/>
        <v>0</v>
      </c>
      <c r="L6725" t="str">
        <f t="shared" si="316"/>
        <v/>
      </c>
      <c r="M6725" t="str">
        <f t="shared" si="317"/>
        <v/>
      </c>
    </row>
    <row r="6726" spans="3:13" x14ac:dyDescent="0.2">
      <c r="C6726" s="8" t="str">
        <f>IFERROR(VLOOKUP(B6726,'Plan de comptes'!A:B,2,FALSE),"")</f>
        <v/>
      </c>
      <c r="K6726" s="21">
        <f t="shared" si="315"/>
        <v>0</v>
      </c>
      <c r="L6726" t="str">
        <f t="shared" si="316"/>
        <v/>
      </c>
      <c r="M6726" t="str">
        <f t="shared" si="317"/>
        <v/>
      </c>
    </row>
    <row r="6727" spans="3:13" x14ac:dyDescent="0.2">
      <c r="C6727" s="8" t="str">
        <f>IFERROR(VLOOKUP(B6727,'Plan de comptes'!A:B,2,FALSE),"")</f>
        <v/>
      </c>
      <c r="K6727" s="21">
        <f t="shared" si="315"/>
        <v>0</v>
      </c>
      <c r="L6727" t="str">
        <f t="shared" si="316"/>
        <v/>
      </c>
      <c r="M6727" t="str">
        <f t="shared" si="317"/>
        <v/>
      </c>
    </row>
    <row r="6728" spans="3:13" x14ac:dyDescent="0.2">
      <c r="C6728" s="8" t="str">
        <f>IFERROR(VLOOKUP(B6728,'Plan de comptes'!A:B,2,FALSE),"")</f>
        <v/>
      </c>
      <c r="K6728" s="21">
        <f t="shared" si="315"/>
        <v>0</v>
      </c>
      <c r="L6728" t="str">
        <f t="shared" si="316"/>
        <v/>
      </c>
      <c r="M6728" t="str">
        <f t="shared" si="317"/>
        <v/>
      </c>
    </row>
    <row r="6729" spans="3:13" x14ac:dyDescent="0.2">
      <c r="C6729" s="8" t="str">
        <f>IFERROR(VLOOKUP(B6729,'Plan de comptes'!A:B,2,FALSE),"")</f>
        <v/>
      </c>
      <c r="K6729" s="21">
        <f t="shared" si="315"/>
        <v>0</v>
      </c>
      <c r="L6729" t="str">
        <f t="shared" si="316"/>
        <v/>
      </c>
      <c r="M6729" t="str">
        <f t="shared" si="317"/>
        <v/>
      </c>
    </row>
    <row r="6730" spans="3:13" x14ac:dyDescent="0.2">
      <c r="C6730" s="8" t="str">
        <f>IFERROR(VLOOKUP(B6730,'Plan de comptes'!A:B,2,FALSE),"")</f>
        <v/>
      </c>
      <c r="K6730" s="21">
        <f t="shared" si="315"/>
        <v>0</v>
      </c>
      <c r="L6730" t="str">
        <f t="shared" si="316"/>
        <v/>
      </c>
      <c r="M6730" t="str">
        <f t="shared" si="317"/>
        <v/>
      </c>
    </row>
    <row r="6731" spans="3:13" x14ac:dyDescent="0.2">
      <c r="C6731" s="8" t="str">
        <f>IFERROR(VLOOKUP(B6731,'Plan de comptes'!A:B,2,FALSE),"")</f>
        <v/>
      </c>
      <c r="K6731" s="21">
        <f t="shared" si="315"/>
        <v>0</v>
      </c>
      <c r="L6731" t="str">
        <f t="shared" si="316"/>
        <v/>
      </c>
      <c r="M6731" t="str">
        <f t="shared" si="317"/>
        <v/>
      </c>
    </row>
    <row r="6732" spans="3:13" x14ac:dyDescent="0.2">
      <c r="C6732" s="8" t="str">
        <f>IFERROR(VLOOKUP(B6732,'Plan de comptes'!A:B,2,FALSE),"")</f>
        <v/>
      </c>
      <c r="K6732" s="21">
        <f t="shared" si="315"/>
        <v>0</v>
      </c>
      <c r="L6732" t="str">
        <f t="shared" si="316"/>
        <v/>
      </c>
      <c r="M6732" t="str">
        <f t="shared" si="317"/>
        <v/>
      </c>
    </row>
    <row r="6733" spans="3:13" x14ac:dyDescent="0.2">
      <c r="C6733" s="8" t="str">
        <f>IFERROR(VLOOKUP(B6733,'Plan de comptes'!A:B,2,FALSE),"")</f>
        <v/>
      </c>
      <c r="K6733" s="21">
        <f t="shared" si="315"/>
        <v>0</v>
      </c>
      <c r="L6733" t="str">
        <f t="shared" si="316"/>
        <v/>
      </c>
      <c r="M6733" t="str">
        <f t="shared" si="317"/>
        <v/>
      </c>
    </row>
    <row r="6734" spans="3:13" x14ac:dyDescent="0.2">
      <c r="C6734" s="8" t="str">
        <f>IFERROR(VLOOKUP(B6734,'Plan de comptes'!A:B,2,FALSE),"")</f>
        <v/>
      </c>
      <c r="K6734" s="21">
        <f t="shared" si="315"/>
        <v>0</v>
      </c>
      <c r="L6734" t="str">
        <f t="shared" si="316"/>
        <v/>
      </c>
      <c r="M6734" t="str">
        <f t="shared" si="317"/>
        <v/>
      </c>
    </row>
    <row r="6735" spans="3:13" x14ac:dyDescent="0.2">
      <c r="C6735" s="8" t="str">
        <f>IFERROR(VLOOKUP(B6735,'Plan de comptes'!A:B,2,FALSE),"")</f>
        <v/>
      </c>
      <c r="K6735" s="21">
        <f t="shared" si="315"/>
        <v>0</v>
      </c>
      <c r="L6735" t="str">
        <f t="shared" si="316"/>
        <v/>
      </c>
      <c r="M6735" t="str">
        <f t="shared" si="317"/>
        <v/>
      </c>
    </row>
    <row r="6736" spans="3:13" x14ac:dyDescent="0.2">
      <c r="C6736" s="8" t="str">
        <f>IFERROR(VLOOKUP(B6736,'Plan de comptes'!A:B,2,FALSE),"")</f>
        <v/>
      </c>
      <c r="K6736" s="21">
        <f t="shared" si="315"/>
        <v>0</v>
      </c>
      <c r="L6736" t="str">
        <f t="shared" si="316"/>
        <v/>
      </c>
      <c r="M6736" t="str">
        <f t="shared" si="317"/>
        <v/>
      </c>
    </row>
    <row r="6737" spans="3:13" x14ac:dyDescent="0.2">
      <c r="C6737" s="8" t="str">
        <f>IFERROR(VLOOKUP(B6737,'Plan de comptes'!A:B,2,FALSE),"")</f>
        <v/>
      </c>
      <c r="K6737" s="21">
        <f t="shared" si="315"/>
        <v>0</v>
      </c>
      <c r="L6737" t="str">
        <f t="shared" si="316"/>
        <v/>
      </c>
      <c r="M6737" t="str">
        <f t="shared" si="317"/>
        <v/>
      </c>
    </row>
    <row r="6738" spans="3:13" x14ac:dyDescent="0.2">
      <c r="C6738" s="8" t="str">
        <f>IFERROR(VLOOKUP(B6738,'Plan de comptes'!A:B,2,FALSE),"")</f>
        <v/>
      </c>
      <c r="K6738" s="21">
        <f t="shared" si="315"/>
        <v>0</v>
      </c>
      <c r="L6738" t="str">
        <f t="shared" si="316"/>
        <v/>
      </c>
      <c r="M6738" t="str">
        <f t="shared" si="317"/>
        <v/>
      </c>
    </row>
    <row r="6739" spans="3:13" x14ac:dyDescent="0.2">
      <c r="C6739" s="8" t="str">
        <f>IFERROR(VLOOKUP(B6739,'Plan de comptes'!A:B,2,FALSE),"")</f>
        <v/>
      </c>
      <c r="K6739" s="21">
        <f t="shared" si="315"/>
        <v>0</v>
      </c>
      <c r="L6739" t="str">
        <f t="shared" si="316"/>
        <v/>
      </c>
      <c r="M6739" t="str">
        <f t="shared" si="317"/>
        <v/>
      </c>
    </row>
    <row r="6740" spans="3:13" x14ac:dyDescent="0.2">
      <c r="C6740" s="8" t="str">
        <f>IFERROR(VLOOKUP(B6740,'Plan de comptes'!A:B,2,FALSE),"")</f>
        <v/>
      </c>
      <c r="K6740" s="21">
        <f t="shared" si="315"/>
        <v>0</v>
      </c>
      <c r="L6740" t="str">
        <f t="shared" si="316"/>
        <v/>
      </c>
      <c r="M6740" t="str">
        <f t="shared" si="317"/>
        <v/>
      </c>
    </row>
    <row r="6741" spans="3:13" x14ac:dyDescent="0.2">
      <c r="C6741" s="8" t="str">
        <f>IFERROR(VLOOKUP(B6741,'Plan de comptes'!A:B,2,FALSE),"")</f>
        <v/>
      </c>
      <c r="K6741" s="21">
        <f t="shared" si="315"/>
        <v>0</v>
      </c>
      <c r="L6741" t="str">
        <f t="shared" si="316"/>
        <v/>
      </c>
      <c r="M6741" t="str">
        <f t="shared" si="317"/>
        <v/>
      </c>
    </row>
    <row r="6742" spans="3:13" x14ac:dyDescent="0.2">
      <c r="C6742" s="8" t="str">
        <f>IFERROR(VLOOKUP(B6742,'Plan de comptes'!A:B,2,FALSE),"")</f>
        <v/>
      </c>
      <c r="K6742" s="21">
        <f t="shared" si="315"/>
        <v>0</v>
      </c>
      <c r="L6742" t="str">
        <f t="shared" si="316"/>
        <v/>
      </c>
      <c r="M6742" t="str">
        <f t="shared" si="317"/>
        <v/>
      </c>
    </row>
    <row r="6743" spans="3:13" x14ac:dyDescent="0.2">
      <c r="C6743" s="8" t="str">
        <f>IFERROR(VLOOKUP(B6743,'Plan de comptes'!A:B,2,FALSE),"")</f>
        <v/>
      </c>
      <c r="K6743" s="21">
        <f t="shared" si="315"/>
        <v>0</v>
      </c>
      <c r="L6743" t="str">
        <f t="shared" si="316"/>
        <v/>
      </c>
      <c r="M6743" t="str">
        <f t="shared" si="317"/>
        <v/>
      </c>
    </row>
    <row r="6744" spans="3:13" x14ac:dyDescent="0.2">
      <c r="C6744" s="8" t="str">
        <f>IFERROR(VLOOKUP(B6744,'Plan de comptes'!A:B,2,FALSE),"")</f>
        <v/>
      </c>
      <c r="K6744" s="21">
        <f t="shared" si="315"/>
        <v>0</v>
      </c>
      <c r="L6744" t="str">
        <f t="shared" si="316"/>
        <v/>
      </c>
      <c r="M6744" t="str">
        <f t="shared" si="317"/>
        <v/>
      </c>
    </row>
    <row r="6745" spans="3:13" x14ac:dyDescent="0.2">
      <c r="C6745" s="8" t="str">
        <f>IFERROR(VLOOKUP(B6745,'Plan de comptes'!A:B,2,FALSE),"")</f>
        <v/>
      </c>
      <c r="K6745" s="21">
        <f t="shared" si="315"/>
        <v>0</v>
      </c>
      <c r="L6745" t="str">
        <f t="shared" si="316"/>
        <v/>
      </c>
      <c r="M6745" t="str">
        <f t="shared" si="317"/>
        <v/>
      </c>
    </row>
    <row r="6746" spans="3:13" x14ac:dyDescent="0.2">
      <c r="C6746" s="8" t="str">
        <f>IFERROR(VLOOKUP(B6746,'Plan de comptes'!A:B,2,FALSE),"")</f>
        <v/>
      </c>
      <c r="K6746" s="21">
        <f t="shared" si="315"/>
        <v>0</v>
      </c>
      <c r="L6746" t="str">
        <f t="shared" si="316"/>
        <v/>
      </c>
      <c r="M6746" t="str">
        <f t="shared" si="317"/>
        <v/>
      </c>
    </row>
    <row r="6747" spans="3:13" x14ac:dyDescent="0.2">
      <c r="C6747" s="8" t="str">
        <f>IFERROR(VLOOKUP(B6747,'Plan de comptes'!A:B,2,FALSE),"")</f>
        <v/>
      </c>
      <c r="K6747" s="21">
        <f t="shared" si="315"/>
        <v>0</v>
      </c>
      <c r="L6747" t="str">
        <f t="shared" si="316"/>
        <v/>
      </c>
      <c r="M6747" t="str">
        <f t="shared" si="317"/>
        <v/>
      </c>
    </row>
    <row r="6748" spans="3:13" x14ac:dyDescent="0.2">
      <c r="C6748" s="8" t="str">
        <f>IFERROR(VLOOKUP(B6748,'Plan de comptes'!A:B,2,FALSE),"")</f>
        <v/>
      </c>
      <c r="K6748" s="21">
        <f t="shared" si="315"/>
        <v>0</v>
      </c>
      <c r="L6748" t="str">
        <f t="shared" si="316"/>
        <v/>
      </c>
      <c r="M6748" t="str">
        <f t="shared" si="317"/>
        <v/>
      </c>
    </row>
    <row r="6749" spans="3:13" x14ac:dyDescent="0.2">
      <c r="C6749" s="8" t="str">
        <f>IFERROR(VLOOKUP(B6749,'Plan de comptes'!A:B,2,FALSE),"")</f>
        <v/>
      </c>
      <c r="K6749" s="21">
        <f t="shared" si="315"/>
        <v>0</v>
      </c>
      <c r="L6749" t="str">
        <f t="shared" si="316"/>
        <v/>
      </c>
      <c r="M6749" t="str">
        <f t="shared" si="317"/>
        <v/>
      </c>
    </row>
    <row r="6750" spans="3:13" x14ac:dyDescent="0.2">
      <c r="C6750" s="8" t="str">
        <f>IFERROR(VLOOKUP(B6750,'Plan de comptes'!A:B,2,FALSE),"")</f>
        <v/>
      </c>
      <c r="K6750" s="21">
        <f t="shared" si="315"/>
        <v>0</v>
      </c>
      <c r="L6750" t="str">
        <f t="shared" si="316"/>
        <v/>
      </c>
      <c r="M6750" t="str">
        <f t="shared" si="317"/>
        <v/>
      </c>
    </row>
    <row r="6751" spans="3:13" x14ac:dyDescent="0.2">
      <c r="C6751" s="8" t="str">
        <f>IFERROR(VLOOKUP(B6751,'Plan de comptes'!A:B,2,FALSE),"")</f>
        <v/>
      </c>
      <c r="K6751" s="21">
        <f t="shared" si="315"/>
        <v>0</v>
      </c>
      <c r="L6751" t="str">
        <f t="shared" si="316"/>
        <v/>
      </c>
      <c r="M6751" t="str">
        <f t="shared" si="317"/>
        <v/>
      </c>
    </row>
    <row r="6752" spans="3:13" x14ac:dyDescent="0.2">
      <c r="C6752" s="8" t="str">
        <f>IFERROR(VLOOKUP(B6752,'Plan de comptes'!A:B,2,FALSE),"")</f>
        <v/>
      </c>
      <c r="K6752" s="21">
        <f t="shared" si="315"/>
        <v>0</v>
      </c>
      <c r="L6752" t="str">
        <f t="shared" si="316"/>
        <v/>
      </c>
      <c r="M6752" t="str">
        <f t="shared" si="317"/>
        <v/>
      </c>
    </row>
    <row r="6753" spans="3:13" x14ac:dyDescent="0.2">
      <c r="C6753" s="8" t="str">
        <f>IFERROR(VLOOKUP(B6753,'Plan de comptes'!A:B,2,FALSE),"")</f>
        <v/>
      </c>
      <c r="K6753" s="21">
        <f t="shared" si="315"/>
        <v>0</v>
      </c>
      <c r="L6753" t="str">
        <f t="shared" si="316"/>
        <v/>
      </c>
      <c r="M6753" t="str">
        <f t="shared" si="317"/>
        <v/>
      </c>
    </row>
    <row r="6754" spans="3:13" x14ac:dyDescent="0.2">
      <c r="C6754" s="8" t="str">
        <f>IFERROR(VLOOKUP(B6754,'Plan de comptes'!A:B,2,FALSE),"")</f>
        <v/>
      </c>
      <c r="K6754" s="21">
        <f t="shared" si="315"/>
        <v>0</v>
      </c>
      <c r="L6754" t="str">
        <f t="shared" si="316"/>
        <v/>
      </c>
      <c r="M6754" t="str">
        <f t="shared" si="317"/>
        <v/>
      </c>
    </row>
    <row r="6755" spans="3:13" x14ac:dyDescent="0.2">
      <c r="C6755" s="8" t="str">
        <f>IFERROR(VLOOKUP(B6755,'Plan de comptes'!A:B,2,FALSE),"")</f>
        <v/>
      </c>
      <c r="K6755" s="21">
        <f t="shared" si="315"/>
        <v>0</v>
      </c>
      <c r="L6755" t="str">
        <f t="shared" si="316"/>
        <v/>
      </c>
      <c r="M6755" t="str">
        <f t="shared" si="317"/>
        <v/>
      </c>
    </row>
    <row r="6756" spans="3:13" x14ac:dyDescent="0.2">
      <c r="C6756" s="8" t="str">
        <f>IFERROR(VLOOKUP(B6756,'Plan de comptes'!A:B,2,FALSE),"")</f>
        <v/>
      </c>
      <c r="K6756" s="21">
        <f t="shared" si="315"/>
        <v>0</v>
      </c>
      <c r="L6756" t="str">
        <f t="shared" si="316"/>
        <v/>
      </c>
      <c r="M6756" t="str">
        <f t="shared" si="317"/>
        <v/>
      </c>
    </row>
    <row r="6757" spans="3:13" x14ac:dyDescent="0.2">
      <c r="C6757" s="8" t="str">
        <f>IFERROR(VLOOKUP(B6757,'Plan de comptes'!A:B,2,FALSE),"")</f>
        <v/>
      </c>
      <c r="K6757" s="21">
        <f t="shared" si="315"/>
        <v>0</v>
      </c>
      <c r="L6757" t="str">
        <f t="shared" si="316"/>
        <v/>
      </c>
      <c r="M6757" t="str">
        <f t="shared" si="317"/>
        <v/>
      </c>
    </row>
    <row r="6758" spans="3:13" x14ac:dyDescent="0.2">
      <c r="C6758" s="8" t="str">
        <f>IFERROR(VLOOKUP(B6758,'Plan de comptes'!A:B,2,FALSE),"")</f>
        <v/>
      </c>
      <c r="K6758" s="21">
        <f t="shared" si="315"/>
        <v>0</v>
      </c>
      <c r="L6758" t="str">
        <f t="shared" si="316"/>
        <v/>
      </c>
      <c r="M6758" t="str">
        <f t="shared" si="317"/>
        <v/>
      </c>
    </row>
    <row r="6759" spans="3:13" x14ac:dyDescent="0.2">
      <c r="C6759" s="8" t="str">
        <f>IFERROR(VLOOKUP(B6759,'Plan de comptes'!A:B,2,FALSE),"")</f>
        <v/>
      </c>
      <c r="K6759" s="21">
        <f t="shared" si="315"/>
        <v>0</v>
      </c>
      <c r="L6759" t="str">
        <f t="shared" si="316"/>
        <v/>
      </c>
      <c r="M6759" t="str">
        <f t="shared" si="317"/>
        <v/>
      </c>
    </row>
    <row r="6760" spans="3:13" x14ac:dyDescent="0.2">
      <c r="C6760" s="8" t="str">
        <f>IFERROR(VLOOKUP(B6760,'Plan de comptes'!A:B,2,FALSE),"")</f>
        <v/>
      </c>
      <c r="K6760" s="21">
        <f t="shared" si="315"/>
        <v>0</v>
      </c>
      <c r="L6760" t="str">
        <f t="shared" si="316"/>
        <v/>
      </c>
      <c r="M6760" t="str">
        <f t="shared" si="317"/>
        <v/>
      </c>
    </row>
    <row r="6761" spans="3:13" x14ac:dyDescent="0.2">
      <c r="C6761" s="8" t="str">
        <f>IFERROR(VLOOKUP(B6761,'Plan de comptes'!A:B,2,FALSE),"")</f>
        <v/>
      </c>
      <c r="K6761" s="21">
        <f t="shared" si="315"/>
        <v>0</v>
      </c>
      <c r="L6761" t="str">
        <f t="shared" si="316"/>
        <v/>
      </c>
      <c r="M6761" t="str">
        <f t="shared" si="317"/>
        <v/>
      </c>
    </row>
    <row r="6762" spans="3:13" x14ac:dyDescent="0.2">
      <c r="C6762" s="8" t="str">
        <f>IFERROR(VLOOKUP(B6762,'Plan de comptes'!A:B,2,FALSE),"")</f>
        <v/>
      </c>
      <c r="K6762" s="21">
        <f t="shared" si="315"/>
        <v>0</v>
      </c>
      <c r="L6762" t="str">
        <f t="shared" si="316"/>
        <v/>
      </c>
      <c r="M6762" t="str">
        <f t="shared" si="317"/>
        <v/>
      </c>
    </row>
    <row r="6763" spans="3:13" x14ac:dyDescent="0.2">
      <c r="C6763" s="8" t="str">
        <f>IFERROR(VLOOKUP(B6763,'Plan de comptes'!A:B,2,FALSE),"")</f>
        <v/>
      </c>
      <c r="K6763" s="21">
        <f t="shared" si="315"/>
        <v>0</v>
      </c>
      <c r="L6763" t="str">
        <f t="shared" si="316"/>
        <v/>
      </c>
      <c r="M6763" t="str">
        <f t="shared" si="317"/>
        <v/>
      </c>
    </row>
    <row r="6764" spans="3:13" x14ac:dyDescent="0.2">
      <c r="C6764" s="8" t="str">
        <f>IFERROR(VLOOKUP(B6764,'Plan de comptes'!A:B,2,FALSE),"")</f>
        <v/>
      </c>
      <c r="K6764" s="21">
        <f t="shared" si="315"/>
        <v>0</v>
      </c>
      <c r="L6764" t="str">
        <f t="shared" si="316"/>
        <v/>
      </c>
      <c r="M6764" t="str">
        <f t="shared" si="317"/>
        <v/>
      </c>
    </row>
    <row r="6765" spans="3:13" x14ac:dyDescent="0.2">
      <c r="C6765" s="8" t="str">
        <f>IFERROR(VLOOKUP(B6765,'Plan de comptes'!A:B,2,FALSE),"")</f>
        <v/>
      </c>
      <c r="K6765" s="21">
        <f t="shared" si="315"/>
        <v>0</v>
      </c>
      <c r="L6765" t="str">
        <f t="shared" si="316"/>
        <v/>
      </c>
      <c r="M6765" t="str">
        <f t="shared" si="317"/>
        <v/>
      </c>
    </row>
    <row r="6766" spans="3:13" x14ac:dyDescent="0.2">
      <c r="C6766" s="8" t="str">
        <f>IFERROR(VLOOKUP(B6766,'Plan de comptes'!A:B,2,FALSE),"")</f>
        <v/>
      </c>
      <c r="K6766" s="21">
        <f t="shared" si="315"/>
        <v>0</v>
      </c>
      <c r="L6766" t="str">
        <f t="shared" si="316"/>
        <v/>
      </c>
      <c r="M6766" t="str">
        <f t="shared" si="317"/>
        <v/>
      </c>
    </row>
    <row r="6767" spans="3:13" x14ac:dyDescent="0.2">
      <c r="C6767" s="8" t="str">
        <f>IFERROR(VLOOKUP(B6767,'Plan de comptes'!A:B,2,FALSE),"")</f>
        <v/>
      </c>
      <c r="K6767" s="21">
        <f t="shared" si="315"/>
        <v>0</v>
      </c>
      <c r="L6767" t="str">
        <f t="shared" si="316"/>
        <v/>
      </c>
      <c r="M6767" t="str">
        <f t="shared" si="317"/>
        <v/>
      </c>
    </row>
    <row r="6768" spans="3:13" x14ac:dyDescent="0.2">
      <c r="C6768" s="8" t="str">
        <f>IFERROR(VLOOKUP(B6768,'Plan de comptes'!A:B,2,FALSE),"")</f>
        <v/>
      </c>
      <c r="K6768" s="21">
        <f t="shared" si="315"/>
        <v>0</v>
      </c>
      <c r="L6768" t="str">
        <f t="shared" si="316"/>
        <v/>
      </c>
      <c r="M6768" t="str">
        <f t="shared" si="317"/>
        <v/>
      </c>
    </row>
    <row r="6769" spans="3:13" x14ac:dyDescent="0.2">
      <c r="C6769" s="8" t="str">
        <f>IFERROR(VLOOKUP(B6769,'Plan de comptes'!A:B,2,FALSE),"")</f>
        <v/>
      </c>
      <c r="K6769" s="21">
        <f t="shared" si="315"/>
        <v>0</v>
      </c>
      <c r="L6769" t="str">
        <f t="shared" si="316"/>
        <v/>
      </c>
      <c r="M6769" t="str">
        <f t="shared" si="317"/>
        <v/>
      </c>
    </row>
    <row r="6770" spans="3:13" x14ac:dyDescent="0.2">
      <c r="C6770" s="8" t="str">
        <f>IFERROR(VLOOKUP(B6770,'Plan de comptes'!A:B,2,FALSE),"")</f>
        <v/>
      </c>
      <c r="K6770" s="21">
        <f t="shared" si="315"/>
        <v>0</v>
      </c>
      <c r="L6770" t="str">
        <f t="shared" si="316"/>
        <v/>
      </c>
      <c r="M6770" t="str">
        <f t="shared" si="317"/>
        <v/>
      </c>
    </row>
    <row r="6771" spans="3:13" x14ac:dyDescent="0.2">
      <c r="C6771" s="8" t="str">
        <f>IFERROR(VLOOKUP(B6771,'Plan de comptes'!A:B,2,FALSE),"")</f>
        <v/>
      </c>
      <c r="K6771" s="21">
        <f t="shared" si="315"/>
        <v>0</v>
      </c>
      <c r="L6771" t="str">
        <f t="shared" si="316"/>
        <v/>
      </c>
      <c r="M6771" t="str">
        <f t="shared" si="317"/>
        <v/>
      </c>
    </row>
    <row r="6772" spans="3:13" x14ac:dyDescent="0.2">
      <c r="C6772" s="8" t="str">
        <f>IFERROR(VLOOKUP(B6772,'Plan de comptes'!A:B,2,FALSE),"")</f>
        <v/>
      </c>
      <c r="K6772" s="21">
        <f t="shared" si="315"/>
        <v>0</v>
      </c>
      <c r="L6772" t="str">
        <f t="shared" si="316"/>
        <v/>
      </c>
      <c r="M6772" t="str">
        <f t="shared" si="317"/>
        <v/>
      </c>
    </row>
    <row r="6773" spans="3:13" x14ac:dyDescent="0.2">
      <c r="C6773" s="8" t="str">
        <f>IFERROR(VLOOKUP(B6773,'Plan de comptes'!A:B,2,FALSE),"")</f>
        <v/>
      </c>
      <c r="K6773" s="21">
        <f t="shared" si="315"/>
        <v>0</v>
      </c>
      <c r="L6773" t="str">
        <f t="shared" si="316"/>
        <v/>
      </c>
      <c r="M6773" t="str">
        <f t="shared" si="317"/>
        <v/>
      </c>
    </row>
    <row r="6774" spans="3:13" x14ac:dyDescent="0.2">
      <c r="C6774" s="8" t="str">
        <f>IFERROR(VLOOKUP(B6774,'Plan de comptes'!A:B,2,FALSE),"")</f>
        <v/>
      </c>
      <c r="K6774" s="21">
        <f t="shared" si="315"/>
        <v>0</v>
      </c>
      <c r="L6774" t="str">
        <f t="shared" si="316"/>
        <v/>
      </c>
      <c r="M6774" t="str">
        <f t="shared" si="317"/>
        <v/>
      </c>
    </row>
    <row r="6775" spans="3:13" x14ac:dyDescent="0.2">
      <c r="C6775" s="8" t="str">
        <f>IFERROR(VLOOKUP(B6775,'Plan de comptes'!A:B,2,FALSE),"")</f>
        <v/>
      </c>
      <c r="K6775" s="21">
        <f t="shared" si="315"/>
        <v>0</v>
      </c>
      <c r="L6775" t="str">
        <f t="shared" si="316"/>
        <v/>
      </c>
      <c r="M6775" t="str">
        <f t="shared" si="317"/>
        <v/>
      </c>
    </row>
    <row r="6776" spans="3:13" x14ac:dyDescent="0.2">
      <c r="C6776" s="8" t="str">
        <f>IFERROR(VLOOKUP(B6776,'Plan de comptes'!A:B,2,FALSE),"")</f>
        <v/>
      </c>
      <c r="K6776" s="21">
        <f t="shared" si="315"/>
        <v>0</v>
      </c>
      <c r="L6776" t="str">
        <f t="shared" si="316"/>
        <v/>
      </c>
      <c r="M6776" t="str">
        <f t="shared" si="317"/>
        <v/>
      </c>
    </row>
    <row r="6777" spans="3:13" x14ac:dyDescent="0.2">
      <c r="C6777" s="8" t="str">
        <f>IFERROR(VLOOKUP(B6777,'Plan de comptes'!A:B,2,FALSE),"")</f>
        <v/>
      </c>
      <c r="K6777" s="21">
        <f t="shared" si="315"/>
        <v>0</v>
      </c>
      <c r="L6777" t="str">
        <f t="shared" si="316"/>
        <v/>
      </c>
      <c r="M6777" t="str">
        <f t="shared" si="317"/>
        <v/>
      </c>
    </row>
    <row r="6778" spans="3:13" x14ac:dyDescent="0.2">
      <c r="C6778" s="8" t="str">
        <f>IFERROR(VLOOKUP(B6778,'Plan de comptes'!A:B,2,FALSE),"")</f>
        <v/>
      </c>
      <c r="K6778" s="21">
        <f t="shared" si="315"/>
        <v>0</v>
      </c>
      <c r="L6778" t="str">
        <f t="shared" si="316"/>
        <v/>
      </c>
      <c r="M6778" t="str">
        <f t="shared" si="317"/>
        <v/>
      </c>
    </row>
    <row r="6779" spans="3:13" x14ac:dyDescent="0.2">
      <c r="C6779" s="8" t="str">
        <f>IFERROR(VLOOKUP(B6779,'Plan de comptes'!A:B,2,FALSE),"")</f>
        <v/>
      </c>
      <c r="K6779" s="21">
        <f t="shared" si="315"/>
        <v>0</v>
      </c>
      <c r="L6779" t="str">
        <f t="shared" si="316"/>
        <v/>
      </c>
      <c r="M6779" t="str">
        <f t="shared" si="317"/>
        <v/>
      </c>
    </row>
    <row r="6780" spans="3:13" x14ac:dyDescent="0.2">
      <c r="C6780" s="8" t="str">
        <f>IFERROR(VLOOKUP(B6780,'Plan de comptes'!A:B,2,FALSE),"")</f>
        <v/>
      </c>
      <c r="K6780" s="21">
        <f t="shared" si="315"/>
        <v>0</v>
      </c>
      <c r="L6780" t="str">
        <f t="shared" si="316"/>
        <v/>
      </c>
      <c r="M6780" t="str">
        <f t="shared" si="317"/>
        <v/>
      </c>
    </row>
    <row r="6781" spans="3:13" x14ac:dyDescent="0.2">
      <c r="C6781" s="8" t="str">
        <f>IFERROR(VLOOKUP(B6781,'Plan de comptes'!A:B,2,FALSE),"")</f>
        <v/>
      </c>
      <c r="K6781" s="21">
        <f t="shared" si="315"/>
        <v>0</v>
      </c>
      <c r="L6781" t="str">
        <f t="shared" si="316"/>
        <v/>
      </c>
      <c r="M6781" t="str">
        <f t="shared" si="317"/>
        <v/>
      </c>
    </row>
    <row r="6782" spans="3:13" x14ac:dyDescent="0.2">
      <c r="C6782" s="8" t="str">
        <f>IFERROR(VLOOKUP(B6782,'Plan de comptes'!A:B,2,FALSE),"")</f>
        <v/>
      </c>
      <c r="K6782" s="21">
        <f t="shared" si="315"/>
        <v>0</v>
      </c>
      <c r="L6782" t="str">
        <f t="shared" si="316"/>
        <v/>
      </c>
      <c r="M6782" t="str">
        <f t="shared" si="317"/>
        <v/>
      </c>
    </row>
    <row r="6783" spans="3:13" x14ac:dyDescent="0.2">
      <c r="C6783" s="8" t="str">
        <f>IFERROR(VLOOKUP(B6783,'Plan de comptes'!A:B,2,FALSE),"")</f>
        <v/>
      </c>
      <c r="K6783" s="21">
        <f t="shared" si="315"/>
        <v>0</v>
      </c>
      <c r="L6783" t="str">
        <f t="shared" si="316"/>
        <v/>
      </c>
      <c r="M6783" t="str">
        <f t="shared" si="317"/>
        <v/>
      </c>
    </row>
    <row r="6784" spans="3:13" x14ac:dyDescent="0.2">
      <c r="C6784" s="8" t="str">
        <f>IFERROR(VLOOKUP(B6784,'Plan de comptes'!A:B,2,FALSE),"")</f>
        <v/>
      </c>
      <c r="K6784" s="21">
        <f t="shared" si="315"/>
        <v>0</v>
      </c>
      <c r="L6784" t="str">
        <f t="shared" si="316"/>
        <v/>
      </c>
      <c r="M6784" t="str">
        <f t="shared" si="317"/>
        <v/>
      </c>
    </row>
    <row r="6785" spans="3:13" x14ac:dyDescent="0.2">
      <c r="C6785" s="8" t="str">
        <f>IFERROR(VLOOKUP(B6785,'Plan de comptes'!A:B,2,FALSE),"")</f>
        <v/>
      </c>
      <c r="K6785" s="21">
        <f t="shared" si="315"/>
        <v>0</v>
      </c>
      <c r="L6785" t="str">
        <f t="shared" si="316"/>
        <v/>
      </c>
      <c r="M6785" t="str">
        <f t="shared" si="317"/>
        <v/>
      </c>
    </row>
    <row r="6786" spans="3:13" x14ac:dyDescent="0.2">
      <c r="C6786" s="8" t="str">
        <f>IFERROR(VLOOKUP(B6786,'Plan de comptes'!A:B,2,FALSE),"")</f>
        <v/>
      </c>
      <c r="K6786" s="21">
        <f t="shared" si="315"/>
        <v>0</v>
      </c>
      <c r="L6786" t="str">
        <f t="shared" si="316"/>
        <v/>
      </c>
      <c r="M6786" t="str">
        <f t="shared" si="317"/>
        <v/>
      </c>
    </row>
    <row r="6787" spans="3:13" x14ac:dyDescent="0.2">
      <c r="C6787" s="8" t="str">
        <f>IFERROR(VLOOKUP(B6787,'Plan de comptes'!A:B,2,FALSE),"")</f>
        <v/>
      </c>
      <c r="K6787" s="21">
        <f t="shared" ref="K6787:K6850" si="318">E6787-F6787</f>
        <v>0</v>
      </c>
      <c r="L6787" t="str">
        <f t="shared" ref="L6787:L6850" si="319">LEFT($B6787,2)</f>
        <v/>
      </c>
      <c r="M6787" t="str">
        <f t="shared" ref="M6787:M6850" si="320">LEFT($B6787,3)</f>
        <v/>
      </c>
    </row>
    <row r="6788" spans="3:13" x14ac:dyDescent="0.2">
      <c r="C6788" s="8" t="str">
        <f>IFERROR(VLOOKUP(B6788,'Plan de comptes'!A:B,2,FALSE),"")</f>
        <v/>
      </c>
      <c r="K6788" s="21">
        <f t="shared" si="318"/>
        <v>0</v>
      </c>
      <c r="L6788" t="str">
        <f t="shared" si="319"/>
        <v/>
      </c>
      <c r="M6788" t="str">
        <f t="shared" si="320"/>
        <v/>
      </c>
    </row>
    <row r="6789" spans="3:13" x14ac:dyDescent="0.2">
      <c r="C6789" s="8" t="str">
        <f>IFERROR(VLOOKUP(B6789,'Plan de comptes'!A:B,2,FALSE),"")</f>
        <v/>
      </c>
      <c r="K6789" s="21">
        <f t="shared" si="318"/>
        <v>0</v>
      </c>
      <c r="L6789" t="str">
        <f t="shared" si="319"/>
        <v/>
      </c>
      <c r="M6789" t="str">
        <f t="shared" si="320"/>
        <v/>
      </c>
    </row>
    <row r="6790" spans="3:13" x14ac:dyDescent="0.2">
      <c r="C6790" s="8" t="str">
        <f>IFERROR(VLOOKUP(B6790,'Plan de comptes'!A:B,2,FALSE),"")</f>
        <v/>
      </c>
      <c r="K6790" s="21">
        <f t="shared" si="318"/>
        <v>0</v>
      </c>
      <c r="L6790" t="str">
        <f t="shared" si="319"/>
        <v/>
      </c>
      <c r="M6790" t="str">
        <f t="shared" si="320"/>
        <v/>
      </c>
    </row>
    <row r="6791" spans="3:13" x14ac:dyDescent="0.2">
      <c r="C6791" s="8" t="str">
        <f>IFERROR(VLOOKUP(B6791,'Plan de comptes'!A:B,2,FALSE),"")</f>
        <v/>
      </c>
      <c r="K6791" s="21">
        <f t="shared" si="318"/>
        <v>0</v>
      </c>
      <c r="L6791" t="str">
        <f t="shared" si="319"/>
        <v/>
      </c>
      <c r="M6791" t="str">
        <f t="shared" si="320"/>
        <v/>
      </c>
    </row>
    <row r="6792" spans="3:13" x14ac:dyDescent="0.2">
      <c r="C6792" s="8" t="str">
        <f>IFERROR(VLOOKUP(B6792,'Plan de comptes'!A:B,2,FALSE),"")</f>
        <v/>
      </c>
      <c r="K6792" s="21">
        <f t="shared" si="318"/>
        <v>0</v>
      </c>
      <c r="L6792" t="str">
        <f t="shared" si="319"/>
        <v/>
      </c>
      <c r="M6792" t="str">
        <f t="shared" si="320"/>
        <v/>
      </c>
    </row>
    <row r="6793" spans="3:13" x14ac:dyDescent="0.2">
      <c r="C6793" s="8" t="str">
        <f>IFERROR(VLOOKUP(B6793,'Plan de comptes'!A:B,2,FALSE),"")</f>
        <v/>
      </c>
      <c r="K6793" s="21">
        <f t="shared" si="318"/>
        <v>0</v>
      </c>
      <c r="L6793" t="str">
        <f t="shared" si="319"/>
        <v/>
      </c>
      <c r="M6793" t="str">
        <f t="shared" si="320"/>
        <v/>
      </c>
    </row>
    <row r="6794" spans="3:13" x14ac:dyDescent="0.2">
      <c r="C6794" s="8" t="str">
        <f>IFERROR(VLOOKUP(B6794,'Plan de comptes'!A:B,2,FALSE),"")</f>
        <v/>
      </c>
      <c r="K6794" s="21">
        <f t="shared" si="318"/>
        <v>0</v>
      </c>
      <c r="L6794" t="str">
        <f t="shared" si="319"/>
        <v/>
      </c>
      <c r="M6794" t="str">
        <f t="shared" si="320"/>
        <v/>
      </c>
    </row>
    <row r="6795" spans="3:13" x14ac:dyDescent="0.2">
      <c r="C6795" s="8" t="str">
        <f>IFERROR(VLOOKUP(B6795,'Plan de comptes'!A:B,2,FALSE),"")</f>
        <v/>
      </c>
      <c r="K6795" s="21">
        <f t="shared" si="318"/>
        <v>0</v>
      </c>
      <c r="L6795" t="str">
        <f t="shared" si="319"/>
        <v/>
      </c>
      <c r="M6795" t="str">
        <f t="shared" si="320"/>
        <v/>
      </c>
    </row>
    <row r="6796" spans="3:13" x14ac:dyDescent="0.2">
      <c r="C6796" s="8" t="str">
        <f>IFERROR(VLOOKUP(B6796,'Plan de comptes'!A:B,2,FALSE),"")</f>
        <v/>
      </c>
      <c r="K6796" s="21">
        <f t="shared" si="318"/>
        <v>0</v>
      </c>
      <c r="L6796" t="str">
        <f t="shared" si="319"/>
        <v/>
      </c>
      <c r="M6796" t="str">
        <f t="shared" si="320"/>
        <v/>
      </c>
    </row>
    <row r="6797" spans="3:13" x14ac:dyDescent="0.2">
      <c r="C6797" s="8" t="str">
        <f>IFERROR(VLOOKUP(B6797,'Plan de comptes'!A:B,2,FALSE),"")</f>
        <v/>
      </c>
      <c r="K6797" s="21">
        <f t="shared" si="318"/>
        <v>0</v>
      </c>
      <c r="L6797" t="str">
        <f t="shared" si="319"/>
        <v/>
      </c>
      <c r="M6797" t="str">
        <f t="shared" si="320"/>
        <v/>
      </c>
    </row>
    <row r="6798" spans="3:13" x14ac:dyDescent="0.2">
      <c r="C6798" s="8" t="str">
        <f>IFERROR(VLOOKUP(B6798,'Plan de comptes'!A:B,2,FALSE),"")</f>
        <v/>
      </c>
      <c r="K6798" s="21">
        <f t="shared" si="318"/>
        <v>0</v>
      </c>
      <c r="L6798" t="str">
        <f t="shared" si="319"/>
        <v/>
      </c>
      <c r="M6798" t="str">
        <f t="shared" si="320"/>
        <v/>
      </c>
    </row>
    <row r="6799" spans="3:13" x14ac:dyDescent="0.2">
      <c r="C6799" s="8" t="str">
        <f>IFERROR(VLOOKUP(B6799,'Plan de comptes'!A:B,2,FALSE),"")</f>
        <v/>
      </c>
      <c r="K6799" s="21">
        <f t="shared" si="318"/>
        <v>0</v>
      </c>
      <c r="L6799" t="str">
        <f t="shared" si="319"/>
        <v/>
      </c>
      <c r="M6799" t="str">
        <f t="shared" si="320"/>
        <v/>
      </c>
    </row>
    <row r="6800" spans="3:13" x14ac:dyDescent="0.2">
      <c r="C6800" s="8" t="str">
        <f>IFERROR(VLOOKUP(B6800,'Plan de comptes'!A:B,2,FALSE),"")</f>
        <v/>
      </c>
      <c r="K6800" s="21">
        <f t="shared" si="318"/>
        <v>0</v>
      </c>
      <c r="L6800" t="str">
        <f t="shared" si="319"/>
        <v/>
      </c>
      <c r="M6800" t="str">
        <f t="shared" si="320"/>
        <v/>
      </c>
    </row>
    <row r="6801" spans="3:13" x14ac:dyDescent="0.2">
      <c r="C6801" s="8" t="str">
        <f>IFERROR(VLOOKUP(B6801,'Plan de comptes'!A:B,2,FALSE),"")</f>
        <v/>
      </c>
      <c r="K6801" s="21">
        <f t="shared" si="318"/>
        <v>0</v>
      </c>
      <c r="L6801" t="str">
        <f t="shared" si="319"/>
        <v/>
      </c>
      <c r="M6801" t="str">
        <f t="shared" si="320"/>
        <v/>
      </c>
    </row>
    <row r="6802" spans="3:13" x14ac:dyDescent="0.2">
      <c r="C6802" s="8" t="str">
        <f>IFERROR(VLOOKUP(B6802,'Plan de comptes'!A:B,2,FALSE),"")</f>
        <v/>
      </c>
      <c r="K6802" s="21">
        <f t="shared" si="318"/>
        <v>0</v>
      </c>
      <c r="L6802" t="str">
        <f t="shared" si="319"/>
        <v/>
      </c>
      <c r="M6802" t="str">
        <f t="shared" si="320"/>
        <v/>
      </c>
    </row>
    <row r="6803" spans="3:13" x14ac:dyDescent="0.2">
      <c r="C6803" s="8" t="str">
        <f>IFERROR(VLOOKUP(B6803,'Plan de comptes'!A:B,2,FALSE),"")</f>
        <v/>
      </c>
      <c r="K6803" s="21">
        <f t="shared" si="318"/>
        <v>0</v>
      </c>
      <c r="L6803" t="str">
        <f t="shared" si="319"/>
        <v/>
      </c>
      <c r="M6803" t="str">
        <f t="shared" si="320"/>
        <v/>
      </c>
    </row>
    <row r="6804" spans="3:13" x14ac:dyDescent="0.2">
      <c r="C6804" s="8" t="str">
        <f>IFERROR(VLOOKUP(B6804,'Plan de comptes'!A:B,2,FALSE),"")</f>
        <v/>
      </c>
      <c r="K6804" s="21">
        <f t="shared" si="318"/>
        <v>0</v>
      </c>
      <c r="L6804" t="str">
        <f t="shared" si="319"/>
        <v/>
      </c>
      <c r="M6804" t="str">
        <f t="shared" si="320"/>
        <v/>
      </c>
    </row>
    <row r="6805" spans="3:13" x14ac:dyDescent="0.2">
      <c r="C6805" s="8" t="str">
        <f>IFERROR(VLOOKUP(B6805,'Plan de comptes'!A:B,2,FALSE),"")</f>
        <v/>
      </c>
      <c r="K6805" s="21">
        <f t="shared" si="318"/>
        <v>0</v>
      </c>
      <c r="L6805" t="str">
        <f t="shared" si="319"/>
        <v/>
      </c>
      <c r="M6805" t="str">
        <f t="shared" si="320"/>
        <v/>
      </c>
    </row>
    <row r="6806" spans="3:13" x14ac:dyDescent="0.2">
      <c r="C6806" s="8" t="str">
        <f>IFERROR(VLOOKUP(B6806,'Plan de comptes'!A:B,2,FALSE),"")</f>
        <v/>
      </c>
      <c r="K6806" s="21">
        <f t="shared" si="318"/>
        <v>0</v>
      </c>
      <c r="L6806" t="str">
        <f t="shared" si="319"/>
        <v/>
      </c>
      <c r="M6806" t="str">
        <f t="shared" si="320"/>
        <v/>
      </c>
    </row>
    <row r="6807" spans="3:13" x14ac:dyDescent="0.2">
      <c r="C6807" s="8" t="str">
        <f>IFERROR(VLOOKUP(B6807,'Plan de comptes'!A:B,2,FALSE),"")</f>
        <v/>
      </c>
      <c r="K6807" s="21">
        <f t="shared" si="318"/>
        <v>0</v>
      </c>
      <c r="L6807" t="str">
        <f t="shared" si="319"/>
        <v/>
      </c>
      <c r="M6807" t="str">
        <f t="shared" si="320"/>
        <v/>
      </c>
    </row>
    <row r="6808" spans="3:13" x14ac:dyDescent="0.2">
      <c r="C6808" s="8" t="str">
        <f>IFERROR(VLOOKUP(B6808,'Plan de comptes'!A:B,2,FALSE),"")</f>
        <v/>
      </c>
      <c r="K6808" s="21">
        <f t="shared" si="318"/>
        <v>0</v>
      </c>
      <c r="L6808" t="str">
        <f t="shared" si="319"/>
        <v/>
      </c>
      <c r="M6808" t="str">
        <f t="shared" si="320"/>
        <v/>
      </c>
    </row>
    <row r="6809" spans="3:13" x14ac:dyDescent="0.2">
      <c r="C6809" s="8" t="str">
        <f>IFERROR(VLOOKUP(B6809,'Plan de comptes'!A:B,2,FALSE),"")</f>
        <v/>
      </c>
      <c r="K6809" s="21">
        <f t="shared" si="318"/>
        <v>0</v>
      </c>
      <c r="L6809" t="str">
        <f t="shared" si="319"/>
        <v/>
      </c>
      <c r="M6809" t="str">
        <f t="shared" si="320"/>
        <v/>
      </c>
    </row>
    <row r="6810" spans="3:13" x14ac:dyDescent="0.2">
      <c r="C6810" s="8" t="str">
        <f>IFERROR(VLOOKUP(B6810,'Plan de comptes'!A:B,2,FALSE),"")</f>
        <v/>
      </c>
      <c r="K6810" s="21">
        <f t="shared" si="318"/>
        <v>0</v>
      </c>
      <c r="L6810" t="str">
        <f t="shared" si="319"/>
        <v/>
      </c>
      <c r="M6810" t="str">
        <f t="shared" si="320"/>
        <v/>
      </c>
    </row>
    <row r="6811" spans="3:13" x14ac:dyDescent="0.2">
      <c r="C6811" s="8" t="str">
        <f>IFERROR(VLOOKUP(B6811,'Plan de comptes'!A:B,2,FALSE),"")</f>
        <v/>
      </c>
      <c r="K6811" s="21">
        <f t="shared" si="318"/>
        <v>0</v>
      </c>
      <c r="L6811" t="str">
        <f t="shared" si="319"/>
        <v/>
      </c>
      <c r="M6811" t="str">
        <f t="shared" si="320"/>
        <v/>
      </c>
    </row>
    <row r="6812" spans="3:13" x14ac:dyDescent="0.2">
      <c r="C6812" s="8" t="str">
        <f>IFERROR(VLOOKUP(B6812,'Plan de comptes'!A:B,2,FALSE),"")</f>
        <v/>
      </c>
      <c r="K6812" s="21">
        <f t="shared" si="318"/>
        <v>0</v>
      </c>
      <c r="L6812" t="str">
        <f t="shared" si="319"/>
        <v/>
      </c>
      <c r="M6812" t="str">
        <f t="shared" si="320"/>
        <v/>
      </c>
    </row>
    <row r="6813" spans="3:13" x14ac:dyDescent="0.2">
      <c r="C6813" s="8" t="str">
        <f>IFERROR(VLOOKUP(B6813,'Plan de comptes'!A:B,2,FALSE),"")</f>
        <v/>
      </c>
      <c r="K6813" s="21">
        <f t="shared" si="318"/>
        <v>0</v>
      </c>
      <c r="L6813" t="str">
        <f t="shared" si="319"/>
        <v/>
      </c>
      <c r="M6813" t="str">
        <f t="shared" si="320"/>
        <v/>
      </c>
    </row>
    <row r="6814" spans="3:13" x14ac:dyDescent="0.2">
      <c r="C6814" s="8" t="str">
        <f>IFERROR(VLOOKUP(B6814,'Plan de comptes'!A:B,2,FALSE),"")</f>
        <v/>
      </c>
      <c r="K6814" s="21">
        <f t="shared" si="318"/>
        <v>0</v>
      </c>
      <c r="L6814" t="str">
        <f t="shared" si="319"/>
        <v/>
      </c>
      <c r="M6814" t="str">
        <f t="shared" si="320"/>
        <v/>
      </c>
    </row>
    <row r="6815" spans="3:13" x14ac:dyDescent="0.2">
      <c r="C6815" s="8" t="str">
        <f>IFERROR(VLOOKUP(B6815,'Plan de comptes'!A:B,2,FALSE),"")</f>
        <v/>
      </c>
      <c r="K6815" s="21">
        <f t="shared" si="318"/>
        <v>0</v>
      </c>
      <c r="L6815" t="str">
        <f t="shared" si="319"/>
        <v/>
      </c>
      <c r="M6815" t="str">
        <f t="shared" si="320"/>
        <v/>
      </c>
    </row>
    <row r="6816" spans="3:13" x14ac:dyDescent="0.2">
      <c r="C6816" s="8" t="str">
        <f>IFERROR(VLOOKUP(B6816,'Plan de comptes'!A:B,2,FALSE),"")</f>
        <v/>
      </c>
      <c r="K6816" s="21">
        <f t="shared" si="318"/>
        <v>0</v>
      </c>
      <c r="L6816" t="str">
        <f t="shared" si="319"/>
        <v/>
      </c>
      <c r="M6816" t="str">
        <f t="shared" si="320"/>
        <v/>
      </c>
    </row>
    <row r="6817" spans="3:13" x14ac:dyDescent="0.2">
      <c r="C6817" s="8" t="str">
        <f>IFERROR(VLOOKUP(B6817,'Plan de comptes'!A:B,2,FALSE),"")</f>
        <v/>
      </c>
      <c r="K6817" s="21">
        <f t="shared" si="318"/>
        <v>0</v>
      </c>
      <c r="L6817" t="str">
        <f t="shared" si="319"/>
        <v/>
      </c>
      <c r="M6817" t="str">
        <f t="shared" si="320"/>
        <v/>
      </c>
    </row>
    <row r="6818" spans="3:13" x14ac:dyDescent="0.2">
      <c r="C6818" s="8" t="str">
        <f>IFERROR(VLOOKUP(B6818,'Plan de comptes'!A:B,2,FALSE),"")</f>
        <v/>
      </c>
      <c r="K6818" s="21">
        <f t="shared" si="318"/>
        <v>0</v>
      </c>
      <c r="L6818" t="str">
        <f t="shared" si="319"/>
        <v/>
      </c>
      <c r="M6818" t="str">
        <f t="shared" si="320"/>
        <v/>
      </c>
    </row>
    <row r="6819" spans="3:13" x14ac:dyDescent="0.2">
      <c r="C6819" s="8" t="str">
        <f>IFERROR(VLOOKUP(B6819,'Plan de comptes'!A:B,2,FALSE),"")</f>
        <v/>
      </c>
      <c r="K6819" s="21">
        <f t="shared" si="318"/>
        <v>0</v>
      </c>
      <c r="L6819" t="str">
        <f t="shared" si="319"/>
        <v/>
      </c>
      <c r="M6819" t="str">
        <f t="shared" si="320"/>
        <v/>
      </c>
    </row>
    <row r="6820" spans="3:13" x14ac:dyDescent="0.2">
      <c r="C6820" s="8" t="str">
        <f>IFERROR(VLOOKUP(B6820,'Plan de comptes'!A:B,2,FALSE),"")</f>
        <v/>
      </c>
      <c r="K6820" s="21">
        <f t="shared" si="318"/>
        <v>0</v>
      </c>
      <c r="L6820" t="str">
        <f t="shared" si="319"/>
        <v/>
      </c>
      <c r="M6820" t="str">
        <f t="shared" si="320"/>
        <v/>
      </c>
    </row>
    <row r="6821" spans="3:13" x14ac:dyDescent="0.2">
      <c r="C6821" s="8" t="str">
        <f>IFERROR(VLOOKUP(B6821,'Plan de comptes'!A:B,2,FALSE),"")</f>
        <v/>
      </c>
      <c r="K6821" s="21">
        <f t="shared" si="318"/>
        <v>0</v>
      </c>
      <c r="L6821" t="str">
        <f t="shared" si="319"/>
        <v/>
      </c>
      <c r="M6821" t="str">
        <f t="shared" si="320"/>
        <v/>
      </c>
    </row>
    <row r="6822" spans="3:13" x14ac:dyDescent="0.2">
      <c r="C6822" s="8" t="str">
        <f>IFERROR(VLOOKUP(B6822,'Plan de comptes'!A:B,2,FALSE),"")</f>
        <v/>
      </c>
      <c r="K6822" s="21">
        <f t="shared" si="318"/>
        <v>0</v>
      </c>
      <c r="L6822" t="str">
        <f t="shared" si="319"/>
        <v/>
      </c>
      <c r="M6822" t="str">
        <f t="shared" si="320"/>
        <v/>
      </c>
    </row>
    <row r="6823" spans="3:13" x14ac:dyDescent="0.2">
      <c r="C6823" s="8" t="str">
        <f>IFERROR(VLOOKUP(B6823,'Plan de comptes'!A:B,2,FALSE),"")</f>
        <v/>
      </c>
      <c r="K6823" s="21">
        <f t="shared" si="318"/>
        <v>0</v>
      </c>
      <c r="L6823" t="str">
        <f t="shared" si="319"/>
        <v/>
      </c>
      <c r="M6823" t="str">
        <f t="shared" si="320"/>
        <v/>
      </c>
    </row>
    <row r="6824" spans="3:13" x14ac:dyDescent="0.2">
      <c r="C6824" s="8" t="str">
        <f>IFERROR(VLOOKUP(B6824,'Plan de comptes'!A:B,2,FALSE),"")</f>
        <v/>
      </c>
      <c r="K6824" s="21">
        <f t="shared" si="318"/>
        <v>0</v>
      </c>
      <c r="L6824" t="str">
        <f t="shared" si="319"/>
        <v/>
      </c>
      <c r="M6824" t="str">
        <f t="shared" si="320"/>
        <v/>
      </c>
    </row>
    <row r="6825" spans="3:13" x14ac:dyDescent="0.2">
      <c r="C6825" s="8" t="str">
        <f>IFERROR(VLOOKUP(B6825,'Plan de comptes'!A:B,2,FALSE),"")</f>
        <v/>
      </c>
      <c r="K6825" s="21">
        <f t="shared" si="318"/>
        <v>0</v>
      </c>
      <c r="L6825" t="str">
        <f t="shared" si="319"/>
        <v/>
      </c>
      <c r="M6825" t="str">
        <f t="shared" si="320"/>
        <v/>
      </c>
    </row>
    <row r="6826" spans="3:13" x14ac:dyDescent="0.2">
      <c r="C6826" s="8" t="str">
        <f>IFERROR(VLOOKUP(B6826,'Plan de comptes'!A:B,2,FALSE),"")</f>
        <v/>
      </c>
      <c r="K6826" s="21">
        <f t="shared" si="318"/>
        <v>0</v>
      </c>
      <c r="L6826" t="str">
        <f t="shared" si="319"/>
        <v/>
      </c>
      <c r="M6826" t="str">
        <f t="shared" si="320"/>
        <v/>
      </c>
    </row>
    <row r="6827" spans="3:13" x14ac:dyDescent="0.2">
      <c r="C6827" s="8" t="str">
        <f>IFERROR(VLOOKUP(B6827,'Plan de comptes'!A:B,2,FALSE),"")</f>
        <v/>
      </c>
      <c r="K6827" s="21">
        <f t="shared" si="318"/>
        <v>0</v>
      </c>
      <c r="L6827" t="str">
        <f t="shared" si="319"/>
        <v/>
      </c>
      <c r="M6827" t="str">
        <f t="shared" si="320"/>
        <v/>
      </c>
    </row>
    <row r="6828" spans="3:13" x14ac:dyDescent="0.2">
      <c r="C6828" s="8" t="str">
        <f>IFERROR(VLOOKUP(B6828,'Plan de comptes'!A:B,2,FALSE),"")</f>
        <v/>
      </c>
      <c r="K6828" s="21">
        <f t="shared" si="318"/>
        <v>0</v>
      </c>
      <c r="L6828" t="str">
        <f t="shared" si="319"/>
        <v/>
      </c>
      <c r="M6828" t="str">
        <f t="shared" si="320"/>
        <v/>
      </c>
    </row>
    <row r="6829" spans="3:13" x14ac:dyDescent="0.2">
      <c r="C6829" s="8" t="str">
        <f>IFERROR(VLOOKUP(B6829,'Plan de comptes'!A:B,2,FALSE),"")</f>
        <v/>
      </c>
      <c r="K6829" s="21">
        <f t="shared" si="318"/>
        <v>0</v>
      </c>
      <c r="L6829" t="str">
        <f t="shared" si="319"/>
        <v/>
      </c>
      <c r="M6829" t="str">
        <f t="shared" si="320"/>
        <v/>
      </c>
    </row>
    <row r="6830" spans="3:13" x14ac:dyDescent="0.2">
      <c r="C6830" s="8" t="str">
        <f>IFERROR(VLOOKUP(B6830,'Plan de comptes'!A:B,2,FALSE),"")</f>
        <v/>
      </c>
      <c r="K6830" s="21">
        <f t="shared" si="318"/>
        <v>0</v>
      </c>
      <c r="L6830" t="str">
        <f t="shared" si="319"/>
        <v/>
      </c>
      <c r="M6830" t="str">
        <f t="shared" si="320"/>
        <v/>
      </c>
    </row>
    <row r="6831" spans="3:13" x14ac:dyDescent="0.2">
      <c r="C6831" s="8" t="str">
        <f>IFERROR(VLOOKUP(B6831,'Plan de comptes'!A:B,2,FALSE),"")</f>
        <v/>
      </c>
      <c r="K6831" s="21">
        <f t="shared" si="318"/>
        <v>0</v>
      </c>
      <c r="L6831" t="str">
        <f t="shared" si="319"/>
        <v/>
      </c>
      <c r="M6831" t="str">
        <f t="shared" si="320"/>
        <v/>
      </c>
    </row>
    <row r="6832" spans="3:13" x14ac:dyDescent="0.2">
      <c r="C6832" s="8" t="str">
        <f>IFERROR(VLOOKUP(B6832,'Plan de comptes'!A:B,2,FALSE),"")</f>
        <v/>
      </c>
      <c r="K6832" s="21">
        <f t="shared" si="318"/>
        <v>0</v>
      </c>
      <c r="L6832" t="str">
        <f t="shared" si="319"/>
        <v/>
      </c>
      <c r="M6832" t="str">
        <f t="shared" si="320"/>
        <v/>
      </c>
    </row>
    <row r="6833" spans="3:13" x14ac:dyDescent="0.2">
      <c r="C6833" s="8" t="str">
        <f>IFERROR(VLOOKUP(B6833,'Plan de comptes'!A:B,2,FALSE),"")</f>
        <v/>
      </c>
      <c r="K6833" s="21">
        <f t="shared" si="318"/>
        <v>0</v>
      </c>
      <c r="L6833" t="str">
        <f t="shared" si="319"/>
        <v/>
      </c>
      <c r="M6833" t="str">
        <f t="shared" si="320"/>
        <v/>
      </c>
    </row>
    <row r="6834" spans="3:13" x14ac:dyDescent="0.2">
      <c r="C6834" s="8" t="str">
        <f>IFERROR(VLOOKUP(B6834,'Plan de comptes'!A:B,2,FALSE),"")</f>
        <v/>
      </c>
      <c r="K6834" s="21">
        <f t="shared" si="318"/>
        <v>0</v>
      </c>
      <c r="L6834" t="str">
        <f t="shared" si="319"/>
        <v/>
      </c>
      <c r="M6834" t="str">
        <f t="shared" si="320"/>
        <v/>
      </c>
    </row>
    <row r="6835" spans="3:13" x14ac:dyDescent="0.2">
      <c r="C6835" s="8" t="str">
        <f>IFERROR(VLOOKUP(B6835,'Plan de comptes'!A:B,2,FALSE),"")</f>
        <v/>
      </c>
      <c r="K6835" s="21">
        <f t="shared" si="318"/>
        <v>0</v>
      </c>
      <c r="L6835" t="str">
        <f t="shared" si="319"/>
        <v/>
      </c>
      <c r="M6835" t="str">
        <f t="shared" si="320"/>
        <v/>
      </c>
    </row>
    <row r="6836" spans="3:13" x14ac:dyDescent="0.2">
      <c r="C6836" s="8" t="str">
        <f>IFERROR(VLOOKUP(B6836,'Plan de comptes'!A:B,2,FALSE),"")</f>
        <v/>
      </c>
      <c r="K6836" s="21">
        <f t="shared" si="318"/>
        <v>0</v>
      </c>
      <c r="L6836" t="str">
        <f t="shared" si="319"/>
        <v/>
      </c>
      <c r="M6836" t="str">
        <f t="shared" si="320"/>
        <v/>
      </c>
    </row>
    <row r="6837" spans="3:13" x14ac:dyDescent="0.2">
      <c r="C6837" s="8" t="str">
        <f>IFERROR(VLOOKUP(B6837,'Plan de comptes'!A:B,2,FALSE),"")</f>
        <v/>
      </c>
      <c r="K6837" s="21">
        <f t="shared" si="318"/>
        <v>0</v>
      </c>
      <c r="L6837" t="str">
        <f t="shared" si="319"/>
        <v/>
      </c>
      <c r="M6837" t="str">
        <f t="shared" si="320"/>
        <v/>
      </c>
    </row>
    <row r="6838" spans="3:13" x14ac:dyDescent="0.2">
      <c r="C6838" s="8" t="str">
        <f>IFERROR(VLOOKUP(B6838,'Plan de comptes'!A:B,2,FALSE),"")</f>
        <v/>
      </c>
      <c r="K6838" s="21">
        <f t="shared" si="318"/>
        <v>0</v>
      </c>
      <c r="L6838" t="str">
        <f t="shared" si="319"/>
        <v/>
      </c>
      <c r="M6838" t="str">
        <f t="shared" si="320"/>
        <v/>
      </c>
    </row>
    <row r="6839" spans="3:13" x14ac:dyDescent="0.2">
      <c r="C6839" s="8" t="str">
        <f>IFERROR(VLOOKUP(B6839,'Plan de comptes'!A:B,2,FALSE),"")</f>
        <v/>
      </c>
      <c r="K6839" s="21">
        <f t="shared" si="318"/>
        <v>0</v>
      </c>
      <c r="L6839" t="str">
        <f t="shared" si="319"/>
        <v/>
      </c>
      <c r="M6839" t="str">
        <f t="shared" si="320"/>
        <v/>
      </c>
    </row>
    <row r="6840" spans="3:13" x14ac:dyDescent="0.2">
      <c r="C6840" s="8" t="str">
        <f>IFERROR(VLOOKUP(B6840,'Plan de comptes'!A:B,2,FALSE),"")</f>
        <v/>
      </c>
      <c r="K6840" s="21">
        <f t="shared" si="318"/>
        <v>0</v>
      </c>
      <c r="L6840" t="str">
        <f t="shared" si="319"/>
        <v/>
      </c>
      <c r="M6840" t="str">
        <f t="shared" si="320"/>
        <v/>
      </c>
    </row>
    <row r="6841" spans="3:13" x14ac:dyDescent="0.2">
      <c r="C6841" s="8" t="str">
        <f>IFERROR(VLOOKUP(B6841,'Plan de comptes'!A:B,2,FALSE),"")</f>
        <v/>
      </c>
      <c r="K6841" s="21">
        <f t="shared" si="318"/>
        <v>0</v>
      </c>
      <c r="L6841" t="str">
        <f t="shared" si="319"/>
        <v/>
      </c>
      <c r="M6841" t="str">
        <f t="shared" si="320"/>
        <v/>
      </c>
    </row>
    <row r="6842" spans="3:13" x14ac:dyDescent="0.2">
      <c r="C6842" s="8" t="str">
        <f>IFERROR(VLOOKUP(B6842,'Plan de comptes'!A:B,2,FALSE),"")</f>
        <v/>
      </c>
      <c r="K6842" s="21">
        <f t="shared" si="318"/>
        <v>0</v>
      </c>
      <c r="L6842" t="str">
        <f t="shared" si="319"/>
        <v/>
      </c>
      <c r="M6842" t="str">
        <f t="shared" si="320"/>
        <v/>
      </c>
    </row>
    <row r="6843" spans="3:13" x14ac:dyDescent="0.2">
      <c r="C6843" s="8" t="str">
        <f>IFERROR(VLOOKUP(B6843,'Plan de comptes'!A:B,2,FALSE),"")</f>
        <v/>
      </c>
      <c r="K6843" s="21">
        <f t="shared" si="318"/>
        <v>0</v>
      </c>
      <c r="L6843" t="str">
        <f t="shared" si="319"/>
        <v/>
      </c>
      <c r="M6843" t="str">
        <f t="shared" si="320"/>
        <v/>
      </c>
    </row>
    <row r="6844" spans="3:13" x14ac:dyDescent="0.2">
      <c r="C6844" s="8" t="str">
        <f>IFERROR(VLOOKUP(B6844,'Plan de comptes'!A:B,2,FALSE),"")</f>
        <v/>
      </c>
      <c r="K6844" s="21">
        <f t="shared" si="318"/>
        <v>0</v>
      </c>
      <c r="L6844" t="str">
        <f t="shared" si="319"/>
        <v/>
      </c>
      <c r="M6844" t="str">
        <f t="shared" si="320"/>
        <v/>
      </c>
    </row>
    <row r="6845" spans="3:13" x14ac:dyDescent="0.2">
      <c r="C6845" s="8" t="str">
        <f>IFERROR(VLOOKUP(B6845,'Plan de comptes'!A:B,2,FALSE),"")</f>
        <v/>
      </c>
      <c r="K6845" s="21">
        <f t="shared" si="318"/>
        <v>0</v>
      </c>
      <c r="L6845" t="str">
        <f t="shared" si="319"/>
        <v/>
      </c>
      <c r="M6845" t="str">
        <f t="shared" si="320"/>
        <v/>
      </c>
    </row>
    <row r="6846" spans="3:13" x14ac:dyDescent="0.2">
      <c r="C6846" s="8" t="str">
        <f>IFERROR(VLOOKUP(B6846,'Plan de comptes'!A:B,2,FALSE),"")</f>
        <v/>
      </c>
      <c r="K6846" s="21">
        <f t="shared" si="318"/>
        <v>0</v>
      </c>
      <c r="L6846" t="str">
        <f t="shared" si="319"/>
        <v/>
      </c>
      <c r="M6846" t="str">
        <f t="shared" si="320"/>
        <v/>
      </c>
    </row>
    <row r="6847" spans="3:13" x14ac:dyDescent="0.2">
      <c r="C6847" s="8" t="str">
        <f>IFERROR(VLOOKUP(B6847,'Plan de comptes'!A:B,2,FALSE),"")</f>
        <v/>
      </c>
      <c r="K6847" s="21">
        <f t="shared" si="318"/>
        <v>0</v>
      </c>
      <c r="L6847" t="str">
        <f t="shared" si="319"/>
        <v/>
      </c>
      <c r="M6847" t="str">
        <f t="shared" si="320"/>
        <v/>
      </c>
    </row>
    <row r="6848" spans="3:13" x14ac:dyDescent="0.2">
      <c r="C6848" s="8" t="str">
        <f>IFERROR(VLOOKUP(B6848,'Plan de comptes'!A:B,2,FALSE),"")</f>
        <v/>
      </c>
      <c r="K6848" s="21">
        <f t="shared" si="318"/>
        <v>0</v>
      </c>
      <c r="L6848" t="str">
        <f t="shared" si="319"/>
        <v/>
      </c>
      <c r="M6848" t="str">
        <f t="shared" si="320"/>
        <v/>
      </c>
    </row>
    <row r="6849" spans="3:13" x14ac:dyDescent="0.2">
      <c r="C6849" s="8" t="str">
        <f>IFERROR(VLOOKUP(B6849,'Plan de comptes'!A:B,2,FALSE),"")</f>
        <v/>
      </c>
      <c r="K6849" s="21">
        <f t="shared" si="318"/>
        <v>0</v>
      </c>
      <c r="L6849" t="str">
        <f t="shared" si="319"/>
        <v/>
      </c>
      <c r="M6849" t="str">
        <f t="shared" si="320"/>
        <v/>
      </c>
    </row>
    <row r="6850" spans="3:13" x14ac:dyDescent="0.2">
      <c r="C6850" s="8" t="str">
        <f>IFERROR(VLOOKUP(B6850,'Plan de comptes'!A:B,2,FALSE),"")</f>
        <v/>
      </c>
      <c r="K6850" s="21">
        <f t="shared" si="318"/>
        <v>0</v>
      </c>
      <c r="L6850" t="str">
        <f t="shared" si="319"/>
        <v/>
      </c>
      <c r="M6850" t="str">
        <f t="shared" si="320"/>
        <v/>
      </c>
    </row>
    <row r="6851" spans="3:13" x14ac:dyDescent="0.2">
      <c r="C6851" s="8" t="str">
        <f>IFERROR(VLOOKUP(B6851,'Plan de comptes'!A:B,2,FALSE),"")</f>
        <v/>
      </c>
      <c r="K6851" s="21">
        <f t="shared" ref="K6851:K6914" si="321">E6851-F6851</f>
        <v>0</v>
      </c>
      <c r="L6851" t="str">
        <f t="shared" ref="L6851:L6914" si="322">LEFT($B6851,2)</f>
        <v/>
      </c>
      <c r="M6851" t="str">
        <f t="shared" ref="M6851:M6914" si="323">LEFT($B6851,3)</f>
        <v/>
      </c>
    </row>
    <row r="6852" spans="3:13" x14ac:dyDescent="0.2">
      <c r="C6852" s="8" t="str">
        <f>IFERROR(VLOOKUP(B6852,'Plan de comptes'!A:B,2,FALSE),"")</f>
        <v/>
      </c>
      <c r="K6852" s="21">
        <f t="shared" si="321"/>
        <v>0</v>
      </c>
      <c r="L6852" t="str">
        <f t="shared" si="322"/>
        <v/>
      </c>
      <c r="M6852" t="str">
        <f t="shared" si="323"/>
        <v/>
      </c>
    </row>
    <row r="6853" spans="3:13" x14ac:dyDescent="0.2">
      <c r="C6853" s="8" t="str">
        <f>IFERROR(VLOOKUP(B6853,'Plan de comptes'!A:B,2,FALSE),"")</f>
        <v/>
      </c>
      <c r="K6853" s="21">
        <f t="shared" si="321"/>
        <v>0</v>
      </c>
      <c r="L6853" t="str">
        <f t="shared" si="322"/>
        <v/>
      </c>
      <c r="M6853" t="str">
        <f t="shared" si="323"/>
        <v/>
      </c>
    </row>
    <row r="6854" spans="3:13" x14ac:dyDescent="0.2">
      <c r="C6854" s="8" t="str">
        <f>IFERROR(VLOOKUP(B6854,'Plan de comptes'!A:B,2,FALSE),"")</f>
        <v/>
      </c>
      <c r="K6854" s="21">
        <f t="shared" si="321"/>
        <v>0</v>
      </c>
      <c r="L6854" t="str">
        <f t="shared" si="322"/>
        <v/>
      </c>
      <c r="M6854" t="str">
        <f t="shared" si="323"/>
        <v/>
      </c>
    </row>
    <row r="6855" spans="3:13" x14ac:dyDescent="0.2">
      <c r="C6855" s="8" t="str">
        <f>IFERROR(VLOOKUP(B6855,'Plan de comptes'!A:B,2,FALSE),"")</f>
        <v/>
      </c>
      <c r="K6855" s="21">
        <f t="shared" si="321"/>
        <v>0</v>
      </c>
      <c r="L6855" t="str">
        <f t="shared" si="322"/>
        <v/>
      </c>
      <c r="M6855" t="str">
        <f t="shared" si="323"/>
        <v/>
      </c>
    </row>
    <row r="6856" spans="3:13" x14ac:dyDescent="0.2">
      <c r="C6856" s="8" t="str">
        <f>IFERROR(VLOOKUP(B6856,'Plan de comptes'!A:B,2,FALSE),"")</f>
        <v/>
      </c>
      <c r="K6856" s="21">
        <f t="shared" si="321"/>
        <v>0</v>
      </c>
      <c r="L6856" t="str">
        <f t="shared" si="322"/>
        <v/>
      </c>
      <c r="M6856" t="str">
        <f t="shared" si="323"/>
        <v/>
      </c>
    </row>
    <row r="6857" spans="3:13" x14ac:dyDescent="0.2">
      <c r="C6857" s="8" t="str">
        <f>IFERROR(VLOOKUP(B6857,'Plan de comptes'!A:B,2,FALSE),"")</f>
        <v/>
      </c>
      <c r="K6857" s="21">
        <f t="shared" si="321"/>
        <v>0</v>
      </c>
      <c r="L6857" t="str">
        <f t="shared" si="322"/>
        <v/>
      </c>
      <c r="M6857" t="str">
        <f t="shared" si="323"/>
        <v/>
      </c>
    </row>
    <row r="6858" spans="3:13" x14ac:dyDescent="0.2">
      <c r="C6858" s="8" t="str">
        <f>IFERROR(VLOOKUP(B6858,'Plan de comptes'!A:B,2,FALSE),"")</f>
        <v/>
      </c>
      <c r="K6858" s="21">
        <f t="shared" si="321"/>
        <v>0</v>
      </c>
      <c r="L6858" t="str">
        <f t="shared" si="322"/>
        <v/>
      </c>
      <c r="M6858" t="str">
        <f t="shared" si="323"/>
        <v/>
      </c>
    </row>
    <row r="6859" spans="3:13" x14ac:dyDescent="0.2">
      <c r="C6859" s="8" t="str">
        <f>IFERROR(VLOOKUP(B6859,'Plan de comptes'!A:B,2,FALSE),"")</f>
        <v/>
      </c>
      <c r="K6859" s="21">
        <f t="shared" si="321"/>
        <v>0</v>
      </c>
      <c r="L6859" t="str">
        <f t="shared" si="322"/>
        <v/>
      </c>
      <c r="M6859" t="str">
        <f t="shared" si="323"/>
        <v/>
      </c>
    </row>
    <row r="6860" spans="3:13" x14ac:dyDescent="0.2">
      <c r="C6860" s="8" t="str">
        <f>IFERROR(VLOOKUP(B6860,'Plan de comptes'!A:B,2,FALSE),"")</f>
        <v/>
      </c>
      <c r="K6860" s="21">
        <f t="shared" si="321"/>
        <v>0</v>
      </c>
      <c r="L6860" t="str">
        <f t="shared" si="322"/>
        <v/>
      </c>
      <c r="M6860" t="str">
        <f t="shared" si="323"/>
        <v/>
      </c>
    </row>
    <row r="6861" spans="3:13" x14ac:dyDescent="0.2">
      <c r="C6861" s="8" t="str">
        <f>IFERROR(VLOOKUP(B6861,'Plan de comptes'!A:B,2,FALSE),"")</f>
        <v/>
      </c>
      <c r="K6861" s="21">
        <f t="shared" si="321"/>
        <v>0</v>
      </c>
      <c r="L6861" t="str">
        <f t="shared" si="322"/>
        <v/>
      </c>
      <c r="M6861" t="str">
        <f t="shared" si="323"/>
        <v/>
      </c>
    </row>
    <row r="6862" spans="3:13" x14ac:dyDescent="0.2">
      <c r="C6862" s="8" t="str">
        <f>IFERROR(VLOOKUP(B6862,'Plan de comptes'!A:B,2,FALSE),"")</f>
        <v/>
      </c>
      <c r="K6862" s="21">
        <f t="shared" si="321"/>
        <v>0</v>
      </c>
      <c r="L6862" t="str">
        <f t="shared" si="322"/>
        <v/>
      </c>
      <c r="M6862" t="str">
        <f t="shared" si="323"/>
        <v/>
      </c>
    </row>
    <row r="6863" spans="3:13" x14ac:dyDescent="0.2">
      <c r="C6863" s="8" t="str">
        <f>IFERROR(VLOOKUP(B6863,'Plan de comptes'!A:B,2,FALSE),"")</f>
        <v/>
      </c>
      <c r="K6863" s="21">
        <f t="shared" si="321"/>
        <v>0</v>
      </c>
      <c r="L6863" t="str">
        <f t="shared" si="322"/>
        <v/>
      </c>
      <c r="M6863" t="str">
        <f t="shared" si="323"/>
        <v/>
      </c>
    </row>
    <row r="6864" spans="3:13" x14ac:dyDescent="0.2">
      <c r="C6864" s="8" t="str">
        <f>IFERROR(VLOOKUP(B6864,'Plan de comptes'!A:B,2,FALSE),"")</f>
        <v/>
      </c>
      <c r="K6864" s="21">
        <f t="shared" si="321"/>
        <v>0</v>
      </c>
      <c r="L6864" t="str">
        <f t="shared" si="322"/>
        <v/>
      </c>
      <c r="M6864" t="str">
        <f t="shared" si="323"/>
        <v/>
      </c>
    </row>
    <row r="6865" spans="3:13" x14ac:dyDescent="0.2">
      <c r="C6865" s="8" t="str">
        <f>IFERROR(VLOOKUP(B6865,'Plan de comptes'!A:B,2,FALSE),"")</f>
        <v/>
      </c>
      <c r="K6865" s="21">
        <f t="shared" si="321"/>
        <v>0</v>
      </c>
      <c r="L6865" t="str">
        <f t="shared" si="322"/>
        <v/>
      </c>
      <c r="M6865" t="str">
        <f t="shared" si="323"/>
        <v/>
      </c>
    </row>
    <row r="6866" spans="3:13" x14ac:dyDescent="0.2">
      <c r="C6866" s="8" t="str">
        <f>IFERROR(VLOOKUP(B6866,'Plan de comptes'!A:B,2,FALSE),"")</f>
        <v/>
      </c>
      <c r="K6866" s="21">
        <f t="shared" si="321"/>
        <v>0</v>
      </c>
      <c r="L6866" t="str">
        <f t="shared" si="322"/>
        <v/>
      </c>
      <c r="M6866" t="str">
        <f t="shared" si="323"/>
        <v/>
      </c>
    </row>
    <row r="6867" spans="3:13" x14ac:dyDescent="0.2">
      <c r="C6867" s="8" t="str">
        <f>IFERROR(VLOOKUP(B6867,'Plan de comptes'!A:B,2,FALSE),"")</f>
        <v/>
      </c>
      <c r="K6867" s="21">
        <f t="shared" si="321"/>
        <v>0</v>
      </c>
      <c r="L6867" t="str">
        <f t="shared" si="322"/>
        <v/>
      </c>
      <c r="M6867" t="str">
        <f t="shared" si="323"/>
        <v/>
      </c>
    </row>
    <row r="6868" spans="3:13" x14ac:dyDescent="0.2">
      <c r="C6868" s="8" t="str">
        <f>IFERROR(VLOOKUP(B6868,'Plan de comptes'!A:B,2,FALSE),"")</f>
        <v/>
      </c>
      <c r="K6868" s="21">
        <f t="shared" si="321"/>
        <v>0</v>
      </c>
      <c r="L6868" t="str">
        <f t="shared" si="322"/>
        <v/>
      </c>
      <c r="M6868" t="str">
        <f t="shared" si="323"/>
        <v/>
      </c>
    </row>
    <row r="6869" spans="3:13" x14ac:dyDescent="0.2">
      <c r="C6869" s="8" t="str">
        <f>IFERROR(VLOOKUP(B6869,'Plan de comptes'!A:B,2,FALSE),"")</f>
        <v/>
      </c>
      <c r="K6869" s="21">
        <f t="shared" si="321"/>
        <v>0</v>
      </c>
      <c r="L6869" t="str">
        <f t="shared" si="322"/>
        <v/>
      </c>
      <c r="M6869" t="str">
        <f t="shared" si="323"/>
        <v/>
      </c>
    </row>
    <row r="6870" spans="3:13" x14ac:dyDescent="0.2">
      <c r="C6870" s="8" t="str">
        <f>IFERROR(VLOOKUP(B6870,'Plan de comptes'!A:B,2,FALSE),"")</f>
        <v/>
      </c>
      <c r="K6870" s="21">
        <f t="shared" si="321"/>
        <v>0</v>
      </c>
      <c r="L6870" t="str">
        <f t="shared" si="322"/>
        <v/>
      </c>
      <c r="M6870" t="str">
        <f t="shared" si="323"/>
        <v/>
      </c>
    </row>
    <row r="6871" spans="3:13" x14ac:dyDescent="0.2">
      <c r="C6871" s="8" t="str">
        <f>IFERROR(VLOOKUP(B6871,'Plan de comptes'!A:B,2,FALSE),"")</f>
        <v/>
      </c>
      <c r="K6871" s="21">
        <f t="shared" si="321"/>
        <v>0</v>
      </c>
      <c r="L6871" t="str">
        <f t="shared" si="322"/>
        <v/>
      </c>
      <c r="M6871" t="str">
        <f t="shared" si="323"/>
        <v/>
      </c>
    </row>
    <row r="6872" spans="3:13" x14ac:dyDescent="0.2">
      <c r="C6872" s="8" t="str">
        <f>IFERROR(VLOOKUP(B6872,'Plan de comptes'!A:B,2,FALSE),"")</f>
        <v/>
      </c>
      <c r="K6872" s="21">
        <f t="shared" si="321"/>
        <v>0</v>
      </c>
      <c r="L6872" t="str">
        <f t="shared" si="322"/>
        <v/>
      </c>
      <c r="M6872" t="str">
        <f t="shared" si="323"/>
        <v/>
      </c>
    </row>
    <row r="6873" spans="3:13" x14ac:dyDescent="0.2">
      <c r="C6873" s="8" t="str">
        <f>IFERROR(VLOOKUP(B6873,'Plan de comptes'!A:B,2,FALSE),"")</f>
        <v/>
      </c>
      <c r="K6873" s="21">
        <f t="shared" si="321"/>
        <v>0</v>
      </c>
      <c r="L6873" t="str">
        <f t="shared" si="322"/>
        <v/>
      </c>
      <c r="M6873" t="str">
        <f t="shared" si="323"/>
        <v/>
      </c>
    </row>
    <row r="6874" spans="3:13" x14ac:dyDescent="0.2">
      <c r="C6874" s="8" t="str">
        <f>IFERROR(VLOOKUP(B6874,'Plan de comptes'!A:B,2,FALSE),"")</f>
        <v/>
      </c>
      <c r="K6874" s="21">
        <f t="shared" si="321"/>
        <v>0</v>
      </c>
      <c r="L6874" t="str">
        <f t="shared" si="322"/>
        <v/>
      </c>
      <c r="M6874" t="str">
        <f t="shared" si="323"/>
        <v/>
      </c>
    </row>
    <row r="6875" spans="3:13" x14ac:dyDescent="0.2">
      <c r="C6875" s="8" t="str">
        <f>IFERROR(VLOOKUP(B6875,'Plan de comptes'!A:B,2,FALSE),"")</f>
        <v/>
      </c>
      <c r="K6875" s="21">
        <f t="shared" si="321"/>
        <v>0</v>
      </c>
      <c r="L6875" t="str">
        <f t="shared" si="322"/>
        <v/>
      </c>
      <c r="M6875" t="str">
        <f t="shared" si="323"/>
        <v/>
      </c>
    </row>
    <row r="6876" spans="3:13" x14ac:dyDescent="0.2">
      <c r="C6876" s="8" t="str">
        <f>IFERROR(VLOOKUP(B6876,'Plan de comptes'!A:B,2,FALSE),"")</f>
        <v/>
      </c>
      <c r="K6876" s="21">
        <f t="shared" si="321"/>
        <v>0</v>
      </c>
      <c r="L6876" t="str">
        <f t="shared" si="322"/>
        <v/>
      </c>
      <c r="M6876" t="str">
        <f t="shared" si="323"/>
        <v/>
      </c>
    </row>
    <row r="6877" spans="3:13" x14ac:dyDescent="0.2">
      <c r="C6877" s="8" t="str">
        <f>IFERROR(VLOOKUP(B6877,'Plan de comptes'!A:B,2,FALSE),"")</f>
        <v/>
      </c>
      <c r="K6877" s="21">
        <f t="shared" si="321"/>
        <v>0</v>
      </c>
      <c r="L6877" t="str">
        <f t="shared" si="322"/>
        <v/>
      </c>
      <c r="M6877" t="str">
        <f t="shared" si="323"/>
        <v/>
      </c>
    </row>
    <row r="6878" spans="3:13" x14ac:dyDescent="0.2">
      <c r="C6878" s="8" t="str">
        <f>IFERROR(VLOOKUP(B6878,'Plan de comptes'!A:B,2,FALSE),"")</f>
        <v/>
      </c>
      <c r="K6878" s="21">
        <f t="shared" si="321"/>
        <v>0</v>
      </c>
      <c r="L6878" t="str">
        <f t="shared" si="322"/>
        <v/>
      </c>
      <c r="M6878" t="str">
        <f t="shared" si="323"/>
        <v/>
      </c>
    </row>
    <row r="6879" spans="3:13" x14ac:dyDescent="0.2">
      <c r="C6879" s="8" t="str">
        <f>IFERROR(VLOOKUP(B6879,'Plan de comptes'!A:B,2,FALSE),"")</f>
        <v/>
      </c>
      <c r="K6879" s="21">
        <f t="shared" si="321"/>
        <v>0</v>
      </c>
      <c r="L6879" t="str">
        <f t="shared" si="322"/>
        <v/>
      </c>
      <c r="M6879" t="str">
        <f t="shared" si="323"/>
        <v/>
      </c>
    </row>
    <row r="6880" spans="3:13" x14ac:dyDescent="0.2">
      <c r="C6880" s="8" t="str">
        <f>IFERROR(VLOOKUP(B6880,'Plan de comptes'!A:B,2,FALSE),"")</f>
        <v/>
      </c>
      <c r="K6880" s="21">
        <f t="shared" si="321"/>
        <v>0</v>
      </c>
      <c r="L6880" t="str">
        <f t="shared" si="322"/>
        <v/>
      </c>
      <c r="M6880" t="str">
        <f t="shared" si="323"/>
        <v/>
      </c>
    </row>
    <row r="6881" spans="3:13" x14ac:dyDescent="0.2">
      <c r="C6881" s="8" t="str">
        <f>IFERROR(VLOOKUP(B6881,'Plan de comptes'!A:B,2,FALSE),"")</f>
        <v/>
      </c>
      <c r="K6881" s="21">
        <f t="shared" si="321"/>
        <v>0</v>
      </c>
      <c r="L6881" t="str">
        <f t="shared" si="322"/>
        <v/>
      </c>
      <c r="M6881" t="str">
        <f t="shared" si="323"/>
        <v/>
      </c>
    </row>
    <row r="6882" spans="3:13" x14ac:dyDescent="0.2">
      <c r="C6882" s="8" t="str">
        <f>IFERROR(VLOOKUP(B6882,'Plan de comptes'!A:B,2,FALSE),"")</f>
        <v/>
      </c>
      <c r="K6882" s="21">
        <f t="shared" si="321"/>
        <v>0</v>
      </c>
      <c r="L6882" t="str">
        <f t="shared" si="322"/>
        <v/>
      </c>
      <c r="M6882" t="str">
        <f t="shared" si="323"/>
        <v/>
      </c>
    </row>
    <row r="6883" spans="3:13" x14ac:dyDescent="0.2">
      <c r="C6883" s="8" t="str">
        <f>IFERROR(VLOOKUP(B6883,'Plan de comptes'!A:B,2,FALSE),"")</f>
        <v/>
      </c>
      <c r="K6883" s="21">
        <f t="shared" si="321"/>
        <v>0</v>
      </c>
      <c r="L6883" t="str">
        <f t="shared" si="322"/>
        <v/>
      </c>
      <c r="M6883" t="str">
        <f t="shared" si="323"/>
        <v/>
      </c>
    </row>
    <row r="6884" spans="3:13" x14ac:dyDescent="0.2">
      <c r="C6884" s="8" t="str">
        <f>IFERROR(VLOOKUP(B6884,'Plan de comptes'!A:B,2,FALSE),"")</f>
        <v/>
      </c>
      <c r="K6884" s="21">
        <f t="shared" si="321"/>
        <v>0</v>
      </c>
      <c r="L6884" t="str">
        <f t="shared" si="322"/>
        <v/>
      </c>
      <c r="M6884" t="str">
        <f t="shared" si="323"/>
        <v/>
      </c>
    </row>
    <row r="6885" spans="3:13" x14ac:dyDescent="0.2">
      <c r="C6885" s="8" t="str">
        <f>IFERROR(VLOOKUP(B6885,'Plan de comptes'!A:B,2,FALSE),"")</f>
        <v/>
      </c>
      <c r="K6885" s="21">
        <f t="shared" si="321"/>
        <v>0</v>
      </c>
      <c r="L6885" t="str">
        <f t="shared" si="322"/>
        <v/>
      </c>
      <c r="M6885" t="str">
        <f t="shared" si="323"/>
        <v/>
      </c>
    </row>
    <row r="6886" spans="3:13" x14ac:dyDescent="0.2">
      <c r="C6886" s="8" t="str">
        <f>IFERROR(VLOOKUP(B6886,'Plan de comptes'!A:B,2,FALSE),"")</f>
        <v/>
      </c>
      <c r="K6886" s="21">
        <f t="shared" si="321"/>
        <v>0</v>
      </c>
      <c r="L6886" t="str">
        <f t="shared" si="322"/>
        <v/>
      </c>
      <c r="M6886" t="str">
        <f t="shared" si="323"/>
        <v/>
      </c>
    </row>
    <row r="6887" spans="3:13" x14ac:dyDescent="0.2">
      <c r="C6887" s="8" t="str">
        <f>IFERROR(VLOOKUP(B6887,'Plan de comptes'!A:B,2,FALSE),"")</f>
        <v/>
      </c>
      <c r="K6887" s="21">
        <f t="shared" si="321"/>
        <v>0</v>
      </c>
      <c r="L6887" t="str">
        <f t="shared" si="322"/>
        <v/>
      </c>
      <c r="M6887" t="str">
        <f t="shared" si="323"/>
        <v/>
      </c>
    </row>
    <row r="6888" spans="3:13" x14ac:dyDescent="0.2">
      <c r="C6888" s="8" t="str">
        <f>IFERROR(VLOOKUP(B6888,'Plan de comptes'!A:B,2,FALSE),"")</f>
        <v/>
      </c>
      <c r="K6888" s="21">
        <f t="shared" si="321"/>
        <v>0</v>
      </c>
      <c r="L6888" t="str">
        <f t="shared" si="322"/>
        <v/>
      </c>
      <c r="M6888" t="str">
        <f t="shared" si="323"/>
        <v/>
      </c>
    </row>
    <row r="6889" spans="3:13" x14ac:dyDescent="0.2">
      <c r="C6889" s="8" t="str">
        <f>IFERROR(VLOOKUP(B6889,'Plan de comptes'!A:B,2,FALSE),"")</f>
        <v/>
      </c>
      <c r="K6889" s="21">
        <f t="shared" si="321"/>
        <v>0</v>
      </c>
      <c r="L6889" t="str">
        <f t="shared" si="322"/>
        <v/>
      </c>
      <c r="M6889" t="str">
        <f t="shared" si="323"/>
        <v/>
      </c>
    </row>
    <row r="6890" spans="3:13" x14ac:dyDescent="0.2">
      <c r="C6890" s="8" t="str">
        <f>IFERROR(VLOOKUP(B6890,'Plan de comptes'!A:B,2,FALSE),"")</f>
        <v/>
      </c>
      <c r="K6890" s="21">
        <f t="shared" si="321"/>
        <v>0</v>
      </c>
      <c r="L6890" t="str">
        <f t="shared" si="322"/>
        <v/>
      </c>
      <c r="M6890" t="str">
        <f t="shared" si="323"/>
        <v/>
      </c>
    </row>
    <row r="6891" spans="3:13" x14ac:dyDescent="0.2">
      <c r="C6891" s="8" t="str">
        <f>IFERROR(VLOOKUP(B6891,'Plan de comptes'!A:B,2,FALSE),"")</f>
        <v/>
      </c>
      <c r="K6891" s="21">
        <f t="shared" si="321"/>
        <v>0</v>
      </c>
      <c r="L6891" t="str">
        <f t="shared" si="322"/>
        <v/>
      </c>
      <c r="M6891" t="str">
        <f t="shared" si="323"/>
        <v/>
      </c>
    </row>
    <row r="6892" spans="3:13" x14ac:dyDescent="0.2">
      <c r="C6892" s="8" t="str">
        <f>IFERROR(VLOOKUP(B6892,'Plan de comptes'!A:B,2,FALSE),"")</f>
        <v/>
      </c>
      <c r="K6892" s="21">
        <f t="shared" si="321"/>
        <v>0</v>
      </c>
      <c r="L6892" t="str">
        <f t="shared" si="322"/>
        <v/>
      </c>
      <c r="M6892" t="str">
        <f t="shared" si="323"/>
        <v/>
      </c>
    </row>
    <row r="6893" spans="3:13" x14ac:dyDescent="0.2">
      <c r="C6893" s="8" t="str">
        <f>IFERROR(VLOOKUP(B6893,'Plan de comptes'!A:B,2,FALSE),"")</f>
        <v/>
      </c>
      <c r="K6893" s="21">
        <f t="shared" si="321"/>
        <v>0</v>
      </c>
      <c r="L6893" t="str">
        <f t="shared" si="322"/>
        <v/>
      </c>
      <c r="M6893" t="str">
        <f t="shared" si="323"/>
        <v/>
      </c>
    </row>
    <row r="6894" spans="3:13" x14ac:dyDescent="0.2">
      <c r="C6894" s="8" t="str">
        <f>IFERROR(VLOOKUP(B6894,'Plan de comptes'!A:B,2,FALSE),"")</f>
        <v/>
      </c>
      <c r="K6894" s="21">
        <f t="shared" si="321"/>
        <v>0</v>
      </c>
      <c r="L6894" t="str">
        <f t="shared" si="322"/>
        <v/>
      </c>
      <c r="M6894" t="str">
        <f t="shared" si="323"/>
        <v/>
      </c>
    </row>
    <row r="6895" spans="3:13" x14ac:dyDescent="0.2">
      <c r="C6895" s="8" t="str">
        <f>IFERROR(VLOOKUP(B6895,'Plan de comptes'!A:B,2,FALSE),"")</f>
        <v/>
      </c>
      <c r="K6895" s="21">
        <f t="shared" si="321"/>
        <v>0</v>
      </c>
      <c r="L6895" t="str">
        <f t="shared" si="322"/>
        <v/>
      </c>
      <c r="M6895" t="str">
        <f t="shared" si="323"/>
        <v/>
      </c>
    </row>
    <row r="6896" spans="3:13" x14ac:dyDescent="0.2">
      <c r="C6896" s="8" t="str">
        <f>IFERROR(VLOOKUP(B6896,'Plan de comptes'!A:B,2,FALSE),"")</f>
        <v/>
      </c>
      <c r="K6896" s="21">
        <f t="shared" si="321"/>
        <v>0</v>
      </c>
      <c r="L6896" t="str">
        <f t="shared" si="322"/>
        <v/>
      </c>
      <c r="M6896" t="str">
        <f t="shared" si="323"/>
        <v/>
      </c>
    </row>
    <row r="6897" spans="3:13" x14ac:dyDescent="0.2">
      <c r="C6897" s="8" t="str">
        <f>IFERROR(VLOOKUP(B6897,'Plan de comptes'!A:B,2,FALSE),"")</f>
        <v/>
      </c>
      <c r="K6897" s="21">
        <f t="shared" si="321"/>
        <v>0</v>
      </c>
      <c r="L6897" t="str">
        <f t="shared" si="322"/>
        <v/>
      </c>
      <c r="M6897" t="str">
        <f t="shared" si="323"/>
        <v/>
      </c>
    </row>
    <row r="6898" spans="3:13" x14ac:dyDescent="0.2">
      <c r="C6898" s="8" t="str">
        <f>IFERROR(VLOOKUP(B6898,'Plan de comptes'!A:B,2,FALSE),"")</f>
        <v/>
      </c>
      <c r="K6898" s="21">
        <f t="shared" si="321"/>
        <v>0</v>
      </c>
      <c r="L6898" t="str">
        <f t="shared" si="322"/>
        <v/>
      </c>
      <c r="M6898" t="str">
        <f t="shared" si="323"/>
        <v/>
      </c>
    </row>
    <row r="6899" spans="3:13" x14ac:dyDescent="0.2">
      <c r="C6899" s="8" t="str">
        <f>IFERROR(VLOOKUP(B6899,'Plan de comptes'!A:B,2,FALSE),"")</f>
        <v/>
      </c>
      <c r="K6899" s="21">
        <f t="shared" si="321"/>
        <v>0</v>
      </c>
      <c r="L6899" t="str">
        <f t="shared" si="322"/>
        <v/>
      </c>
      <c r="M6899" t="str">
        <f t="shared" si="323"/>
        <v/>
      </c>
    </row>
    <row r="6900" spans="3:13" x14ac:dyDescent="0.2">
      <c r="C6900" s="8" t="str">
        <f>IFERROR(VLOOKUP(B6900,'Plan de comptes'!A:B,2,FALSE),"")</f>
        <v/>
      </c>
      <c r="K6900" s="21">
        <f t="shared" si="321"/>
        <v>0</v>
      </c>
      <c r="L6900" t="str">
        <f t="shared" si="322"/>
        <v/>
      </c>
      <c r="M6900" t="str">
        <f t="shared" si="323"/>
        <v/>
      </c>
    </row>
    <row r="6901" spans="3:13" x14ac:dyDescent="0.2">
      <c r="C6901" s="8" t="str">
        <f>IFERROR(VLOOKUP(B6901,'Plan de comptes'!A:B,2,FALSE),"")</f>
        <v/>
      </c>
      <c r="K6901" s="21">
        <f t="shared" si="321"/>
        <v>0</v>
      </c>
      <c r="L6901" t="str">
        <f t="shared" si="322"/>
        <v/>
      </c>
      <c r="M6901" t="str">
        <f t="shared" si="323"/>
        <v/>
      </c>
    </row>
    <row r="6902" spans="3:13" x14ac:dyDescent="0.2">
      <c r="C6902" s="8" t="str">
        <f>IFERROR(VLOOKUP(B6902,'Plan de comptes'!A:B,2,FALSE),"")</f>
        <v/>
      </c>
      <c r="K6902" s="21">
        <f t="shared" si="321"/>
        <v>0</v>
      </c>
      <c r="L6902" t="str">
        <f t="shared" si="322"/>
        <v/>
      </c>
      <c r="M6902" t="str">
        <f t="shared" si="323"/>
        <v/>
      </c>
    </row>
    <row r="6903" spans="3:13" x14ac:dyDescent="0.2">
      <c r="C6903" s="8" t="str">
        <f>IFERROR(VLOOKUP(B6903,'Plan de comptes'!A:B,2,FALSE),"")</f>
        <v/>
      </c>
      <c r="K6903" s="21">
        <f t="shared" si="321"/>
        <v>0</v>
      </c>
      <c r="L6903" t="str">
        <f t="shared" si="322"/>
        <v/>
      </c>
      <c r="M6903" t="str">
        <f t="shared" si="323"/>
        <v/>
      </c>
    </row>
    <row r="6904" spans="3:13" x14ac:dyDescent="0.2">
      <c r="C6904" s="8" t="str">
        <f>IFERROR(VLOOKUP(B6904,'Plan de comptes'!A:B,2,FALSE),"")</f>
        <v/>
      </c>
      <c r="K6904" s="21">
        <f t="shared" si="321"/>
        <v>0</v>
      </c>
      <c r="L6904" t="str">
        <f t="shared" si="322"/>
        <v/>
      </c>
      <c r="M6904" t="str">
        <f t="shared" si="323"/>
        <v/>
      </c>
    </row>
    <row r="6905" spans="3:13" x14ac:dyDescent="0.2">
      <c r="C6905" s="8" t="str">
        <f>IFERROR(VLOOKUP(B6905,'Plan de comptes'!A:B,2,FALSE),"")</f>
        <v/>
      </c>
      <c r="K6905" s="21">
        <f t="shared" si="321"/>
        <v>0</v>
      </c>
      <c r="L6905" t="str">
        <f t="shared" si="322"/>
        <v/>
      </c>
      <c r="M6905" t="str">
        <f t="shared" si="323"/>
        <v/>
      </c>
    </row>
    <row r="6906" spans="3:13" x14ac:dyDescent="0.2">
      <c r="C6906" s="8" t="str">
        <f>IFERROR(VLOOKUP(B6906,'Plan de comptes'!A:B,2,FALSE),"")</f>
        <v/>
      </c>
      <c r="K6906" s="21">
        <f t="shared" si="321"/>
        <v>0</v>
      </c>
      <c r="L6906" t="str">
        <f t="shared" si="322"/>
        <v/>
      </c>
      <c r="M6906" t="str">
        <f t="shared" si="323"/>
        <v/>
      </c>
    </row>
    <row r="6907" spans="3:13" x14ac:dyDescent="0.2">
      <c r="C6907" s="8" t="str">
        <f>IFERROR(VLOOKUP(B6907,'Plan de comptes'!A:B,2,FALSE),"")</f>
        <v/>
      </c>
      <c r="K6907" s="21">
        <f t="shared" si="321"/>
        <v>0</v>
      </c>
      <c r="L6907" t="str">
        <f t="shared" si="322"/>
        <v/>
      </c>
      <c r="M6907" t="str">
        <f t="shared" si="323"/>
        <v/>
      </c>
    </row>
    <row r="6908" spans="3:13" x14ac:dyDescent="0.2">
      <c r="C6908" s="8" t="str">
        <f>IFERROR(VLOOKUP(B6908,'Plan de comptes'!A:B,2,FALSE),"")</f>
        <v/>
      </c>
      <c r="K6908" s="21">
        <f t="shared" si="321"/>
        <v>0</v>
      </c>
      <c r="L6908" t="str">
        <f t="shared" si="322"/>
        <v/>
      </c>
      <c r="M6908" t="str">
        <f t="shared" si="323"/>
        <v/>
      </c>
    </row>
    <row r="6909" spans="3:13" x14ac:dyDescent="0.2">
      <c r="C6909" s="8" t="str">
        <f>IFERROR(VLOOKUP(B6909,'Plan de comptes'!A:B,2,FALSE),"")</f>
        <v/>
      </c>
      <c r="K6909" s="21">
        <f t="shared" si="321"/>
        <v>0</v>
      </c>
      <c r="L6909" t="str">
        <f t="shared" si="322"/>
        <v/>
      </c>
      <c r="M6909" t="str">
        <f t="shared" si="323"/>
        <v/>
      </c>
    </row>
    <row r="6910" spans="3:13" x14ac:dyDescent="0.2">
      <c r="C6910" s="8" t="str">
        <f>IFERROR(VLOOKUP(B6910,'Plan de comptes'!A:B,2,FALSE),"")</f>
        <v/>
      </c>
      <c r="K6910" s="21">
        <f t="shared" si="321"/>
        <v>0</v>
      </c>
      <c r="L6910" t="str">
        <f t="shared" si="322"/>
        <v/>
      </c>
      <c r="M6910" t="str">
        <f t="shared" si="323"/>
        <v/>
      </c>
    </row>
    <row r="6911" spans="3:13" x14ac:dyDescent="0.2">
      <c r="C6911" s="8" t="str">
        <f>IFERROR(VLOOKUP(B6911,'Plan de comptes'!A:B,2,FALSE),"")</f>
        <v/>
      </c>
      <c r="K6911" s="21">
        <f t="shared" si="321"/>
        <v>0</v>
      </c>
      <c r="L6911" t="str">
        <f t="shared" si="322"/>
        <v/>
      </c>
      <c r="M6911" t="str">
        <f t="shared" si="323"/>
        <v/>
      </c>
    </row>
    <row r="6912" spans="3:13" x14ac:dyDescent="0.2">
      <c r="C6912" s="8" t="str">
        <f>IFERROR(VLOOKUP(B6912,'Plan de comptes'!A:B,2,FALSE),"")</f>
        <v/>
      </c>
      <c r="K6912" s="21">
        <f t="shared" si="321"/>
        <v>0</v>
      </c>
      <c r="L6912" t="str">
        <f t="shared" si="322"/>
        <v/>
      </c>
      <c r="M6912" t="str">
        <f t="shared" si="323"/>
        <v/>
      </c>
    </row>
    <row r="6913" spans="3:13" x14ac:dyDescent="0.2">
      <c r="C6913" s="8" t="str">
        <f>IFERROR(VLOOKUP(B6913,'Plan de comptes'!A:B,2,FALSE),"")</f>
        <v/>
      </c>
      <c r="K6913" s="21">
        <f t="shared" si="321"/>
        <v>0</v>
      </c>
      <c r="L6913" t="str">
        <f t="shared" si="322"/>
        <v/>
      </c>
      <c r="M6913" t="str">
        <f t="shared" si="323"/>
        <v/>
      </c>
    </row>
    <row r="6914" spans="3:13" x14ac:dyDescent="0.2">
      <c r="C6914" s="8" t="str">
        <f>IFERROR(VLOOKUP(B6914,'Plan de comptes'!A:B,2,FALSE),"")</f>
        <v/>
      </c>
      <c r="K6914" s="21">
        <f t="shared" si="321"/>
        <v>0</v>
      </c>
      <c r="L6914" t="str">
        <f t="shared" si="322"/>
        <v/>
      </c>
      <c r="M6914" t="str">
        <f t="shared" si="323"/>
        <v/>
      </c>
    </row>
    <row r="6915" spans="3:13" x14ac:dyDescent="0.2">
      <c r="C6915" s="8" t="str">
        <f>IFERROR(VLOOKUP(B6915,'Plan de comptes'!A:B,2,FALSE),"")</f>
        <v/>
      </c>
      <c r="K6915" s="21">
        <f t="shared" ref="K6915:K6978" si="324">E6915-F6915</f>
        <v>0</v>
      </c>
      <c r="L6915" t="str">
        <f t="shared" ref="L6915:L6978" si="325">LEFT($B6915,2)</f>
        <v/>
      </c>
      <c r="M6915" t="str">
        <f t="shared" ref="M6915:M6978" si="326">LEFT($B6915,3)</f>
        <v/>
      </c>
    </row>
    <row r="6916" spans="3:13" x14ac:dyDescent="0.2">
      <c r="C6916" s="8" t="str">
        <f>IFERROR(VLOOKUP(B6916,'Plan de comptes'!A:B,2,FALSE),"")</f>
        <v/>
      </c>
      <c r="K6916" s="21">
        <f t="shared" si="324"/>
        <v>0</v>
      </c>
      <c r="L6916" t="str">
        <f t="shared" si="325"/>
        <v/>
      </c>
      <c r="M6916" t="str">
        <f t="shared" si="326"/>
        <v/>
      </c>
    </row>
    <row r="6917" spans="3:13" x14ac:dyDescent="0.2">
      <c r="C6917" s="8" t="str">
        <f>IFERROR(VLOOKUP(B6917,'Plan de comptes'!A:B,2,FALSE),"")</f>
        <v/>
      </c>
      <c r="K6917" s="21">
        <f t="shared" si="324"/>
        <v>0</v>
      </c>
      <c r="L6917" t="str">
        <f t="shared" si="325"/>
        <v/>
      </c>
      <c r="M6917" t="str">
        <f t="shared" si="326"/>
        <v/>
      </c>
    </row>
    <row r="6918" spans="3:13" x14ac:dyDescent="0.2">
      <c r="C6918" s="8" t="str">
        <f>IFERROR(VLOOKUP(B6918,'Plan de comptes'!A:B,2,FALSE),"")</f>
        <v/>
      </c>
      <c r="K6918" s="21">
        <f t="shared" si="324"/>
        <v>0</v>
      </c>
      <c r="L6918" t="str">
        <f t="shared" si="325"/>
        <v/>
      </c>
      <c r="M6918" t="str">
        <f t="shared" si="326"/>
        <v/>
      </c>
    </row>
    <row r="6919" spans="3:13" x14ac:dyDescent="0.2">
      <c r="C6919" s="8" t="str">
        <f>IFERROR(VLOOKUP(B6919,'Plan de comptes'!A:B,2,FALSE),"")</f>
        <v/>
      </c>
      <c r="K6919" s="21">
        <f t="shared" si="324"/>
        <v>0</v>
      </c>
      <c r="L6919" t="str">
        <f t="shared" si="325"/>
        <v/>
      </c>
      <c r="M6919" t="str">
        <f t="shared" si="326"/>
        <v/>
      </c>
    </row>
    <row r="6920" spans="3:13" x14ac:dyDescent="0.2">
      <c r="C6920" s="8" t="str">
        <f>IFERROR(VLOOKUP(B6920,'Plan de comptes'!A:B,2,FALSE),"")</f>
        <v/>
      </c>
      <c r="K6920" s="21">
        <f t="shared" si="324"/>
        <v>0</v>
      </c>
      <c r="L6920" t="str">
        <f t="shared" si="325"/>
        <v/>
      </c>
      <c r="M6920" t="str">
        <f t="shared" si="326"/>
        <v/>
      </c>
    </row>
    <row r="6921" spans="3:13" x14ac:dyDescent="0.2">
      <c r="C6921" s="8" t="str">
        <f>IFERROR(VLOOKUP(B6921,'Plan de comptes'!A:B,2,FALSE),"")</f>
        <v/>
      </c>
      <c r="K6921" s="21">
        <f t="shared" si="324"/>
        <v>0</v>
      </c>
      <c r="L6921" t="str">
        <f t="shared" si="325"/>
        <v/>
      </c>
      <c r="M6921" t="str">
        <f t="shared" si="326"/>
        <v/>
      </c>
    </row>
    <row r="6922" spans="3:13" x14ac:dyDescent="0.2">
      <c r="C6922" s="8" t="str">
        <f>IFERROR(VLOOKUP(B6922,'Plan de comptes'!A:B,2,FALSE),"")</f>
        <v/>
      </c>
      <c r="K6922" s="21">
        <f t="shared" si="324"/>
        <v>0</v>
      </c>
      <c r="L6922" t="str">
        <f t="shared" si="325"/>
        <v/>
      </c>
      <c r="M6922" t="str">
        <f t="shared" si="326"/>
        <v/>
      </c>
    </row>
    <row r="6923" spans="3:13" x14ac:dyDescent="0.2">
      <c r="C6923" s="8" t="str">
        <f>IFERROR(VLOOKUP(B6923,'Plan de comptes'!A:B,2,FALSE),"")</f>
        <v/>
      </c>
      <c r="K6923" s="21">
        <f t="shared" si="324"/>
        <v>0</v>
      </c>
      <c r="L6923" t="str">
        <f t="shared" si="325"/>
        <v/>
      </c>
      <c r="M6923" t="str">
        <f t="shared" si="326"/>
        <v/>
      </c>
    </row>
    <row r="6924" spans="3:13" x14ac:dyDescent="0.2">
      <c r="C6924" s="8" t="str">
        <f>IFERROR(VLOOKUP(B6924,'Plan de comptes'!A:B,2,FALSE),"")</f>
        <v/>
      </c>
      <c r="K6924" s="21">
        <f t="shared" si="324"/>
        <v>0</v>
      </c>
      <c r="L6924" t="str">
        <f t="shared" si="325"/>
        <v/>
      </c>
      <c r="M6924" t="str">
        <f t="shared" si="326"/>
        <v/>
      </c>
    </row>
    <row r="6925" spans="3:13" x14ac:dyDescent="0.2">
      <c r="C6925" s="8" t="str">
        <f>IFERROR(VLOOKUP(B6925,'Plan de comptes'!A:B,2,FALSE),"")</f>
        <v/>
      </c>
      <c r="K6925" s="21">
        <f t="shared" si="324"/>
        <v>0</v>
      </c>
      <c r="L6925" t="str">
        <f t="shared" si="325"/>
        <v/>
      </c>
      <c r="M6925" t="str">
        <f t="shared" si="326"/>
        <v/>
      </c>
    </row>
    <row r="6926" spans="3:13" x14ac:dyDescent="0.2">
      <c r="C6926" s="8" t="str">
        <f>IFERROR(VLOOKUP(B6926,'Plan de comptes'!A:B,2,FALSE),"")</f>
        <v/>
      </c>
      <c r="K6926" s="21">
        <f t="shared" si="324"/>
        <v>0</v>
      </c>
      <c r="L6926" t="str">
        <f t="shared" si="325"/>
        <v/>
      </c>
      <c r="M6926" t="str">
        <f t="shared" si="326"/>
        <v/>
      </c>
    </row>
    <row r="6927" spans="3:13" x14ac:dyDescent="0.2">
      <c r="C6927" s="8" t="str">
        <f>IFERROR(VLOOKUP(B6927,'Plan de comptes'!A:B,2,FALSE),"")</f>
        <v/>
      </c>
      <c r="K6927" s="21">
        <f t="shared" si="324"/>
        <v>0</v>
      </c>
      <c r="L6927" t="str">
        <f t="shared" si="325"/>
        <v/>
      </c>
      <c r="M6927" t="str">
        <f t="shared" si="326"/>
        <v/>
      </c>
    </row>
    <row r="6928" spans="3:13" x14ac:dyDescent="0.2">
      <c r="C6928" s="8" t="str">
        <f>IFERROR(VLOOKUP(B6928,'Plan de comptes'!A:B,2,FALSE),"")</f>
        <v/>
      </c>
      <c r="K6928" s="21">
        <f t="shared" si="324"/>
        <v>0</v>
      </c>
      <c r="L6928" t="str">
        <f t="shared" si="325"/>
        <v/>
      </c>
      <c r="M6928" t="str">
        <f t="shared" si="326"/>
        <v/>
      </c>
    </row>
    <row r="6929" spans="3:13" x14ac:dyDescent="0.2">
      <c r="C6929" s="8" t="str">
        <f>IFERROR(VLOOKUP(B6929,'Plan de comptes'!A:B,2,FALSE),"")</f>
        <v/>
      </c>
      <c r="K6929" s="21">
        <f t="shared" si="324"/>
        <v>0</v>
      </c>
      <c r="L6929" t="str">
        <f t="shared" si="325"/>
        <v/>
      </c>
      <c r="M6929" t="str">
        <f t="shared" si="326"/>
        <v/>
      </c>
    </row>
    <row r="6930" spans="3:13" x14ac:dyDescent="0.2">
      <c r="C6930" s="8" t="str">
        <f>IFERROR(VLOOKUP(B6930,'Plan de comptes'!A:B,2,FALSE),"")</f>
        <v/>
      </c>
      <c r="K6930" s="21">
        <f t="shared" si="324"/>
        <v>0</v>
      </c>
      <c r="L6930" t="str">
        <f t="shared" si="325"/>
        <v/>
      </c>
      <c r="M6930" t="str">
        <f t="shared" si="326"/>
        <v/>
      </c>
    </row>
    <row r="6931" spans="3:13" x14ac:dyDescent="0.2">
      <c r="C6931" s="8" t="str">
        <f>IFERROR(VLOOKUP(B6931,'Plan de comptes'!A:B,2,FALSE),"")</f>
        <v/>
      </c>
      <c r="K6931" s="21">
        <f t="shared" si="324"/>
        <v>0</v>
      </c>
      <c r="L6931" t="str">
        <f t="shared" si="325"/>
        <v/>
      </c>
      <c r="M6931" t="str">
        <f t="shared" si="326"/>
        <v/>
      </c>
    </row>
    <row r="6932" spans="3:13" x14ac:dyDescent="0.2">
      <c r="C6932" s="8" t="str">
        <f>IFERROR(VLOOKUP(B6932,'Plan de comptes'!A:B,2,FALSE),"")</f>
        <v/>
      </c>
      <c r="K6932" s="21">
        <f t="shared" si="324"/>
        <v>0</v>
      </c>
      <c r="L6932" t="str">
        <f t="shared" si="325"/>
        <v/>
      </c>
      <c r="M6932" t="str">
        <f t="shared" si="326"/>
        <v/>
      </c>
    </row>
    <row r="6933" spans="3:13" x14ac:dyDescent="0.2">
      <c r="C6933" s="8" t="str">
        <f>IFERROR(VLOOKUP(B6933,'Plan de comptes'!A:B,2,FALSE),"")</f>
        <v/>
      </c>
      <c r="K6933" s="21">
        <f t="shared" si="324"/>
        <v>0</v>
      </c>
      <c r="L6933" t="str">
        <f t="shared" si="325"/>
        <v/>
      </c>
      <c r="M6933" t="str">
        <f t="shared" si="326"/>
        <v/>
      </c>
    </row>
    <row r="6934" spans="3:13" x14ac:dyDescent="0.2">
      <c r="C6934" s="8" t="str">
        <f>IFERROR(VLOOKUP(B6934,'Plan de comptes'!A:B,2,FALSE),"")</f>
        <v/>
      </c>
      <c r="K6934" s="21">
        <f t="shared" si="324"/>
        <v>0</v>
      </c>
      <c r="L6934" t="str">
        <f t="shared" si="325"/>
        <v/>
      </c>
      <c r="M6934" t="str">
        <f t="shared" si="326"/>
        <v/>
      </c>
    </row>
    <row r="6935" spans="3:13" x14ac:dyDescent="0.2">
      <c r="C6935" s="8" t="str">
        <f>IFERROR(VLOOKUP(B6935,'Plan de comptes'!A:B,2,FALSE),"")</f>
        <v/>
      </c>
      <c r="K6935" s="21">
        <f t="shared" si="324"/>
        <v>0</v>
      </c>
      <c r="L6935" t="str">
        <f t="shared" si="325"/>
        <v/>
      </c>
      <c r="M6935" t="str">
        <f t="shared" si="326"/>
        <v/>
      </c>
    </row>
    <row r="6936" spans="3:13" x14ac:dyDescent="0.2">
      <c r="C6936" s="8" t="str">
        <f>IFERROR(VLOOKUP(B6936,'Plan de comptes'!A:B,2,FALSE),"")</f>
        <v/>
      </c>
      <c r="K6936" s="21">
        <f t="shared" si="324"/>
        <v>0</v>
      </c>
      <c r="L6936" t="str">
        <f t="shared" si="325"/>
        <v/>
      </c>
      <c r="M6936" t="str">
        <f t="shared" si="326"/>
        <v/>
      </c>
    </row>
    <row r="6937" spans="3:13" x14ac:dyDescent="0.2">
      <c r="C6937" s="8" t="str">
        <f>IFERROR(VLOOKUP(B6937,'Plan de comptes'!A:B,2,FALSE),"")</f>
        <v/>
      </c>
      <c r="K6937" s="21">
        <f t="shared" si="324"/>
        <v>0</v>
      </c>
      <c r="L6937" t="str">
        <f t="shared" si="325"/>
        <v/>
      </c>
      <c r="M6937" t="str">
        <f t="shared" si="326"/>
        <v/>
      </c>
    </row>
    <row r="6938" spans="3:13" x14ac:dyDescent="0.2">
      <c r="C6938" s="8" t="str">
        <f>IFERROR(VLOOKUP(B6938,'Plan de comptes'!A:B,2,FALSE),"")</f>
        <v/>
      </c>
      <c r="K6938" s="21">
        <f t="shared" si="324"/>
        <v>0</v>
      </c>
      <c r="L6938" t="str">
        <f t="shared" si="325"/>
        <v/>
      </c>
      <c r="M6938" t="str">
        <f t="shared" si="326"/>
        <v/>
      </c>
    </row>
    <row r="6939" spans="3:13" x14ac:dyDescent="0.2">
      <c r="C6939" s="8" t="str">
        <f>IFERROR(VLOOKUP(B6939,'Plan de comptes'!A:B,2,FALSE),"")</f>
        <v/>
      </c>
      <c r="K6939" s="21">
        <f t="shared" si="324"/>
        <v>0</v>
      </c>
      <c r="L6939" t="str">
        <f t="shared" si="325"/>
        <v/>
      </c>
      <c r="M6939" t="str">
        <f t="shared" si="326"/>
        <v/>
      </c>
    </row>
    <row r="6940" spans="3:13" x14ac:dyDescent="0.2">
      <c r="C6940" s="8" t="str">
        <f>IFERROR(VLOOKUP(B6940,'Plan de comptes'!A:B,2,FALSE),"")</f>
        <v/>
      </c>
      <c r="K6940" s="21">
        <f t="shared" si="324"/>
        <v>0</v>
      </c>
      <c r="L6940" t="str">
        <f t="shared" si="325"/>
        <v/>
      </c>
      <c r="M6940" t="str">
        <f t="shared" si="326"/>
        <v/>
      </c>
    </row>
    <row r="6941" spans="3:13" x14ac:dyDescent="0.2">
      <c r="C6941" s="8" t="str">
        <f>IFERROR(VLOOKUP(B6941,'Plan de comptes'!A:B,2,FALSE),"")</f>
        <v/>
      </c>
      <c r="K6941" s="21">
        <f t="shared" si="324"/>
        <v>0</v>
      </c>
      <c r="L6941" t="str">
        <f t="shared" si="325"/>
        <v/>
      </c>
      <c r="M6941" t="str">
        <f t="shared" si="326"/>
        <v/>
      </c>
    </row>
    <row r="6942" spans="3:13" x14ac:dyDescent="0.2">
      <c r="C6942" s="8" t="str">
        <f>IFERROR(VLOOKUP(B6942,'Plan de comptes'!A:B,2,FALSE),"")</f>
        <v/>
      </c>
      <c r="K6942" s="21">
        <f t="shared" si="324"/>
        <v>0</v>
      </c>
      <c r="L6942" t="str">
        <f t="shared" si="325"/>
        <v/>
      </c>
      <c r="M6942" t="str">
        <f t="shared" si="326"/>
        <v/>
      </c>
    </row>
    <row r="6943" spans="3:13" x14ac:dyDescent="0.2">
      <c r="C6943" s="8" t="str">
        <f>IFERROR(VLOOKUP(B6943,'Plan de comptes'!A:B,2,FALSE),"")</f>
        <v/>
      </c>
      <c r="K6943" s="21">
        <f t="shared" si="324"/>
        <v>0</v>
      </c>
      <c r="L6943" t="str">
        <f t="shared" si="325"/>
        <v/>
      </c>
      <c r="M6943" t="str">
        <f t="shared" si="326"/>
        <v/>
      </c>
    </row>
    <row r="6944" spans="3:13" x14ac:dyDescent="0.2">
      <c r="C6944" s="8" t="str">
        <f>IFERROR(VLOOKUP(B6944,'Plan de comptes'!A:B,2,FALSE),"")</f>
        <v/>
      </c>
      <c r="K6944" s="21">
        <f t="shared" si="324"/>
        <v>0</v>
      </c>
      <c r="L6944" t="str">
        <f t="shared" si="325"/>
        <v/>
      </c>
      <c r="M6944" t="str">
        <f t="shared" si="326"/>
        <v/>
      </c>
    </row>
    <row r="6945" spans="3:13" x14ac:dyDescent="0.2">
      <c r="C6945" s="8" t="str">
        <f>IFERROR(VLOOKUP(B6945,'Plan de comptes'!A:B,2,FALSE),"")</f>
        <v/>
      </c>
      <c r="K6945" s="21">
        <f t="shared" si="324"/>
        <v>0</v>
      </c>
      <c r="L6945" t="str">
        <f t="shared" si="325"/>
        <v/>
      </c>
      <c r="M6945" t="str">
        <f t="shared" si="326"/>
        <v/>
      </c>
    </row>
    <row r="6946" spans="3:13" x14ac:dyDescent="0.2">
      <c r="C6946" s="8" t="str">
        <f>IFERROR(VLOOKUP(B6946,'Plan de comptes'!A:B,2,FALSE),"")</f>
        <v/>
      </c>
      <c r="K6946" s="21">
        <f t="shared" si="324"/>
        <v>0</v>
      </c>
      <c r="L6946" t="str">
        <f t="shared" si="325"/>
        <v/>
      </c>
      <c r="M6946" t="str">
        <f t="shared" si="326"/>
        <v/>
      </c>
    </row>
    <row r="6947" spans="3:13" x14ac:dyDescent="0.2">
      <c r="C6947" s="8" t="str">
        <f>IFERROR(VLOOKUP(B6947,'Plan de comptes'!A:B,2,FALSE),"")</f>
        <v/>
      </c>
      <c r="K6947" s="21">
        <f t="shared" si="324"/>
        <v>0</v>
      </c>
      <c r="L6947" t="str">
        <f t="shared" si="325"/>
        <v/>
      </c>
      <c r="M6947" t="str">
        <f t="shared" si="326"/>
        <v/>
      </c>
    </row>
    <row r="6948" spans="3:13" x14ac:dyDescent="0.2">
      <c r="C6948" s="8" t="str">
        <f>IFERROR(VLOOKUP(B6948,'Plan de comptes'!A:B,2,FALSE),"")</f>
        <v/>
      </c>
      <c r="K6948" s="21">
        <f t="shared" si="324"/>
        <v>0</v>
      </c>
      <c r="L6948" t="str">
        <f t="shared" si="325"/>
        <v/>
      </c>
      <c r="M6948" t="str">
        <f t="shared" si="326"/>
        <v/>
      </c>
    </row>
    <row r="6949" spans="3:13" x14ac:dyDescent="0.2">
      <c r="C6949" s="8" t="str">
        <f>IFERROR(VLOOKUP(B6949,'Plan de comptes'!A:B,2,FALSE),"")</f>
        <v/>
      </c>
      <c r="K6949" s="21">
        <f t="shared" si="324"/>
        <v>0</v>
      </c>
      <c r="L6949" t="str">
        <f t="shared" si="325"/>
        <v/>
      </c>
      <c r="M6949" t="str">
        <f t="shared" si="326"/>
        <v/>
      </c>
    </row>
    <row r="6950" spans="3:13" x14ac:dyDescent="0.2">
      <c r="C6950" s="8" t="str">
        <f>IFERROR(VLOOKUP(B6950,'Plan de comptes'!A:B,2,FALSE),"")</f>
        <v/>
      </c>
      <c r="K6950" s="21">
        <f t="shared" si="324"/>
        <v>0</v>
      </c>
      <c r="L6950" t="str">
        <f t="shared" si="325"/>
        <v/>
      </c>
      <c r="M6950" t="str">
        <f t="shared" si="326"/>
        <v/>
      </c>
    </row>
    <row r="6951" spans="3:13" x14ac:dyDescent="0.2">
      <c r="C6951" s="8" t="str">
        <f>IFERROR(VLOOKUP(B6951,'Plan de comptes'!A:B,2,FALSE),"")</f>
        <v/>
      </c>
      <c r="K6951" s="21">
        <f t="shared" si="324"/>
        <v>0</v>
      </c>
      <c r="L6951" t="str">
        <f t="shared" si="325"/>
        <v/>
      </c>
      <c r="M6951" t="str">
        <f t="shared" si="326"/>
        <v/>
      </c>
    </row>
    <row r="6952" spans="3:13" x14ac:dyDescent="0.2">
      <c r="C6952" s="8" t="str">
        <f>IFERROR(VLOOKUP(B6952,'Plan de comptes'!A:B,2,FALSE),"")</f>
        <v/>
      </c>
      <c r="K6952" s="21">
        <f t="shared" si="324"/>
        <v>0</v>
      </c>
      <c r="L6952" t="str">
        <f t="shared" si="325"/>
        <v/>
      </c>
      <c r="M6952" t="str">
        <f t="shared" si="326"/>
        <v/>
      </c>
    </row>
    <row r="6953" spans="3:13" x14ac:dyDescent="0.2">
      <c r="C6953" s="8" t="str">
        <f>IFERROR(VLOOKUP(B6953,'Plan de comptes'!A:B,2,FALSE),"")</f>
        <v/>
      </c>
      <c r="K6953" s="21">
        <f t="shared" si="324"/>
        <v>0</v>
      </c>
      <c r="L6953" t="str">
        <f t="shared" si="325"/>
        <v/>
      </c>
      <c r="M6953" t="str">
        <f t="shared" si="326"/>
        <v/>
      </c>
    </row>
    <row r="6954" spans="3:13" x14ac:dyDescent="0.2">
      <c r="C6954" s="8" t="str">
        <f>IFERROR(VLOOKUP(B6954,'Plan de comptes'!A:B,2,FALSE),"")</f>
        <v/>
      </c>
      <c r="K6954" s="21">
        <f t="shared" si="324"/>
        <v>0</v>
      </c>
      <c r="L6954" t="str">
        <f t="shared" si="325"/>
        <v/>
      </c>
      <c r="M6954" t="str">
        <f t="shared" si="326"/>
        <v/>
      </c>
    </row>
    <row r="6955" spans="3:13" x14ac:dyDescent="0.2">
      <c r="C6955" s="8" t="str">
        <f>IFERROR(VLOOKUP(B6955,'Plan de comptes'!A:B,2,FALSE),"")</f>
        <v/>
      </c>
      <c r="K6955" s="21">
        <f t="shared" si="324"/>
        <v>0</v>
      </c>
      <c r="L6955" t="str">
        <f t="shared" si="325"/>
        <v/>
      </c>
      <c r="M6955" t="str">
        <f t="shared" si="326"/>
        <v/>
      </c>
    </row>
    <row r="6956" spans="3:13" x14ac:dyDescent="0.2">
      <c r="C6956" s="8" t="str">
        <f>IFERROR(VLOOKUP(B6956,'Plan de comptes'!A:B,2,FALSE),"")</f>
        <v/>
      </c>
      <c r="K6956" s="21">
        <f t="shared" si="324"/>
        <v>0</v>
      </c>
      <c r="L6956" t="str">
        <f t="shared" si="325"/>
        <v/>
      </c>
      <c r="M6956" t="str">
        <f t="shared" si="326"/>
        <v/>
      </c>
    </row>
    <row r="6957" spans="3:13" x14ac:dyDescent="0.2">
      <c r="C6957" s="8" t="str">
        <f>IFERROR(VLOOKUP(B6957,'Plan de comptes'!A:B,2,FALSE),"")</f>
        <v/>
      </c>
      <c r="K6957" s="21">
        <f t="shared" si="324"/>
        <v>0</v>
      </c>
      <c r="L6957" t="str">
        <f t="shared" si="325"/>
        <v/>
      </c>
      <c r="M6957" t="str">
        <f t="shared" si="326"/>
        <v/>
      </c>
    </row>
    <row r="6958" spans="3:13" x14ac:dyDescent="0.2">
      <c r="C6958" s="8" t="str">
        <f>IFERROR(VLOOKUP(B6958,'Plan de comptes'!A:B,2,FALSE),"")</f>
        <v/>
      </c>
      <c r="K6958" s="21">
        <f t="shared" si="324"/>
        <v>0</v>
      </c>
      <c r="L6958" t="str">
        <f t="shared" si="325"/>
        <v/>
      </c>
      <c r="M6958" t="str">
        <f t="shared" si="326"/>
        <v/>
      </c>
    </row>
    <row r="6959" spans="3:13" x14ac:dyDescent="0.2">
      <c r="C6959" s="8" t="str">
        <f>IFERROR(VLOOKUP(B6959,'Plan de comptes'!A:B,2,FALSE),"")</f>
        <v/>
      </c>
      <c r="K6959" s="21">
        <f t="shared" si="324"/>
        <v>0</v>
      </c>
      <c r="L6959" t="str">
        <f t="shared" si="325"/>
        <v/>
      </c>
      <c r="M6959" t="str">
        <f t="shared" si="326"/>
        <v/>
      </c>
    </row>
    <row r="6960" spans="3:13" x14ac:dyDescent="0.2">
      <c r="C6960" s="8" t="str">
        <f>IFERROR(VLOOKUP(B6960,'Plan de comptes'!A:B,2,FALSE),"")</f>
        <v/>
      </c>
      <c r="K6960" s="21">
        <f t="shared" si="324"/>
        <v>0</v>
      </c>
      <c r="L6960" t="str">
        <f t="shared" si="325"/>
        <v/>
      </c>
      <c r="M6960" t="str">
        <f t="shared" si="326"/>
        <v/>
      </c>
    </row>
    <row r="6961" spans="3:13" x14ac:dyDescent="0.2">
      <c r="C6961" s="8" t="str">
        <f>IFERROR(VLOOKUP(B6961,'Plan de comptes'!A:B,2,FALSE),"")</f>
        <v/>
      </c>
      <c r="K6961" s="21">
        <f t="shared" si="324"/>
        <v>0</v>
      </c>
      <c r="L6961" t="str">
        <f t="shared" si="325"/>
        <v/>
      </c>
      <c r="M6961" t="str">
        <f t="shared" si="326"/>
        <v/>
      </c>
    </row>
    <row r="6962" spans="3:13" x14ac:dyDescent="0.2">
      <c r="C6962" s="8" t="str">
        <f>IFERROR(VLOOKUP(B6962,'Plan de comptes'!A:B,2,FALSE),"")</f>
        <v/>
      </c>
      <c r="K6962" s="21">
        <f t="shared" si="324"/>
        <v>0</v>
      </c>
      <c r="L6962" t="str">
        <f t="shared" si="325"/>
        <v/>
      </c>
      <c r="M6962" t="str">
        <f t="shared" si="326"/>
        <v/>
      </c>
    </row>
    <row r="6963" spans="3:13" x14ac:dyDescent="0.2">
      <c r="C6963" s="8" t="str">
        <f>IFERROR(VLOOKUP(B6963,'Plan de comptes'!A:B,2,FALSE),"")</f>
        <v/>
      </c>
      <c r="K6963" s="21">
        <f t="shared" si="324"/>
        <v>0</v>
      </c>
      <c r="L6963" t="str">
        <f t="shared" si="325"/>
        <v/>
      </c>
      <c r="M6963" t="str">
        <f t="shared" si="326"/>
        <v/>
      </c>
    </row>
    <row r="6964" spans="3:13" x14ac:dyDescent="0.2">
      <c r="C6964" s="8" t="str">
        <f>IFERROR(VLOOKUP(B6964,'Plan de comptes'!A:B,2,FALSE),"")</f>
        <v/>
      </c>
      <c r="K6964" s="21">
        <f t="shared" si="324"/>
        <v>0</v>
      </c>
      <c r="L6964" t="str">
        <f t="shared" si="325"/>
        <v/>
      </c>
      <c r="M6964" t="str">
        <f t="shared" si="326"/>
        <v/>
      </c>
    </row>
    <row r="6965" spans="3:13" x14ac:dyDescent="0.2">
      <c r="C6965" s="8" t="str">
        <f>IFERROR(VLOOKUP(B6965,'Plan de comptes'!A:B,2,FALSE),"")</f>
        <v/>
      </c>
      <c r="K6965" s="21">
        <f t="shared" si="324"/>
        <v>0</v>
      </c>
      <c r="L6965" t="str">
        <f t="shared" si="325"/>
        <v/>
      </c>
      <c r="M6965" t="str">
        <f t="shared" si="326"/>
        <v/>
      </c>
    </row>
    <row r="6966" spans="3:13" x14ac:dyDescent="0.2">
      <c r="C6966" s="8" t="str">
        <f>IFERROR(VLOOKUP(B6966,'Plan de comptes'!A:B,2,FALSE),"")</f>
        <v/>
      </c>
      <c r="K6966" s="21">
        <f t="shared" si="324"/>
        <v>0</v>
      </c>
      <c r="L6966" t="str">
        <f t="shared" si="325"/>
        <v/>
      </c>
      <c r="M6966" t="str">
        <f t="shared" si="326"/>
        <v/>
      </c>
    </row>
    <row r="6967" spans="3:13" x14ac:dyDescent="0.2">
      <c r="C6967" s="8" t="str">
        <f>IFERROR(VLOOKUP(B6967,'Plan de comptes'!A:B,2,FALSE),"")</f>
        <v/>
      </c>
      <c r="K6967" s="21">
        <f t="shared" si="324"/>
        <v>0</v>
      </c>
      <c r="L6967" t="str">
        <f t="shared" si="325"/>
        <v/>
      </c>
      <c r="M6967" t="str">
        <f t="shared" si="326"/>
        <v/>
      </c>
    </row>
    <row r="6968" spans="3:13" x14ac:dyDescent="0.2">
      <c r="C6968" s="8" t="str">
        <f>IFERROR(VLOOKUP(B6968,'Plan de comptes'!A:B,2,FALSE),"")</f>
        <v/>
      </c>
      <c r="K6968" s="21">
        <f t="shared" si="324"/>
        <v>0</v>
      </c>
      <c r="L6968" t="str">
        <f t="shared" si="325"/>
        <v/>
      </c>
      <c r="M6968" t="str">
        <f t="shared" si="326"/>
        <v/>
      </c>
    </row>
    <row r="6969" spans="3:13" x14ac:dyDescent="0.2">
      <c r="C6969" s="8" t="str">
        <f>IFERROR(VLOOKUP(B6969,'Plan de comptes'!A:B,2,FALSE),"")</f>
        <v/>
      </c>
      <c r="K6969" s="21">
        <f t="shared" si="324"/>
        <v>0</v>
      </c>
      <c r="L6969" t="str">
        <f t="shared" si="325"/>
        <v/>
      </c>
      <c r="M6969" t="str">
        <f t="shared" si="326"/>
        <v/>
      </c>
    </row>
    <row r="6970" spans="3:13" x14ac:dyDescent="0.2">
      <c r="C6970" s="8" t="str">
        <f>IFERROR(VLOOKUP(B6970,'Plan de comptes'!A:B,2,FALSE),"")</f>
        <v/>
      </c>
      <c r="K6970" s="21">
        <f t="shared" si="324"/>
        <v>0</v>
      </c>
      <c r="L6970" t="str">
        <f t="shared" si="325"/>
        <v/>
      </c>
      <c r="M6970" t="str">
        <f t="shared" si="326"/>
        <v/>
      </c>
    </row>
    <row r="6971" spans="3:13" x14ac:dyDescent="0.2">
      <c r="C6971" s="8" t="str">
        <f>IFERROR(VLOOKUP(B6971,'Plan de comptes'!A:B,2,FALSE),"")</f>
        <v/>
      </c>
      <c r="K6971" s="21">
        <f t="shared" si="324"/>
        <v>0</v>
      </c>
      <c r="L6971" t="str">
        <f t="shared" si="325"/>
        <v/>
      </c>
      <c r="M6971" t="str">
        <f t="shared" si="326"/>
        <v/>
      </c>
    </row>
    <row r="6972" spans="3:13" x14ac:dyDescent="0.2">
      <c r="C6972" s="8" t="str">
        <f>IFERROR(VLOOKUP(B6972,'Plan de comptes'!A:B,2,FALSE),"")</f>
        <v/>
      </c>
      <c r="K6972" s="21">
        <f t="shared" si="324"/>
        <v>0</v>
      </c>
      <c r="L6972" t="str">
        <f t="shared" si="325"/>
        <v/>
      </c>
      <c r="M6972" t="str">
        <f t="shared" si="326"/>
        <v/>
      </c>
    </row>
    <row r="6973" spans="3:13" x14ac:dyDescent="0.2">
      <c r="C6973" s="8" t="str">
        <f>IFERROR(VLOOKUP(B6973,'Plan de comptes'!A:B,2,FALSE),"")</f>
        <v/>
      </c>
      <c r="K6973" s="21">
        <f t="shared" si="324"/>
        <v>0</v>
      </c>
      <c r="L6973" t="str">
        <f t="shared" si="325"/>
        <v/>
      </c>
      <c r="M6973" t="str">
        <f t="shared" si="326"/>
        <v/>
      </c>
    </row>
    <row r="6974" spans="3:13" x14ac:dyDescent="0.2">
      <c r="C6974" s="8" t="str">
        <f>IFERROR(VLOOKUP(B6974,'Plan de comptes'!A:B,2,FALSE),"")</f>
        <v/>
      </c>
      <c r="K6974" s="21">
        <f t="shared" si="324"/>
        <v>0</v>
      </c>
      <c r="L6974" t="str">
        <f t="shared" si="325"/>
        <v/>
      </c>
      <c r="M6974" t="str">
        <f t="shared" si="326"/>
        <v/>
      </c>
    </row>
    <row r="6975" spans="3:13" x14ac:dyDescent="0.2">
      <c r="C6975" s="8" t="str">
        <f>IFERROR(VLOOKUP(B6975,'Plan de comptes'!A:B,2,FALSE),"")</f>
        <v/>
      </c>
      <c r="K6975" s="21">
        <f t="shared" si="324"/>
        <v>0</v>
      </c>
      <c r="L6975" t="str">
        <f t="shared" si="325"/>
        <v/>
      </c>
      <c r="M6975" t="str">
        <f t="shared" si="326"/>
        <v/>
      </c>
    </row>
    <row r="6976" spans="3:13" x14ac:dyDescent="0.2">
      <c r="C6976" s="8" t="str">
        <f>IFERROR(VLOOKUP(B6976,'Plan de comptes'!A:B,2,FALSE),"")</f>
        <v/>
      </c>
      <c r="K6976" s="21">
        <f t="shared" si="324"/>
        <v>0</v>
      </c>
      <c r="L6976" t="str">
        <f t="shared" si="325"/>
        <v/>
      </c>
      <c r="M6976" t="str">
        <f t="shared" si="326"/>
        <v/>
      </c>
    </row>
    <row r="6977" spans="3:13" x14ac:dyDescent="0.2">
      <c r="C6977" s="8" t="str">
        <f>IFERROR(VLOOKUP(B6977,'Plan de comptes'!A:B,2,FALSE),"")</f>
        <v/>
      </c>
      <c r="K6977" s="21">
        <f t="shared" si="324"/>
        <v>0</v>
      </c>
      <c r="L6977" t="str">
        <f t="shared" si="325"/>
        <v/>
      </c>
      <c r="M6977" t="str">
        <f t="shared" si="326"/>
        <v/>
      </c>
    </row>
    <row r="6978" spans="3:13" x14ac:dyDescent="0.2">
      <c r="C6978" s="8" t="str">
        <f>IFERROR(VLOOKUP(B6978,'Plan de comptes'!A:B,2,FALSE),"")</f>
        <v/>
      </c>
      <c r="K6978" s="21">
        <f t="shared" si="324"/>
        <v>0</v>
      </c>
      <c r="L6978" t="str">
        <f t="shared" si="325"/>
        <v/>
      </c>
      <c r="M6978" t="str">
        <f t="shared" si="326"/>
        <v/>
      </c>
    </row>
    <row r="6979" spans="3:13" x14ac:dyDescent="0.2">
      <c r="C6979" s="8" t="str">
        <f>IFERROR(VLOOKUP(B6979,'Plan de comptes'!A:B,2,FALSE),"")</f>
        <v/>
      </c>
      <c r="K6979" s="21">
        <f t="shared" ref="K6979:K7042" si="327">E6979-F6979</f>
        <v>0</v>
      </c>
      <c r="L6979" t="str">
        <f t="shared" ref="L6979:L7042" si="328">LEFT($B6979,2)</f>
        <v/>
      </c>
      <c r="M6979" t="str">
        <f t="shared" ref="M6979:M7042" si="329">LEFT($B6979,3)</f>
        <v/>
      </c>
    </row>
    <row r="6980" spans="3:13" x14ac:dyDescent="0.2">
      <c r="C6980" s="8" t="str">
        <f>IFERROR(VLOOKUP(B6980,'Plan de comptes'!A:B,2,FALSE),"")</f>
        <v/>
      </c>
      <c r="K6980" s="21">
        <f t="shared" si="327"/>
        <v>0</v>
      </c>
      <c r="L6980" t="str">
        <f t="shared" si="328"/>
        <v/>
      </c>
      <c r="M6980" t="str">
        <f t="shared" si="329"/>
        <v/>
      </c>
    </row>
    <row r="6981" spans="3:13" x14ac:dyDescent="0.2">
      <c r="C6981" s="8" t="str">
        <f>IFERROR(VLOOKUP(B6981,'Plan de comptes'!A:B,2,FALSE),"")</f>
        <v/>
      </c>
      <c r="K6981" s="21">
        <f t="shared" si="327"/>
        <v>0</v>
      </c>
      <c r="L6981" t="str">
        <f t="shared" si="328"/>
        <v/>
      </c>
      <c r="M6981" t="str">
        <f t="shared" si="329"/>
        <v/>
      </c>
    </row>
    <row r="6982" spans="3:13" x14ac:dyDescent="0.2">
      <c r="C6982" s="8" t="str">
        <f>IFERROR(VLOOKUP(B6982,'Plan de comptes'!A:B,2,FALSE),"")</f>
        <v/>
      </c>
      <c r="K6982" s="21">
        <f t="shared" si="327"/>
        <v>0</v>
      </c>
      <c r="L6982" t="str">
        <f t="shared" si="328"/>
        <v/>
      </c>
      <c r="M6982" t="str">
        <f t="shared" si="329"/>
        <v/>
      </c>
    </row>
    <row r="6983" spans="3:13" x14ac:dyDescent="0.2">
      <c r="C6983" s="8" t="str">
        <f>IFERROR(VLOOKUP(B6983,'Plan de comptes'!A:B,2,FALSE),"")</f>
        <v/>
      </c>
      <c r="K6983" s="21">
        <f t="shared" si="327"/>
        <v>0</v>
      </c>
      <c r="L6983" t="str">
        <f t="shared" si="328"/>
        <v/>
      </c>
      <c r="M6983" t="str">
        <f t="shared" si="329"/>
        <v/>
      </c>
    </row>
    <row r="6984" spans="3:13" x14ac:dyDescent="0.2">
      <c r="C6984" s="8" t="str">
        <f>IFERROR(VLOOKUP(B6984,'Plan de comptes'!A:B,2,FALSE),"")</f>
        <v/>
      </c>
      <c r="K6984" s="21">
        <f t="shared" si="327"/>
        <v>0</v>
      </c>
      <c r="L6984" t="str">
        <f t="shared" si="328"/>
        <v/>
      </c>
      <c r="M6984" t="str">
        <f t="shared" si="329"/>
        <v/>
      </c>
    </row>
    <row r="6985" spans="3:13" x14ac:dyDescent="0.2">
      <c r="C6985" s="8" t="str">
        <f>IFERROR(VLOOKUP(B6985,'Plan de comptes'!A:B,2,FALSE),"")</f>
        <v/>
      </c>
      <c r="K6985" s="21">
        <f t="shared" si="327"/>
        <v>0</v>
      </c>
      <c r="L6985" t="str">
        <f t="shared" si="328"/>
        <v/>
      </c>
      <c r="M6985" t="str">
        <f t="shared" si="329"/>
        <v/>
      </c>
    </row>
    <row r="6986" spans="3:13" x14ac:dyDescent="0.2">
      <c r="C6986" s="8" t="str">
        <f>IFERROR(VLOOKUP(B6986,'Plan de comptes'!A:B,2,FALSE),"")</f>
        <v/>
      </c>
      <c r="K6986" s="21">
        <f t="shared" si="327"/>
        <v>0</v>
      </c>
      <c r="L6986" t="str">
        <f t="shared" si="328"/>
        <v/>
      </c>
      <c r="M6986" t="str">
        <f t="shared" si="329"/>
        <v/>
      </c>
    </row>
    <row r="6987" spans="3:13" x14ac:dyDescent="0.2">
      <c r="C6987" s="8" t="str">
        <f>IFERROR(VLOOKUP(B6987,'Plan de comptes'!A:B,2,FALSE),"")</f>
        <v/>
      </c>
      <c r="K6987" s="21">
        <f t="shared" si="327"/>
        <v>0</v>
      </c>
      <c r="L6987" t="str">
        <f t="shared" si="328"/>
        <v/>
      </c>
      <c r="M6987" t="str">
        <f t="shared" si="329"/>
        <v/>
      </c>
    </row>
    <row r="6988" spans="3:13" x14ac:dyDescent="0.2">
      <c r="C6988" s="8" t="str">
        <f>IFERROR(VLOOKUP(B6988,'Plan de comptes'!A:B,2,FALSE),"")</f>
        <v/>
      </c>
      <c r="K6988" s="21">
        <f t="shared" si="327"/>
        <v>0</v>
      </c>
      <c r="L6988" t="str">
        <f t="shared" si="328"/>
        <v/>
      </c>
      <c r="M6988" t="str">
        <f t="shared" si="329"/>
        <v/>
      </c>
    </row>
    <row r="6989" spans="3:13" x14ac:dyDescent="0.2">
      <c r="C6989" s="8" t="str">
        <f>IFERROR(VLOOKUP(B6989,'Plan de comptes'!A:B,2,FALSE),"")</f>
        <v/>
      </c>
      <c r="K6989" s="21">
        <f t="shared" si="327"/>
        <v>0</v>
      </c>
      <c r="L6989" t="str">
        <f t="shared" si="328"/>
        <v/>
      </c>
      <c r="M6989" t="str">
        <f t="shared" si="329"/>
        <v/>
      </c>
    </row>
    <row r="6990" spans="3:13" x14ac:dyDescent="0.2">
      <c r="C6990" s="8" t="str">
        <f>IFERROR(VLOOKUP(B6990,'Plan de comptes'!A:B,2,FALSE),"")</f>
        <v/>
      </c>
      <c r="K6990" s="21">
        <f t="shared" si="327"/>
        <v>0</v>
      </c>
      <c r="L6990" t="str">
        <f t="shared" si="328"/>
        <v/>
      </c>
      <c r="M6990" t="str">
        <f t="shared" si="329"/>
        <v/>
      </c>
    </row>
    <row r="6991" spans="3:13" x14ac:dyDescent="0.2">
      <c r="C6991" s="8" t="str">
        <f>IFERROR(VLOOKUP(B6991,'Plan de comptes'!A:B,2,FALSE),"")</f>
        <v/>
      </c>
      <c r="K6991" s="21">
        <f t="shared" si="327"/>
        <v>0</v>
      </c>
      <c r="L6991" t="str">
        <f t="shared" si="328"/>
        <v/>
      </c>
      <c r="M6991" t="str">
        <f t="shared" si="329"/>
        <v/>
      </c>
    </row>
    <row r="6992" spans="3:13" x14ac:dyDescent="0.2">
      <c r="C6992" s="8" t="str">
        <f>IFERROR(VLOOKUP(B6992,'Plan de comptes'!A:B,2,FALSE),"")</f>
        <v/>
      </c>
      <c r="K6992" s="21">
        <f t="shared" si="327"/>
        <v>0</v>
      </c>
      <c r="L6992" t="str">
        <f t="shared" si="328"/>
        <v/>
      </c>
      <c r="M6992" t="str">
        <f t="shared" si="329"/>
        <v/>
      </c>
    </row>
    <row r="6993" spans="3:13" x14ac:dyDescent="0.2">
      <c r="C6993" s="8" t="str">
        <f>IFERROR(VLOOKUP(B6993,'Plan de comptes'!A:B,2,FALSE),"")</f>
        <v/>
      </c>
      <c r="K6993" s="21">
        <f t="shared" si="327"/>
        <v>0</v>
      </c>
      <c r="L6993" t="str">
        <f t="shared" si="328"/>
        <v/>
      </c>
      <c r="M6993" t="str">
        <f t="shared" si="329"/>
        <v/>
      </c>
    </row>
    <row r="6994" spans="3:13" x14ac:dyDescent="0.2">
      <c r="C6994" s="8" t="str">
        <f>IFERROR(VLOOKUP(B6994,'Plan de comptes'!A:B,2,FALSE),"")</f>
        <v/>
      </c>
      <c r="K6994" s="21">
        <f t="shared" si="327"/>
        <v>0</v>
      </c>
      <c r="L6994" t="str">
        <f t="shared" si="328"/>
        <v/>
      </c>
      <c r="M6994" t="str">
        <f t="shared" si="329"/>
        <v/>
      </c>
    </row>
    <row r="6995" spans="3:13" x14ac:dyDescent="0.2">
      <c r="C6995" s="8" t="str">
        <f>IFERROR(VLOOKUP(B6995,'Plan de comptes'!A:B,2,FALSE),"")</f>
        <v/>
      </c>
      <c r="K6995" s="21">
        <f t="shared" si="327"/>
        <v>0</v>
      </c>
      <c r="L6995" t="str">
        <f t="shared" si="328"/>
        <v/>
      </c>
      <c r="M6995" t="str">
        <f t="shared" si="329"/>
        <v/>
      </c>
    </row>
    <row r="6996" spans="3:13" x14ac:dyDescent="0.2">
      <c r="C6996" s="8" t="str">
        <f>IFERROR(VLOOKUP(B6996,'Plan de comptes'!A:B,2,FALSE),"")</f>
        <v/>
      </c>
      <c r="K6996" s="21">
        <f t="shared" si="327"/>
        <v>0</v>
      </c>
      <c r="L6996" t="str">
        <f t="shared" si="328"/>
        <v/>
      </c>
      <c r="M6996" t="str">
        <f t="shared" si="329"/>
        <v/>
      </c>
    </row>
    <row r="6997" spans="3:13" x14ac:dyDescent="0.2">
      <c r="C6997" s="8" t="str">
        <f>IFERROR(VLOOKUP(B6997,'Plan de comptes'!A:B,2,FALSE),"")</f>
        <v/>
      </c>
      <c r="K6997" s="21">
        <f t="shared" si="327"/>
        <v>0</v>
      </c>
      <c r="L6997" t="str">
        <f t="shared" si="328"/>
        <v/>
      </c>
      <c r="M6997" t="str">
        <f t="shared" si="329"/>
        <v/>
      </c>
    </row>
    <row r="6998" spans="3:13" x14ac:dyDescent="0.2">
      <c r="C6998" s="8" t="str">
        <f>IFERROR(VLOOKUP(B6998,'Plan de comptes'!A:B,2,FALSE),"")</f>
        <v/>
      </c>
      <c r="K6998" s="21">
        <f t="shared" si="327"/>
        <v>0</v>
      </c>
      <c r="L6998" t="str">
        <f t="shared" si="328"/>
        <v/>
      </c>
      <c r="M6998" t="str">
        <f t="shared" si="329"/>
        <v/>
      </c>
    </row>
    <row r="6999" spans="3:13" x14ac:dyDescent="0.2">
      <c r="C6999" s="8" t="str">
        <f>IFERROR(VLOOKUP(B6999,'Plan de comptes'!A:B,2,FALSE),"")</f>
        <v/>
      </c>
      <c r="K6999" s="21">
        <f t="shared" si="327"/>
        <v>0</v>
      </c>
      <c r="L6999" t="str">
        <f t="shared" si="328"/>
        <v/>
      </c>
      <c r="M6999" t="str">
        <f t="shared" si="329"/>
        <v/>
      </c>
    </row>
    <row r="7000" spans="3:13" x14ac:dyDescent="0.2">
      <c r="C7000" s="8" t="str">
        <f>IFERROR(VLOOKUP(B7000,'Plan de comptes'!A:B,2,FALSE),"")</f>
        <v/>
      </c>
      <c r="K7000" s="21">
        <f t="shared" si="327"/>
        <v>0</v>
      </c>
      <c r="L7000" t="str">
        <f t="shared" si="328"/>
        <v/>
      </c>
      <c r="M7000" t="str">
        <f t="shared" si="329"/>
        <v/>
      </c>
    </row>
    <row r="7001" spans="3:13" x14ac:dyDescent="0.2">
      <c r="C7001" s="8" t="str">
        <f>IFERROR(VLOOKUP(B7001,'Plan de comptes'!A:B,2,FALSE),"")</f>
        <v/>
      </c>
      <c r="K7001" s="21">
        <f t="shared" si="327"/>
        <v>0</v>
      </c>
      <c r="L7001" t="str">
        <f t="shared" si="328"/>
        <v/>
      </c>
      <c r="M7001" t="str">
        <f t="shared" si="329"/>
        <v/>
      </c>
    </row>
    <row r="7002" spans="3:13" x14ac:dyDescent="0.2">
      <c r="C7002" s="8" t="str">
        <f>IFERROR(VLOOKUP(B7002,'Plan de comptes'!A:B,2,FALSE),"")</f>
        <v/>
      </c>
      <c r="K7002" s="21">
        <f t="shared" si="327"/>
        <v>0</v>
      </c>
      <c r="L7002" t="str">
        <f t="shared" si="328"/>
        <v/>
      </c>
      <c r="M7002" t="str">
        <f t="shared" si="329"/>
        <v/>
      </c>
    </row>
    <row r="7003" spans="3:13" x14ac:dyDescent="0.2">
      <c r="C7003" s="8" t="str">
        <f>IFERROR(VLOOKUP(B7003,'Plan de comptes'!A:B,2,FALSE),"")</f>
        <v/>
      </c>
      <c r="K7003" s="21">
        <f t="shared" si="327"/>
        <v>0</v>
      </c>
      <c r="L7003" t="str">
        <f t="shared" si="328"/>
        <v/>
      </c>
      <c r="M7003" t="str">
        <f t="shared" si="329"/>
        <v/>
      </c>
    </row>
    <row r="7004" spans="3:13" x14ac:dyDescent="0.2">
      <c r="C7004" s="8" t="str">
        <f>IFERROR(VLOOKUP(B7004,'Plan de comptes'!A:B,2,FALSE),"")</f>
        <v/>
      </c>
      <c r="K7004" s="21">
        <f t="shared" si="327"/>
        <v>0</v>
      </c>
      <c r="L7004" t="str">
        <f t="shared" si="328"/>
        <v/>
      </c>
      <c r="M7004" t="str">
        <f t="shared" si="329"/>
        <v/>
      </c>
    </row>
    <row r="7005" spans="3:13" x14ac:dyDescent="0.2">
      <c r="C7005" s="8" t="str">
        <f>IFERROR(VLOOKUP(B7005,'Plan de comptes'!A:B,2,FALSE),"")</f>
        <v/>
      </c>
      <c r="K7005" s="21">
        <f t="shared" si="327"/>
        <v>0</v>
      </c>
      <c r="L7005" t="str">
        <f t="shared" si="328"/>
        <v/>
      </c>
      <c r="M7005" t="str">
        <f t="shared" si="329"/>
        <v/>
      </c>
    </row>
    <row r="7006" spans="3:13" x14ac:dyDescent="0.2">
      <c r="C7006" s="8" t="str">
        <f>IFERROR(VLOOKUP(B7006,'Plan de comptes'!A:B,2,FALSE),"")</f>
        <v/>
      </c>
      <c r="K7006" s="21">
        <f t="shared" si="327"/>
        <v>0</v>
      </c>
      <c r="L7006" t="str">
        <f t="shared" si="328"/>
        <v/>
      </c>
      <c r="M7006" t="str">
        <f t="shared" si="329"/>
        <v/>
      </c>
    </row>
    <row r="7007" spans="3:13" x14ac:dyDescent="0.2">
      <c r="C7007" s="8" t="str">
        <f>IFERROR(VLOOKUP(B7007,'Plan de comptes'!A:B,2,FALSE),"")</f>
        <v/>
      </c>
      <c r="K7007" s="21">
        <f t="shared" si="327"/>
        <v>0</v>
      </c>
      <c r="L7007" t="str">
        <f t="shared" si="328"/>
        <v/>
      </c>
      <c r="M7007" t="str">
        <f t="shared" si="329"/>
        <v/>
      </c>
    </row>
    <row r="7008" spans="3:13" x14ac:dyDescent="0.2">
      <c r="C7008" s="8" t="str">
        <f>IFERROR(VLOOKUP(B7008,'Plan de comptes'!A:B,2,FALSE),"")</f>
        <v/>
      </c>
      <c r="K7008" s="21">
        <f t="shared" si="327"/>
        <v>0</v>
      </c>
      <c r="L7008" t="str">
        <f t="shared" si="328"/>
        <v/>
      </c>
      <c r="M7008" t="str">
        <f t="shared" si="329"/>
        <v/>
      </c>
    </row>
    <row r="7009" spans="3:13" x14ac:dyDescent="0.2">
      <c r="C7009" s="8" t="str">
        <f>IFERROR(VLOOKUP(B7009,'Plan de comptes'!A:B,2,FALSE),"")</f>
        <v/>
      </c>
      <c r="K7009" s="21">
        <f t="shared" si="327"/>
        <v>0</v>
      </c>
      <c r="L7009" t="str">
        <f t="shared" si="328"/>
        <v/>
      </c>
      <c r="M7009" t="str">
        <f t="shared" si="329"/>
        <v/>
      </c>
    </row>
    <row r="7010" spans="3:13" x14ac:dyDescent="0.2">
      <c r="C7010" s="8" t="str">
        <f>IFERROR(VLOOKUP(B7010,'Plan de comptes'!A:B,2,FALSE),"")</f>
        <v/>
      </c>
      <c r="K7010" s="21">
        <f t="shared" si="327"/>
        <v>0</v>
      </c>
      <c r="L7010" t="str">
        <f t="shared" si="328"/>
        <v/>
      </c>
      <c r="M7010" t="str">
        <f t="shared" si="329"/>
        <v/>
      </c>
    </row>
    <row r="7011" spans="3:13" x14ac:dyDescent="0.2">
      <c r="C7011" s="8" t="str">
        <f>IFERROR(VLOOKUP(B7011,'Plan de comptes'!A:B,2,FALSE),"")</f>
        <v/>
      </c>
      <c r="K7011" s="21">
        <f t="shared" si="327"/>
        <v>0</v>
      </c>
      <c r="L7011" t="str">
        <f t="shared" si="328"/>
        <v/>
      </c>
      <c r="M7011" t="str">
        <f t="shared" si="329"/>
        <v/>
      </c>
    </row>
    <row r="7012" spans="3:13" x14ac:dyDescent="0.2">
      <c r="C7012" s="8" t="str">
        <f>IFERROR(VLOOKUP(B7012,'Plan de comptes'!A:B,2,FALSE),"")</f>
        <v/>
      </c>
      <c r="K7012" s="21">
        <f t="shared" si="327"/>
        <v>0</v>
      </c>
      <c r="L7012" t="str">
        <f t="shared" si="328"/>
        <v/>
      </c>
      <c r="M7012" t="str">
        <f t="shared" si="329"/>
        <v/>
      </c>
    </row>
    <row r="7013" spans="3:13" x14ac:dyDescent="0.2">
      <c r="C7013" s="8" t="str">
        <f>IFERROR(VLOOKUP(B7013,'Plan de comptes'!A:B,2,FALSE),"")</f>
        <v/>
      </c>
      <c r="K7013" s="21">
        <f t="shared" si="327"/>
        <v>0</v>
      </c>
      <c r="L7013" t="str">
        <f t="shared" si="328"/>
        <v/>
      </c>
      <c r="M7013" t="str">
        <f t="shared" si="329"/>
        <v/>
      </c>
    </row>
    <row r="7014" spans="3:13" x14ac:dyDescent="0.2">
      <c r="C7014" s="8" t="str">
        <f>IFERROR(VLOOKUP(B7014,'Plan de comptes'!A:B,2,FALSE),"")</f>
        <v/>
      </c>
      <c r="K7014" s="21">
        <f t="shared" si="327"/>
        <v>0</v>
      </c>
      <c r="L7014" t="str">
        <f t="shared" si="328"/>
        <v/>
      </c>
      <c r="M7014" t="str">
        <f t="shared" si="329"/>
        <v/>
      </c>
    </row>
    <row r="7015" spans="3:13" x14ac:dyDescent="0.2">
      <c r="C7015" s="8" t="str">
        <f>IFERROR(VLOOKUP(B7015,'Plan de comptes'!A:B,2,FALSE),"")</f>
        <v/>
      </c>
      <c r="K7015" s="21">
        <f t="shared" si="327"/>
        <v>0</v>
      </c>
      <c r="L7015" t="str">
        <f t="shared" si="328"/>
        <v/>
      </c>
      <c r="M7015" t="str">
        <f t="shared" si="329"/>
        <v/>
      </c>
    </row>
    <row r="7016" spans="3:13" x14ac:dyDescent="0.2">
      <c r="C7016" s="8" t="str">
        <f>IFERROR(VLOOKUP(B7016,'Plan de comptes'!A:B,2,FALSE),"")</f>
        <v/>
      </c>
      <c r="K7016" s="21">
        <f t="shared" si="327"/>
        <v>0</v>
      </c>
      <c r="L7016" t="str">
        <f t="shared" si="328"/>
        <v/>
      </c>
      <c r="M7016" t="str">
        <f t="shared" si="329"/>
        <v/>
      </c>
    </row>
    <row r="7017" spans="3:13" x14ac:dyDescent="0.2">
      <c r="C7017" s="8" t="str">
        <f>IFERROR(VLOOKUP(B7017,'Plan de comptes'!A:B,2,FALSE),"")</f>
        <v/>
      </c>
      <c r="K7017" s="21">
        <f t="shared" si="327"/>
        <v>0</v>
      </c>
      <c r="L7017" t="str">
        <f t="shared" si="328"/>
        <v/>
      </c>
      <c r="M7017" t="str">
        <f t="shared" si="329"/>
        <v/>
      </c>
    </row>
    <row r="7018" spans="3:13" x14ac:dyDescent="0.2">
      <c r="C7018" s="8" t="str">
        <f>IFERROR(VLOOKUP(B7018,'Plan de comptes'!A:B,2,FALSE),"")</f>
        <v/>
      </c>
      <c r="K7018" s="21">
        <f t="shared" si="327"/>
        <v>0</v>
      </c>
      <c r="L7018" t="str">
        <f t="shared" si="328"/>
        <v/>
      </c>
      <c r="M7018" t="str">
        <f t="shared" si="329"/>
        <v/>
      </c>
    </row>
    <row r="7019" spans="3:13" x14ac:dyDescent="0.2">
      <c r="C7019" s="8" t="str">
        <f>IFERROR(VLOOKUP(B7019,'Plan de comptes'!A:B,2,FALSE),"")</f>
        <v/>
      </c>
      <c r="K7019" s="21">
        <f t="shared" si="327"/>
        <v>0</v>
      </c>
      <c r="L7019" t="str">
        <f t="shared" si="328"/>
        <v/>
      </c>
      <c r="M7019" t="str">
        <f t="shared" si="329"/>
        <v/>
      </c>
    </row>
    <row r="7020" spans="3:13" x14ac:dyDescent="0.2">
      <c r="C7020" s="8" t="str">
        <f>IFERROR(VLOOKUP(B7020,'Plan de comptes'!A:B,2,FALSE),"")</f>
        <v/>
      </c>
      <c r="K7020" s="21">
        <f t="shared" si="327"/>
        <v>0</v>
      </c>
      <c r="L7020" t="str">
        <f t="shared" si="328"/>
        <v/>
      </c>
      <c r="M7020" t="str">
        <f t="shared" si="329"/>
        <v/>
      </c>
    </row>
    <row r="7021" spans="3:13" x14ac:dyDescent="0.2">
      <c r="C7021" s="8" t="str">
        <f>IFERROR(VLOOKUP(B7021,'Plan de comptes'!A:B,2,FALSE),"")</f>
        <v/>
      </c>
      <c r="K7021" s="21">
        <f t="shared" si="327"/>
        <v>0</v>
      </c>
      <c r="L7021" t="str">
        <f t="shared" si="328"/>
        <v/>
      </c>
      <c r="M7021" t="str">
        <f t="shared" si="329"/>
        <v/>
      </c>
    </row>
    <row r="7022" spans="3:13" x14ac:dyDescent="0.2">
      <c r="C7022" s="8" t="str">
        <f>IFERROR(VLOOKUP(B7022,'Plan de comptes'!A:B,2,FALSE),"")</f>
        <v/>
      </c>
      <c r="K7022" s="21">
        <f t="shared" si="327"/>
        <v>0</v>
      </c>
      <c r="L7022" t="str">
        <f t="shared" si="328"/>
        <v/>
      </c>
      <c r="M7022" t="str">
        <f t="shared" si="329"/>
        <v/>
      </c>
    </row>
    <row r="7023" spans="3:13" x14ac:dyDescent="0.2">
      <c r="C7023" s="8" t="str">
        <f>IFERROR(VLOOKUP(B7023,'Plan de comptes'!A:B,2,FALSE),"")</f>
        <v/>
      </c>
      <c r="K7023" s="21">
        <f t="shared" si="327"/>
        <v>0</v>
      </c>
      <c r="L7023" t="str">
        <f t="shared" si="328"/>
        <v/>
      </c>
      <c r="M7023" t="str">
        <f t="shared" si="329"/>
        <v/>
      </c>
    </row>
    <row r="7024" spans="3:13" x14ac:dyDescent="0.2">
      <c r="C7024" s="8" t="str">
        <f>IFERROR(VLOOKUP(B7024,'Plan de comptes'!A:B,2,FALSE),"")</f>
        <v/>
      </c>
      <c r="K7024" s="21">
        <f t="shared" si="327"/>
        <v>0</v>
      </c>
      <c r="L7024" t="str">
        <f t="shared" si="328"/>
        <v/>
      </c>
      <c r="M7024" t="str">
        <f t="shared" si="329"/>
        <v/>
      </c>
    </row>
    <row r="7025" spans="3:13" x14ac:dyDescent="0.2">
      <c r="C7025" s="8" t="str">
        <f>IFERROR(VLOOKUP(B7025,'Plan de comptes'!A:B,2,FALSE),"")</f>
        <v/>
      </c>
      <c r="K7025" s="21">
        <f t="shared" si="327"/>
        <v>0</v>
      </c>
      <c r="L7025" t="str">
        <f t="shared" si="328"/>
        <v/>
      </c>
      <c r="M7025" t="str">
        <f t="shared" si="329"/>
        <v/>
      </c>
    </row>
    <row r="7026" spans="3:13" x14ac:dyDescent="0.2">
      <c r="C7026" s="8" t="str">
        <f>IFERROR(VLOOKUP(B7026,'Plan de comptes'!A:B,2,FALSE),"")</f>
        <v/>
      </c>
      <c r="K7026" s="21">
        <f t="shared" si="327"/>
        <v>0</v>
      </c>
      <c r="L7026" t="str">
        <f t="shared" si="328"/>
        <v/>
      </c>
      <c r="M7026" t="str">
        <f t="shared" si="329"/>
        <v/>
      </c>
    </row>
    <row r="7027" spans="3:13" x14ac:dyDescent="0.2">
      <c r="C7027" s="8" t="str">
        <f>IFERROR(VLOOKUP(B7027,'Plan de comptes'!A:B,2,FALSE),"")</f>
        <v/>
      </c>
      <c r="K7027" s="21">
        <f t="shared" si="327"/>
        <v>0</v>
      </c>
      <c r="L7027" t="str">
        <f t="shared" si="328"/>
        <v/>
      </c>
      <c r="M7027" t="str">
        <f t="shared" si="329"/>
        <v/>
      </c>
    </row>
    <row r="7028" spans="3:13" x14ac:dyDescent="0.2">
      <c r="C7028" s="8" t="str">
        <f>IFERROR(VLOOKUP(B7028,'Plan de comptes'!A:B,2,FALSE),"")</f>
        <v/>
      </c>
      <c r="K7028" s="21">
        <f t="shared" si="327"/>
        <v>0</v>
      </c>
      <c r="L7028" t="str">
        <f t="shared" si="328"/>
        <v/>
      </c>
      <c r="M7028" t="str">
        <f t="shared" si="329"/>
        <v/>
      </c>
    </row>
    <row r="7029" spans="3:13" x14ac:dyDescent="0.2">
      <c r="C7029" s="8" t="str">
        <f>IFERROR(VLOOKUP(B7029,'Plan de comptes'!A:B,2,FALSE),"")</f>
        <v/>
      </c>
      <c r="K7029" s="21">
        <f t="shared" si="327"/>
        <v>0</v>
      </c>
      <c r="L7029" t="str">
        <f t="shared" si="328"/>
        <v/>
      </c>
      <c r="M7029" t="str">
        <f t="shared" si="329"/>
        <v/>
      </c>
    </row>
    <row r="7030" spans="3:13" x14ac:dyDescent="0.2">
      <c r="C7030" s="8" t="str">
        <f>IFERROR(VLOOKUP(B7030,'Plan de comptes'!A:B,2,FALSE),"")</f>
        <v/>
      </c>
      <c r="K7030" s="21">
        <f t="shared" si="327"/>
        <v>0</v>
      </c>
      <c r="L7030" t="str">
        <f t="shared" si="328"/>
        <v/>
      </c>
      <c r="M7030" t="str">
        <f t="shared" si="329"/>
        <v/>
      </c>
    </row>
    <row r="7031" spans="3:13" x14ac:dyDescent="0.2">
      <c r="C7031" s="8" t="str">
        <f>IFERROR(VLOOKUP(B7031,'Plan de comptes'!A:B,2,FALSE),"")</f>
        <v/>
      </c>
      <c r="K7031" s="21">
        <f t="shared" si="327"/>
        <v>0</v>
      </c>
      <c r="L7031" t="str">
        <f t="shared" si="328"/>
        <v/>
      </c>
      <c r="M7031" t="str">
        <f t="shared" si="329"/>
        <v/>
      </c>
    </row>
    <row r="7032" spans="3:13" x14ac:dyDescent="0.2">
      <c r="C7032" s="8" t="str">
        <f>IFERROR(VLOOKUP(B7032,'Plan de comptes'!A:B,2,FALSE),"")</f>
        <v/>
      </c>
      <c r="K7032" s="21">
        <f t="shared" si="327"/>
        <v>0</v>
      </c>
      <c r="L7032" t="str">
        <f t="shared" si="328"/>
        <v/>
      </c>
      <c r="M7032" t="str">
        <f t="shared" si="329"/>
        <v/>
      </c>
    </row>
    <row r="7033" spans="3:13" x14ac:dyDescent="0.2">
      <c r="C7033" s="8" t="str">
        <f>IFERROR(VLOOKUP(B7033,'Plan de comptes'!A:B,2,FALSE),"")</f>
        <v/>
      </c>
      <c r="K7033" s="21">
        <f t="shared" si="327"/>
        <v>0</v>
      </c>
      <c r="L7033" t="str">
        <f t="shared" si="328"/>
        <v/>
      </c>
      <c r="M7033" t="str">
        <f t="shared" si="329"/>
        <v/>
      </c>
    </row>
    <row r="7034" spans="3:13" x14ac:dyDescent="0.2">
      <c r="C7034" s="8" t="str">
        <f>IFERROR(VLOOKUP(B7034,'Plan de comptes'!A:B,2,FALSE),"")</f>
        <v/>
      </c>
      <c r="K7034" s="21">
        <f t="shared" si="327"/>
        <v>0</v>
      </c>
      <c r="L7034" t="str">
        <f t="shared" si="328"/>
        <v/>
      </c>
      <c r="M7034" t="str">
        <f t="shared" si="329"/>
        <v/>
      </c>
    </row>
    <row r="7035" spans="3:13" x14ac:dyDescent="0.2">
      <c r="C7035" s="8" t="str">
        <f>IFERROR(VLOOKUP(B7035,'Plan de comptes'!A:B,2,FALSE),"")</f>
        <v/>
      </c>
      <c r="K7035" s="21">
        <f t="shared" si="327"/>
        <v>0</v>
      </c>
      <c r="L7035" t="str">
        <f t="shared" si="328"/>
        <v/>
      </c>
      <c r="M7035" t="str">
        <f t="shared" si="329"/>
        <v/>
      </c>
    </row>
    <row r="7036" spans="3:13" x14ac:dyDescent="0.2">
      <c r="C7036" s="8" t="str">
        <f>IFERROR(VLOOKUP(B7036,'Plan de comptes'!A:B,2,FALSE),"")</f>
        <v/>
      </c>
      <c r="K7036" s="21">
        <f t="shared" si="327"/>
        <v>0</v>
      </c>
      <c r="L7036" t="str">
        <f t="shared" si="328"/>
        <v/>
      </c>
      <c r="M7036" t="str">
        <f t="shared" si="329"/>
        <v/>
      </c>
    </row>
    <row r="7037" spans="3:13" x14ac:dyDescent="0.2">
      <c r="C7037" s="8" t="str">
        <f>IFERROR(VLOOKUP(B7037,'Plan de comptes'!A:B,2,FALSE),"")</f>
        <v/>
      </c>
      <c r="K7037" s="21">
        <f t="shared" si="327"/>
        <v>0</v>
      </c>
      <c r="L7037" t="str">
        <f t="shared" si="328"/>
        <v/>
      </c>
      <c r="M7037" t="str">
        <f t="shared" si="329"/>
        <v/>
      </c>
    </row>
    <row r="7038" spans="3:13" x14ac:dyDescent="0.2">
      <c r="C7038" s="8" t="str">
        <f>IFERROR(VLOOKUP(B7038,'Plan de comptes'!A:B,2,FALSE),"")</f>
        <v/>
      </c>
      <c r="K7038" s="21">
        <f t="shared" si="327"/>
        <v>0</v>
      </c>
      <c r="L7038" t="str">
        <f t="shared" si="328"/>
        <v/>
      </c>
      <c r="M7038" t="str">
        <f t="shared" si="329"/>
        <v/>
      </c>
    </row>
    <row r="7039" spans="3:13" x14ac:dyDescent="0.2">
      <c r="C7039" s="8" t="str">
        <f>IFERROR(VLOOKUP(B7039,'Plan de comptes'!A:B,2,FALSE),"")</f>
        <v/>
      </c>
      <c r="K7039" s="21">
        <f t="shared" si="327"/>
        <v>0</v>
      </c>
      <c r="L7039" t="str">
        <f t="shared" si="328"/>
        <v/>
      </c>
      <c r="M7039" t="str">
        <f t="shared" si="329"/>
        <v/>
      </c>
    </row>
    <row r="7040" spans="3:13" x14ac:dyDescent="0.2">
      <c r="C7040" s="8" t="str">
        <f>IFERROR(VLOOKUP(B7040,'Plan de comptes'!A:B,2,FALSE),"")</f>
        <v/>
      </c>
      <c r="K7040" s="21">
        <f t="shared" si="327"/>
        <v>0</v>
      </c>
      <c r="L7040" t="str">
        <f t="shared" si="328"/>
        <v/>
      </c>
      <c r="M7040" t="str">
        <f t="shared" si="329"/>
        <v/>
      </c>
    </row>
    <row r="7041" spans="3:13" x14ac:dyDescent="0.2">
      <c r="C7041" s="8" t="str">
        <f>IFERROR(VLOOKUP(B7041,'Plan de comptes'!A:B,2,FALSE),"")</f>
        <v/>
      </c>
      <c r="K7041" s="21">
        <f t="shared" si="327"/>
        <v>0</v>
      </c>
      <c r="L7041" t="str">
        <f t="shared" si="328"/>
        <v/>
      </c>
      <c r="M7041" t="str">
        <f t="shared" si="329"/>
        <v/>
      </c>
    </row>
    <row r="7042" spans="3:13" x14ac:dyDescent="0.2">
      <c r="C7042" s="8" t="str">
        <f>IFERROR(VLOOKUP(B7042,'Plan de comptes'!A:B,2,FALSE),"")</f>
        <v/>
      </c>
      <c r="K7042" s="21">
        <f t="shared" si="327"/>
        <v>0</v>
      </c>
      <c r="L7042" t="str">
        <f t="shared" si="328"/>
        <v/>
      </c>
      <c r="M7042" t="str">
        <f t="shared" si="329"/>
        <v/>
      </c>
    </row>
    <row r="7043" spans="3:13" x14ac:dyDescent="0.2">
      <c r="C7043" s="8" t="str">
        <f>IFERROR(VLOOKUP(B7043,'Plan de comptes'!A:B,2,FALSE),"")</f>
        <v/>
      </c>
      <c r="K7043" s="21">
        <f t="shared" ref="K7043:K7106" si="330">E7043-F7043</f>
        <v>0</v>
      </c>
      <c r="L7043" t="str">
        <f t="shared" ref="L7043:L7106" si="331">LEFT($B7043,2)</f>
        <v/>
      </c>
      <c r="M7043" t="str">
        <f t="shared" ref="M7043:M7106" si="332">LEFT($B7043,3)</f>
        <v/>
      </c>
    </row>
    <row r="7044" spans="3:13" x14ac:dyDescent="0.2">
      <c r="C7044" s="8" t="str">
        <f>IFERROR(VLOOKUP(B7044,'Plan de comptes'!A:B,2,FALSE),"")</f>
        <v/>
      </c>
      <c r="K7044" s="21">
        <f t="shared" si="330"/>
        <v>0</v>
      </c>
      <c r="L7044" t="str">
        <f t="shared" si="331"/>
        <v/>
      </c>
      <c r="M7044" t="str">
        <f t="shared" si="332"/>
        <v/>
      </c>
    </row>
    <row r="7045" spans="3:13" x14ac:dyDescent="0.2">
      <c r="C7045" s="8" t="str">
        <f>IFERROR(VLOOKUP(B7045,'Plan de comptes'!A:B,2,FALSE),"")</f>
        <v/>
      </c>
      <c r="K7045" s="21">
        <f t="shared" si="330"/>
        <v>0</v>
      </c>
      <c r="L7045" t="str">
        <f t="shared" si="331"/>
        <v/>
      </c>
      <c r="M7045" t="str">
        <f t="shared" si="332"/>
        <v/>
      </c>
    </row>
    <row r="7046" spans="3:13" x14ac:dyDescent="0.2">
      <c r="C7046" s="8" t="str">
        <f>IFERROR(VLOOKUP(B7046,'Plan de comptes'!A:B,2,FALSE),"")</f>
        <v/>
      </c>
      <c r="K7046" s="21">
        <f t="shared" si="330"/>
        <v>0</v>
      </c>
      <c r="L7046" t="str">
        <f t="shared" si="331"/>
        <v/>
      </c>
      <c r="M7046" t="str">
        <f t="shared" si="332"/>
        <v/>
      </c>
    </row>
    <row r="7047" spans="3:13" x14ac:dyDescent="0.2">
      <c r="C7047" s="8" t="str">
        <f>IFERROR(VLOOKUP(B7047,'Plan de comptes'!A:B,2,FALSE),"")</f>
        <v/>
      </c>
      <c r="K7047" s="21">
        <f t="shared" si="330"/>
        <v>0</v>
      </c>
      <c r="L7047" t="str">
        <f t="shared" si="331"/>
        <v/>
      </c>
      <c r="M7047" t="str">
        <f t="shared" si="332"/>
        <v/>
      </c>
    </row>
    <row r="7048" spans="3:13" x14ac:dyDescent="0.2">
      <c r="C7048" s="8" t="str">
        <f>IFERROR(VLOOKUP(B7048,'Plan de comptes'!A:B,2,FALSE),"")</f>
        <v/>
      </c>
      <c r="K7048" s="21">
        <f t="shared" si="330"/>
        <v>0</v>
      </c>
      <c r="L7048" t="str">
        <f t="shared" si="331"/>
        <v/>
      </c>
      <c r="M7048" t="str">
        <f t="shared" si="332"/>
        <v/>
      </c>
    </row>
    <row r="7049" spans="3:13" x14ac:dyDescent="0.2">
      <c r="C7049" s="8" t="str">
        <f>IFERROR(VLOOKUP(B7049,'Plan de comptes'!A:B,2,FALSE),"")</f>
        <v/>
      </c>
      <c r="K7049" s="21">
        <f t="shared" si="330"/>
        <v>0</v>
      </c>
      <c r="L7049" t="str">
        <f t="shared" si="331"/>
        <v/>
      </c>
      <c r="M7049" t="str">
        <f t="shared" si="332"/>
        <v/>
      </c>
    </row>
    <row r="7050" spans="3:13" x14ac:dyDescent="0.2">
      <c r="C7050" s="8" t="str">
        <f>IFERROR(VLOOKUP(B7050,'Plan de comptes'!A:B,2,FALSE),"")</f>
        <v/>
      </c>
      <c r="K7050" s="21">
        <f t="shared" si="330"/>
        <v>0</v>
      </c>
      <c r="L7050" t="str">
        <f t="shared" si="331"/>
        <v/>
      </c>
      <c r="M7050" t="str">
        <f t="shared" si="332"/>
        <v/>
      </c>
    </row>
    <row r="7051" spans="3:13" x14ac:dyDescent="0.2">
      <c r="C7051" s="8" t="str">
        <f>IFERROR(VLOOKUP(B7051,'Plan de comptes'!A:B,2,FALSE),"")</f>
        <v/>
      </c>
      <c r="K7051" s="21">
        <f t="shared" si="330"/>
        <v>0</v>
      </c>
      <c r="L7051" t="str">
        <f t="shared" si="331"/>
        <v/>
      </c>
      <c r="M7051" t="str">
        <f t="shared" si="332"/>
        <v/>
      </c>
    </row>
    <row r="7052" spans="3:13" x14ac:dyDescent="0.2">
      <c r="C7052" s="8" t="str">
        <f>IFERROR(VLOOKUP(B7052,'Plan de comptes'!A:B,2,FALSE),"")</f>
        <v/>
      </c>
      <c r="K7052" s="21">
        <f t="shared" si="330"/>
        <v>0</v>
      </c>
      <c r="L7052" t="str">
        <f t="shared" si="331"/>
        <v/>
      </c>
      <c r="M7052" t="str">
        <f t="shared" si="332"/>
        <v/>
      </c>
    </row>
    <row r="7053" spans="3:13" x14ac:dyDescent="0.2">
      <c r="C7053" s="8" t="str">
        <f>IFERROR(VLOOKUP(B7053,'Plan de comptes'!A:B,2,FALSE),"")</f>
        <v/>
      </c>
      <c r="K7053" s="21">
        <f t="shared" si="330"/>
        <v>0</v>
      </c>
      <c r="L7053" t="str">
        <f t="shared" si="331"/>
        <v/>
      </c>
      <c r="M7053" t="str">
        <f t="shared" si="332"/>
        <v/>
      </c>
    </row>
    <row r="7054" spans="3:13" x14ac:dyDescent="0.2">
      <c r="C7054" s="8" t="str">
        <f>IFERROR(VLOOKUP(B7054,'Plan de comptes'!A:B,2,FALSE),"")</f>
        <v/>
      </c>
      <c r="K7054" s="21">
        <f t="shared" si="330"/>
        <v>0</v>
      </c>
      <c r="L7054" t="str">
        <f t="shared" si="331"/>
        <v/>
      </c>
      <c r="M7054" t="str">
        <f t="shared" si="332"/>
        <v/>
      </c>
    </row>
    <row r="7055" spans="3:13" x14ac:dyDescent="0.2">
      <c r="C7055" s="8" t="str">
        <f>IFERROR(VLOOKUP(B7055,'Plan de comptes'!A:B,2,FALSE),"")</f>
        <v/>
      </c>
      <c r="K7055" s="21">
        <f t="shared" si="330"/>
        <v>0</v>
      </c>
      <c r="L7055" t="str">
        <f t="shared" si="331"/>
        <v/>
      </c>
      <c r="M7055" t="str">
        <f t="shared" si="332"/>
        <v/>
      </c>
    </row>
    <row r="7056" spans="3:13" x14ac:dyDescent="0.2">
      <c r="C7056" s="8" t="str">
        <f>IFERROR(VLOOKUP(B7056,'Plan de comptes'!A:B,2,FALSE),"")</f>
        <v/>
      </c>
      <c r="K7056" s="21">
        <f t="shared" si="330"/>
        <v>0</v>
      </c>
      <c r="L7056" t="str">
        <f t="shared" si="331"/>
        <v/>
      </c>
      <c r="M7056" t="str">
        <f t="shared" si="332"/>
        <v/>
      </c>
    </row>
    <row r="7057" spans="3:13" x14ac:dyDescent="0.2">
      <c r="C7057" s="8" t="str">
        <f>IFERROR(VLOOKUP(B7057,'Plan de comptes'!A:B,2,FALSE),"")</f>
        <v/>
      </c>
      <c r="K7057" s="21">
        <f t="shared" si="330"/>
        <v>0</v>
      </c>
      <c r="L7057" t="str">
        <f t="shared" si="331"/>
        <v/>
      </c>
      <c r="M7057" t="str">
        <f t="shared" si="332"/>
        <v/>
      </c>
    </row>
    <row r="7058" spans="3:13" x14ac:dyDescent="0.2">
      <c r="C7058" s="8" t="str">
        <f>IFERROR(VLOOKUP(B7058,'Plan de comptes'!A:B,2,FALSE),"")</f>
        <v/>
      </c>
      <c r="K7058" s="21">
        <f t="shared" si="330"/>
        <v>0</v>
      </c>
      <c r="L7058" t="str">
        <f t="shared" si="331"/>
        <v/>
      </c>
      <c r="M7058" t="str">
        <f t="shared" si="332"/>
        <v/>
      </c>
    </row>
    <row r="7059" spans="3:13" x14ac:dyDescent="0.2">
      <c r="C7059" s="8" t="str">
        <f>IFERROR(VLOOKUP(B7059,'Plan de comptes'!A:B,2,FALSE),"")</f>
        <v/>
      </c>
      <c r="K7059" s="21">
        <f t="shared" si="330"/>
        <v>0</v>
      </c>
      <c r="L7059" t="str">
        <f t="shared" si="331"/>
        <v/>
      </c>
      <c r="M7059" t="str">
        <f t="shared" si="332"/>
        <v/>
      </c>
    </row>
    <row r="7060" spans="3:13" x14ac:dyDescent="0.2">
      <c r="C7060" s="8" t="str">
        <f>IFERROR(VLOOKUP(B7060,'Plan de comptes'!A:B,2,FALSE),"")</f>
        <v/>
      </c>
      <c r="K7060" s="21">
        <f t="shared" si="330"/>
        <v>0</v>
      </c>
      <c r="L7060" t="str">
        <f t="shared" si="331"/>
        <v/>
      </c>
      <c r="M7060" t="str">
        <f t="shared" si="332"/>
        <v/>
      </c>
    </row>
    <row r="7061" spans="3:13" x14ac:dyDescent="0.2">
      <c r="C7061" s="8" t="str">
        <f>IFERROR(VLOOKUP(B7061,'Plan de comptes'!A:B,2,FALSE),"")</f>
        <v/>
      </c>
      <c r="K7061" s="21">
        <f t="shared" si="330"/>
        <v>0</v>
      </c>
      <c r="L7061" t="str">
        <f t="shared" si="331"/>
        <v/>
      </c>
      <c r="M7061" t="str">
        <f t="shared" si="332"/>
        <v/>
      </c>
    </row>
    <row r="7062" spans="3:13" x14ac:dyDescent="0.2">
      <c r="C7062" s="8" t="str">
        <f>IFERROR(VLOOKUP(B7062,'Plan de comptes'!A:B,2,FALSE),"")</f>
        <v/>
      </c>
      <c r="K7062" s="21">
        <f t="shared" si="330"/>
        <v>0</v>
      </c>
      <c r="L7062" t="str">
        <f t="shared" si="331"/>
        <v/>
      </c>
      <c r="M7062" t="str">
        <f t="shared" si="332"/>
        <v/>
      </c>
    </row>
    <row r="7063" spans="3:13" x14ac:dyDescent="0.2">
      <c r="C7063" s="8" t="str">
        <f>IFERROR(VLOOKUP(B7063,'Plan de comptes'!A:B,2,FALSE),"")</f>
        <v/>
      </c>
      <c r="K7063" s="21">
        <f t="shared" si="330"/>
        <v>0</v>
      </c>
      <c r="L7063" t="str">
        <f t="shared" si="331"/>
        <v/>
      </c>
      <c r="M7063" t="str">
        <f t="shared" si="332"/>
        <v/>
      </c>
    </row>
    <row r="7064" spans="3:13" x14ac:dyDescent="0.2">
      <c r="C7064" s="8" t="str">
        <f>IFERROR(VLOOKUP(B7064,'Plan de comptes'!A:B,2,FALSE),"")</f>
        <v/>
      </c>
      <c r="K7064" s="21">
        <f t="shared" si="330"/>
        <v>0</v>
      </c>
      <c r="L7064" t="str">
        <f t="shared" si="331"/>
        <v/>
      </c>
      <c r="M7064" t="str">
        <f t="shared" si="332"/>
        <v/>
      </c>
    </row>
    <row r="7065" spans="3:13" x14ac:dyDescent="0.2">
      <c r="C7065" s="8" t="str">
        <f>IFERROR(VLOOKUP(B7065,'Plan de comptes'!A:B,2,FALSE),"")</f>
        <v/>
      </c>
      <c r="K7065" s="21">
        <f t="shared" si="330"/>
        <v>0</v>
      </c>
      <c r="L7065" t="str">
        <f t="shared" si="331"/>
        <v/>
      </c>
      <c r="M7065" t="str">
        <f t="shared" si="332"/>
        <v/>
      </c>
    </row>
    <row r="7066" spans="3:13" x14ac:dyDescent="0.2">
      <c r="C7066" s="8" t="str">
        <f>IFERROR(VLOOKUP(B7066,'Plan de comptes'!A:B,2,FALSE),"")</f>
        <v/>
      </c>
      <c r="K7066" s="21">
        <f t="shared" si="330"/>
        <v>0</v>
      </c>
      <c r="L7066" t="str">
        <f t="shared" si="331"/>
        <v/>
      </c>
      <c r="M7066" t="str">
        <f t="shared" si="332"/>
        <v/>
      </c>
    </row>
    <row r="7067" spans="3:13" x14ac:dyDescent="0.2">
      <c r="C7067" s="8" t="str">
        <f>IFERROR(VLOOKUP(B7067,'Plan de comptes'!A:B,2,FALSE),"")</f>
        <v/>
      </c>
      <c r="K7067" s="21">
        <f t="shared" si="330"/>
        <v>0</v>
      </c>
      <c r="L7067" t="str">
        <f t="shared" si="331"/>
        <v/>
      </c>
      <c r="M7067" t="str">
        <f t="shared" si="332"/>
        <v/>
      </c>
    </row>
    <row r="7068" spans="3:13" x14ac:dyDescent="0.2">
      <c r="C7068" s="8" t="str">
        <f>IFERROR(VLOOKUP(B7068,'Plan de comptes'!A:B,2,FALSE),"")</f>
        <v/>
      </c>
      <c r="K7068" s="21">
        <f t="shared" si="330"/>
        <v>0</v>
      </c>
      <c r="L7068" t="str">
        <f t="shared" si="331"/>
        <v/>
      </c>
      <c r="M7068" t="str">
        <f t="shared" si="332"/>
        <v/>
      </c>
    </row>
    <row r="7069" spans="3:13" x14ac:dyDescent="0.2">
      <c r="C7069" s="8" t="str">
        <f>IFERROR(VLOOKUP(B7069,'Plan de comptes'!A:B,2,FALSE),"")</f>
        <v/>
      </c>
      <c r="K7069" s="21">
        <f t="shared" si="330"/>
        <v>0</v>
      </c>
      <c r="L7069" t="str">
        <f t="shared" si="331"/>
        <v/>
      </c>
      <c r="M7069" t="str">
        <f t="shared" si="332"/>
        <v/>
      </c>
    </row>
    <row r="7070" spans="3:13" x14ac:dyDescent="0.2">
      <c r="C7070" s="8" t="str">
        <f>IFERROR(VLOOKUP(B7070,'Plan de comptes'!A:B,2,FALSE),"")</f>
        <v/>
      </c>
      <c r="K7070" s="21">
        <f t="shared" si="330"/>
        <v>0</v>
      </c>
      <c r="L7070" t="str">
        <f t="shared" si="331"/>
        <v/>
      </c>
      <c r="M7070" t="str">
        <f t="shared" si="332"/>
        <v/>
      </c>
    </row>
    <row r="7071" spans="3:13" x14ac:dyDescent="0.2">
      <c r="C7071" s="8" t="str">
        <f>IFERROR(VLOOKUP(B7071,'Plan de comptes'!A:B,2,FALSE),"")</f>
        <v/>
      </c>
      <c r="K7071" s="21">
        <f t="shared" si="330"/>
        <v>0</v>
      </c>
      <c r="L7071" t="str">
        <f t="shared" si="331"/>
        <v/>
      </c>
      <c r="M7071" t="str">
        <f t="shared" si="332"/>
        <v/>
      </c>
    </row>
    <row r="7072" spans="3:13" x14ac:dyDescent="0.2">
      <c r="C7072" s="8" t="str">
        <f>IFERROR(VLOOKUP(B7072,'Plan de comptes'!A:B,2,FALSE),"")</f>
        <v/>
      </c>
      <c r="K7072" s="21">
        <f t="shared" si="330"/>
        <v>0</v>
      </c>
      <c r="L7072" t="str">
        <f t="shared" si="331"/>
        <v/>
      </c>
      <c r="M7072" t="str">
        <f t="shared" si="332"/>
        <v/>
      </c>
    </row>
    <row r="7073" spans="3:13" x14ac:dyDescent="0.2">
      <c r="C7073" s="8" t="str">
        <f>IFERROR(VLOOKUP(B7073,'Plan de comptes'!A:B,2,FALSE),"")</f>
        <v/>
      </c>
      <c r="K7073" s="21">
        <f t="shared" si="330"/>
        <v>0</v>
      </c>
      <c r="L7073" t="str">
        <f t="shared" si="331"/>
        <v/>
      </c>
      <c r="M7073" t="str">
        <f t="shared" si="332"/>
        <v/>
      </c>
    </row>
    <row r="7074" spans="3:13" x14ac:dyDescent="0.2">
      <c r="C7074" s="8" t="str">
        <f>IFERROR(VLOOKUP(B7074,'Plan de comptes'!A:B,2,FALSE),"")</f>
        <v/>
      </c>
      <c r="K7074" s="21">
        <f t="shared" si="330"/>
        <v>0</v>
      </c>
      <c r="L7074" t="str">
        <f t="shared" si="331"/>
        <v/>
      </c>
      <c r="M7074" t="str">
        <f t="shared" si="332"/>
        <v/>
      </c>
    </row>
    <row r="7075" spans="3:13" x14ac:dyDescent="0.2">
      <c r="C7075" s="8" t="str">
        <f>IFERROR(VLOOKUP(B7075,'Plan de comptes'!A:B,2,FALSE),"")</f>
        <v/>
      </c>
      <c r="K7075" s="21">
        <f t="shared" si="330"/>
        <v>0</v>
      </c>
      <c r="L7075" t="str">
        <f t="shared" si="331"/>
        <v/>
      </c>
      <c r="M7075" t="str">
        <f t="shared" si="332"/>
        <v/>
      </c>
    </row>
    <row r="7076" spans="3:13" x14ac:dyDescent="0.2">
      <c r="C7076" s="8" t="str">
        <f>IFERROR(VLOOKUP(B7076,'Plan de comptes'!A:B,2,FALSE),"")</f>
        <v/>
      </c>
      <c r="K7076" s="21">
        <f t="shared" si="330"/>
        <v>0</v>
      </c>
      <c r="L7076" t="str">
        <f t="shared" si="331"/>
        <v/>
      </c>
      <c r="M7076" t="str">
        <f t="shared" si="332"/>
        <v/>
      </c>
    </row>
    <row r="7077" spans="3:13" x14ac:dyDescent="0.2">
      <c r="C7077" s="8" t="str">
        <f>IFERROR(VLOOKUP(B7077,'Plan de comptes'!A:B,2,FALSE),"")</f>
        <v/>
      </c>
      <c r="K7077" s="21">
        <f t="shared" si="330"/>
        <v>0</v>
      </c>
      <c r="L7077" t="str">
        <f t="shared" si="331"/>
        <v/>
      </c>
      <c r="M7077" t="str">
        <f t="shared" si="332"/>
        <v/>
      </c>
    </row>
    <row r="7078" spans="3:13" x14ac:dyDescent="0.2">
      <c r="C7078" s="8" t="str">
        <f>IFERROR(VLOOKUP(B7078,'Plan de comptes'!A:B,2,FALSE),"")</f>
        <v/>
      </c>
      <c r="K7078" s="21">
        <f t="shared" si="330"/>
        <v>0</v>
      </c>
      <c r="L7078" t="str">
        <f t="shared" si="331"/>
        <v/>
      </c>
      <c r="M7078" t="str">
        <f t="shared" si="332"/>
        <v/>
      </c>
    </row>
    <row r="7079" spans="3:13" x14ac:dyDescent="0.2">
      <c r="C7079" s="8" t="str">
        <f>IFERROR(VLOOKUP(B7079,'Plan de comptes'!A:B,2,FALSE),"")</f>
        <v/>
      </c>
      <c r="K7079" s="21">
        <f t="shared" si="330"/>
        <v>0</v>
      </c>
      <c r="L7079" t="str">
        <f t="shared" si="331"/>
        <v/>
      </c>
      <c r="M7079" t="str">
        <f t="shared" si="332"/>
        <v/>
      </c>
    </row>
    <row r="7080" spans="3:13" x14ac:dyDescent="0.2">
      <c r="C7080" s="8" t="str">
        <f>IFERROR(VLOOKUP(B7080,'Plan de comptes'!A:B,2,FALSE),"")</f>
        <v/>
      </c>
      <c r="K7080" s="21">
        <f t="shared" si="330"/>
        <v>0</v>
      </c>
      <c r="L7080" t="str">
        <f t="shared" si="331"/>
        <v/>
      </c>
      <c r="M7080" t="str">
        <f t="shared" si="332"/>
        <v/>
      </c>
    </row>
    <row r="7081" spans="3:13" x14ac:dyDescent="0.2">
      <c r="C7081" s="8" t="str">
        <f>IFERROR(VLOOKUP(B7081,'Plan de comptes'!A:B,2,FALSE),"")</f>
        <v/>
      </c>
      <c r="K7081" s="21">
        <f t="shared" si="330"/>
        <v>0</v>
      </c>
      <c r="L7081" t="str">
        <f t="shared" si="331"/>
        <v/>
      </c>
      <c r="M7081" t="str">
        <f t="shared" si="332"/>
        <v/>
      </c>
    </row>
    <row r="7082" spans="3:13" x14ac:dyDescent="0.2">
      <c r="C7082" s="8" t="str">
        <f>IFERROR(VLOOKUP(B7082,'Plan de comptes'!A:B,2,FALSE),"")</f>
        <v/>
      </c>
      <c r="K7082" s="21">
        <f t="shared" si="330"/>
        <v>0</v>
      </c>
      <c r="L7082" t="str">
        <f t="shared" si="331"/>
        <v/>
      </c>
      <c r="M7082" t="str">
        <f t="shared" si="332"/>
        <v/>
      </c>
    </row>
    <row r="7083" spans="3:13" x14ac:dyDescent="0.2">
      <c r="C7083" s="8" t="str">
        <f>IFERROR(VLOOKUP(B7083,'Plan de comptes'!A:B,2,FALSE),"")</f>
        <v/>
      </c>
      <c r="K7083" s="21">
        <f t="shared" si="330"/>
        <v>0</v>
      </c>
      <c r="L7083" t="str">
        <f t="shared" si="331"/>
        <v/>
      </c>
      <c r="M7083" t="str">
        <f t="shared" si="332"/>
        <v/>
      </c>
    </row>
    <row r="7084" spans="3:13" x14ac:dyDescent="0.2">
      <c r="C7084" s="8" t="str">
        <f>IFERROR(VLOOKUP(B7084,'Plan de comptes'!A:B,2,FALSE),"")</f>
        <v/>
      </c>
      <c r="K7084" s="21">
        <f t="shared" si="330"/>
        <v>0</v>
      </c>
      <c r="L7084" t="str">
        <f t="shared" si="331"/>
        <v/>
      </c>
      <c r="M7084" t="str">
        <f t="shared" si="332"/>
        <v/>
      </c>
    </row>
    <row r="7085" spans="3:13" x14ac:dyDescent="0.2">
      <c r="C7085" s="8" t="str">
        <f>IFERROR(VLOOKUP(B7085,'Plan de comptes'!A:B,2,FALSE),"")</f>
        <v/>
      </c>
      <c r="K7085" s="21">
        <f t="shared" si="330"/>
        <v>0</v>
      </c>
      <c r="L7085" t="str">
        <f t="shared" si="331"/>
        <v/>
      </c>
      <c r="M7085" t="str">
        <f t="shared" si="332"/>
        <v/>
      </c>
    </row>
    <row r="7086" spans="3:13" x14ac:dyDescent="0.2">
      <c r="C7086" s="8" t="str">
        <f>IFERROR(VLOOKUP(B7086,'Plan de comptes'!A:B,2,FALSE),"")</f>
        <v/>
      </c>
      <c r="K7086" s="21">
        <f t="shared" si="330"/>
        <v>0</v>
      </c>
      <c r="L7086" t="str">
        <f t="shared" si="331"/>
        <v/>
      </c>
      <c r="M7086" t="str">
        <f t="shared" si="332"/>
        <v/>
      </c>
    </row>
    <row r="7087" spans="3:13" x14ac:dyDescent="0.2">
      <c r="C7087" s="8" t="str">
        <f>IFERROR(VLOOKUP(B7087,'Plan de comptes'!A:B,2,FALSE),"")</f>
        <v/>
      </c>
      <c r="K7087" s="21">
        <f t="shared" si="330"/>
        <v>0</v>
      </c>
      <c r="L7087" t="str">
        <f t="shared" si="331"/>
        <v/>
      </c>
      <c r="M7087" t="str">
        <f t="shared" si="332"/>
        <v/>
      </c>
    </row>
    <row r="7088" spans="3:13" x14ac:dyDescent="0.2">
      <c r="C7088" s="8" t="str">
        <f>IFERROR(VLOOKUP(B7088,'Plan de comptes'!A:B,2,FALSE),"")</f>
        <v/>
      </c>
      <c r="K7088" s="21">
        <f t="shared" si="330"/>
        <v>0</v>
      </c>
      <c r="L7088" t="str">
        <f t="shared" si="331"/>
        <v/>
      </c>
      <c r="M7088" t="str">
        <f t="shared" si="332"/>
        <v/>
      </c>
    </row>
    <row r="7089" spans="3:13" x14ac:dyDescent="0.2">
      <c r="C7089" s="8" t="str">
        <f>IFERROR(VLOOKUP(B7089,'Plan de comptes'!A:B,2,FALSE),"")</f>
        <v/>
      </c>
      <c r="K7089" s="21">
        <f t="shared" si="330"/>
        <v>0</v>
      </c>
      <c r="L7089" t="str">
        <f t="shared" si="331"/>
        <v/>
      </c>
      <c r="M7089" t="str">
        <f t="shared" si="332"/>
        <v/>
      </c>
    </row>
    <row r="7090" spans="3:13" x14ac:dyDescent="0.2">
      <c r="C7090" s="8" t="str">
        <f>IFERROR(VLOOKUP(B7090,'Plan de comptes'!A:B,2,FALSE),"")</f>
        <v/>
      </c>
      <c r="K7090" s="21">
        <f t="shared" si="330"/>
        <v>0</v>
      </c>
      <c r="L7090" t="str">
        <f t="shared" si="331"/>
        <v/>
      </c>
      <c r="M7090" t="str">
        <f t="shared" si="332"/>
        <v/>
      </c>
    </row>
    <row r="7091" spans="3:13" x14ac:dyDescent="0.2">
      <c r="C7091" s="8" t="str">
        <f>IFERROR(VLOOKUP(B7091,'Plan de comptes'!A:B,2,FALSE),"")</f>
        <v/>
      </c>
      <c r="K7091" s="21">
        <f t="shared" si="330"/>
        <v>0</v>
      </c>
      <c r="L7091" t="str">
        <f t="shared" si="331"/>
        <v/>
      </c>
      <c r="M7091" t="str">
        <f t="shared" si="332"/>
        <v/>
      </c>
    </row>
    <row r="7092" spans="3:13" x14ac:dyDescent="0.2">
      <c r="C7092" s="8" t="str">
        <f>IFERROR(VLOOKUP(B7092,'Plan de comptes'!A:B,2,FALSE),"")</f>
        <v/>
      </c>
      <c r="K7092" s="21">
        <f t="shared" si="330"/>
        <v>0</v>
      </c>
      <c r="L7092" t="str">
        <f t="shared" si="331"/>
        <v/>
      </c>
      <c r="M7092" t="str">
        <f t="shared" si="332"/>
        <v/>
      </c>
    </row>
    <row r="7093" spans="3:13" x14ac:dyDescent="0.2">
      <c r="C7093" s="8" t="str">
        <f>IFERROR(VLOOKUP(B7093,'Plan de comptes'!A:B,2,FALSE),"")</f>
        <v/>
      </c>
      <c r="K7093" s="21">
        <f t="shared" si="330"/>
        <v>0</v>
      </c>
      <c r="L7093" t="str">
        <f t="shared" si="331"/>
        <v/>
      </c>
      <c r="M7093" t="str">
        <f t="shared" si="332"/>
        <v/>
      </c>
    </row>
    <row r="7094" spans="3:13" x14ac:dyDescent="0.2">
      <c r="C7094" s="8" t="str">
        <f>IFERROR(VLOOKUP(B7094,'Plan de comptes'!A:B,2,FALSE),"")</f>
        <v/>
      </c>
      <c r="K7094" s="21">
        <f t="shared" si="330"/>
        <v>0</v>
      </c>
      <c r="L7094" t="str">
        <f t="shared" si="331"/>
        <v/>
      </c>
      <c r="M7094" t="str">
        <f t="shared" si="332"/>
        <v/>
      </c>
    </row>
    <row r="7095" spans="3:13" x14ac:dyDescent="0.2">
      <c r="C7095" s="8" t="str">
        <f>IFERROR(VLOOKUP(B7095,'Plan de comptes'!A:B,2,FALSE),"")</f>
        <v/>
      </c>
      <c r="K7095" s="21">
        <f t="shared" si="330"/>
        <v>0</v>
      </c>
      <c r="L7095" t="str">
        <f t="shared" si="331"/>
        <v/>
      </c>
      <c r="M7095" t="str">
        <f t="shared" si="332"/>
        <v/>
      </c>
    </row>
    <row r="7096" spans="3:13" x14ac:dyDescent="0.2">
      <c r="C7096" s="8" t="str">
        <f>IFERROR(VLOOKUP(B7096,'Plan de comptes'!A:B,2,FALSE),"")</f>
        <v/>
      </c>
      <c r="K7096" s="21">
        <f t="shared" si="330"/>
        <v>0</v>
      </c>
      <c r="L7096" t="str">
        <f t="shared" si="331"/>
        <v/>
      </c>
      <c r="M7096" t="str">
        <f t="shared" si="332"/>
        <v/>
      </c>
    </row>
    <row r="7097" spans="3:13" x14ac:dyDescent="0.2">
      <c r="C7097" s="8" t="str">
        <f>IFERROR(VLOOKUP(B7097,'Plan de comptes'!A:B,2,FALSE),"")</f>
        <v/>
      </c>
      <c r="K7097" s="21">
        <f t="shared" si="330"/>
        <v>0</v>
      </c>
      <c r="L7097" t="str">
        <f t="shared" si="331"/>
        <v/>
      </c>
      <c r="M7097" t="str">
        <f t="shared" si="332"/>
        <v/>
      </c>
    </row>
    <row r="7098" spans="3:13" x14ac:dyDescent="0.2">
      <c r="C7098" s="8" t="str">
        <f>IFERROR(VLOOKUP(B7098,'Plan de comptes'!A:B,2,FALSE),"")</f>
        <v/>
      </c>
      <c r="K7098" s="21">
        <f t="shared" si="330"/>
        <v>0</v>
      </c>
      <c r="L7098" t="str">
        <f t="shared" si="331"/>
        <v/>
      </c>
      <c r="M7098" t="str">
        <f t="shared" si="332"/>
        <v/>
      </c>
    </row>
    <row r="7099" spans="3:13" x14ac:dyDescent="0.2">
      <c r="C7099" s="8" t="str">
        <f>IFERROR(VLOOKUP(B7099,'Plan de comptes'!A:B,2,FALSE),"")</f>
        <v/>
      </c>
      <c r="K7099" s="21">
        <f t="shared" si="330"/>
        <v>0</v>
      </c>
      <c r="L7099" t="str">
        <f t="shared" si="331"/>
        <v/>
      </c>
      <c r="M7099" t="str">
        <f t="shared" si="332"/>
        <v/>
      </c>
    </row>
    <row r="7100" spans="3:13" x14ac:dyDescent="0.2">
      <c r="C7100" s="8" t="str">
        <f>IFERROR(VLOOKUP(B7100,'Plan de comptes'!A:B,2,FALSE),"")</f>
        <v/>
      </c>
      <c r="K7100" s="21">
        <f t="shared" si="330"/>
        <v>0</v>
      </c>
      <c r="L7100" t="str">
        <f t="shared" si="331"/>
        <v/>
      </c>
      <c r="M7100" t="str">
        <f t="shared" si="332"/>
        <v/>
      </c>
    </row>
    <row r="7101" spans="3:13" x14ac:dyDescent="0.2">
      <c r="C7101" s="8" t="str">
        <f>IFERROR(VLOOKUP(B7101,'Plan de comptes'!A:B,2,FALSE),"")</f>
        <v/>
      </c>
      <c r="K7101" s="21">
        <f t="shared" si="330"/>
        <v>0</v>
      </c>
      <c r="L7101" t="str">
        <f t="shared" si="331"/>
        <v/>
      </c>
      <c r="M7101" t="str">
        <f t="shared" si="332"/>
        <v/>
      </c>
    </row>
    <row r="7102" spans="3:13" x14ac:dyDescent="0.2">
      <c r="C7102" s="8" t="str">
        <f>IFERROR(VLOOKUP(B7102,'Plan de comptes'!A:B,2,FALSE),"")</f>
        <v/>
      </c>
      <c r="K7102" s="21">
        <f t="shared" si="330"/>
        <v>0</v>
      </c>
      <c r="L7102" t="str">
        <f t="shared" si="331"/>
        <v/>
      </c>
      <c r="M7102" t="str">
        <f t="shared" si="332"/>
        <v/>
      </c>
    </row>
    <row r="7103" spans="3:13" x14ac:dyDescent="0.2">
      <c r="C7103" s="8" t="str">
        <f>IFERROR(VLOOKUP(B7103,'Plan de comptes'!A:B,2,FALSE),"")</f>
        <v/>
      </c>
      <c r="K7103" s="21">
        <f t="shared" si="330"/>
        <v>0</v>
      </c>
      <c r="L7103" t="str">
        <f t="shared" si="331"/>
        <v/>
      </c>
      <c r="M7103" t="str">
        <f t="shared" si="332"/>
        <v/>
      </c>
    </row>
    <row r="7104" spans="3:13" x14ac:dyDescent="0.2">
      <c r="C7104" s="8" t="str">
        <f>IFERROR(VLOOKUP(B7104,'Plan de comptes'!A:B,2,FALSE),"")</f>
        <v/>
      </c>
      <c r="K7104" s="21">
        <f t="shared" si="330"/>
        <v>0</v>
      </c>
      <c r="L7104" t="str">
        <f t="shared" si="331"/>
        <v/>
      </c>
      <c r="M7104" t="str">
        <f t="shared" si="332"/>
        <v/>
      </c>
    </row>
    <row r="7105" spans="3:13" x14ac:dyDescent="0.2">
      <c r="C7105" s="8" t="str">
        <f>IFERROR(VLOOKUP(B7105,'Plan de comptes'!A:B,2,FALSE),"")</f>
        <v/>
      </c>
      <c r="K7105" s="21">
        <f t="shared" si="330"/>
        <v>0</v>
      </c>
      <c r="L7105" t="str">
        <f t="shared" si="331"/>
        <v/>
      </c>
      <c r="M7105" t="str">
        <f t="shared" si="332"/>
        <v/>
      </c>
    </row>
    <row r="7106" spans="3:13" x14ac:dyDescent="0.2">
      <c r="C7106" s="8" t="str">
        <f>IFERROR(VLOOKUP(B7106,'Plan de comptes'!A:B,2,FALSE),"")</f>
        <v/>
      </c>
      <c r="K7106" s="21">
        <f t="shared" si="330"/>
        <v>0</v>
      </c>
      <c r="L7106" t="str">
        <f t="shared" si="331"/>
        <v/>
      </c>
      <c r="M7106" t="str">
        <f t="shared" si="332"/>
        <v/>
      </c>
    </row>
    <row r="7107" spans="3:13" x14ac:dyDescent="0.2">
      <c r="C7107" s="8" t="str">
        <f>IFERROR(VLOOKUP(B7107,'Plan de comptes'!A:B,2,FALSE),"")</f>
        <v/>
      </c>
      <c r="K7107" s="21">
        <f t="shared" ref="K7107:K7170" si="333">E7107-F7107</f>
        <v>0</v>
      </c>
      <c r="L7107" t="str">
        <f t="shared" ref="L7107:L7170" si="334">LEFT($B7107,2)</f>
        <v/>
      </c>
      <c r="M7107" t="str">
        <f t="shared" ref="M7107:M7170" si="335">LEFT($B7107,3)</f>
        <v/>
      </c>
    </row>
    <row r="7108" spans="3:13" x14ac:dyDescent="0.2">
      <c r="C7108" s="8" t="str">
        <f>IFERROR(VLOOKUP(B7108,'Plan de comptes'!A:B,2,FALSE),"")</f>
        <v/>
      </c>
      <c r="K7108" s="21">
        <f t="shared" si="333"/>
        <v>0</v>
      </c>
      <c r="L7108" t="str">
        <f t="shared" si="334"/>
        <v/>
      </c>
      <c r="M7108" t="str">
        <f t="shared" si="335"/>
        <v/>
      </c>
    </row>
    <row r="7109" spans="3:13" x14ac:dyDescent="0.2">
      <c r="C7109" s="8" t="str">
        <f>IFERROR(VLOOKUP(B7109,'Plan de comptes'!A:B,2,FALSE),"")</f>
        <v/>
      </c>
      <c r="K7109" s="21">
        <f t="shared" si="333"/>
        <v>0</v>
      </c>
      <c r="L7109" t="str">
        <f t="shared" si="334"/>
        <v/>
      </c>
      <c r="M7109" t="str">
        <f t="shared" si="335"/>
        <v/>
      </c>
    </row>
    <row r="7110" spans="3:13" x14ac:dyDescent="0.2">
      <c r="C7110" s="8" t="str">
        <f>IFERROR(VLOOKUP(B7110,'Plan de comptes'!A:B,2,FALSE),"")</f>
        <v/>
      </c>
      <c r="K7110" s="21">
        <f t="shared" si="333"/>
        <v>0</v>
      </c>
      <c r="L7110" t="str">
        <f t="shared" si="334"/>
        <v/>
      </c>
      <c r="M7110" t="str">
        <f t="shared" si="335"/>
        <v/>
      </c>
    </row>
    <row r="7111" spans="3:13" x14ac:dyDescent="0.2">
      <c r="C7111" s="8" t="str">
        <f>IFERROR(VLOOKUP(B7111,'Plan de comptes'!A:B,2,FALSE),"")</f>
        <v/>
      </c>
      <c r="K7111" s="21">
        <f t="shared" si="333"/>
        <v>0</v>
      </c>
      <c r="L7111" t="str">
        <f t="shared" si="334"/>
        <v/>
      </c>
      <c r="M7111" t="str">
        <f t="shared" si="335"/>
        <v/>
      </c>
    </row>
    <row r="7112" spans="3:13" x14ac:dyDescent="0.2">
      <c r="C7112" s="8" t="str">
        <f>IFERROR(VLOOKUP(B7112,'Plan de comptes'!A:B,2,FALSE),"")</f>
        <v/>
      </c>
      <c r="K7112" s="21">
        <f t="shared" si="333"/>
        <v>0</v>
      </c>
      <c r="L7112" t="str">
        <f t="shared" si="334"/>
        <v/>
      </c>
      <c r="M7112" t="str">
        <f t="shared" si="335"/>
        <v/>
      </c>
    </row>
    <row r="7113" spans="3:13" x14ac:dyDescent="0.2">
      <c r="C7113" s="8" t="str">
        <f>IFERROR(VLOOKUP(B7113,'Plan de comptes'!A:B,2,FALSE),"")</f>
        <v/>
      </c>
      <c r="K7113" s="21">
        <f t="shared" si="333"/>
        <v>0</v>
      </c>
      <c r="L7113" t="str">
        <f t="shared" si="334"/>
        <v/>
      </c>
      <c r="M7113" t="str">
        <f t="shared" si="335"/>
        <v/>
      </c>
    </row>
    <row r="7114" spans="3:13" x14ac:dyDescent="0.2">
      <c r="C7114" s="8" t="str">
        <f>IFERROR(VLOOKUP(B7114,'Plan de comptes'!A:B,2,FALSE),"")</f>
        <v/>
      </c>
      <c r="K7114" s="21">
        <f t="shared" si="333"/>
        <v>0</v>
      </c>
      <c r="L7114" t="str">
        <f t="shared" si="334"/>
        <v/>
      </c>
      <c r="M7114" t="str">
        <f t="shared" si="335"/>
        <v/>
      </c>
    </row>
    <row r="7115" spans="3:13" x14ac:dyDescent="0.2">
      <c r="C7115" s="8" t="str">
        <f>IFERROR(VLOOKUP(B7115,'Plan de comptes'!A:B,2,FALSE),"")</f>
        <v/>
      </c>
      <c r="K7115" s="21">
        <f t="shared" si="333"/>
        <v>0</v>
      </c>
      <c r="L7115" t="str">
        <f t="shared" si="334"/>
        <v/>
      </c>
      <c r="M7115" t="str">
        <f t="shared" si="335"/>
        <v/>
      </c>
    </row>
    <row r="7116" spans="3:13" x14ac:dyDescent="0.2">
      <c r="C7116" s="8" t="str">
        <f>IFERROR(VLOOKUP(B7116,'Plan de comptes'!A:B,2,FALSE),"")</f>
        <v/>
      </c>
      <c r="K7116" s="21">
        <f t="shared" si="333"/>
        <v>0</v>
      </c>
      <c r="L7116" t="str">
        <f t="shared" si="334"/>
        <v/>
      </c>
      <c r="M7116" t="str">
        <f t="shared" si="335"/>
        <v/>
      </c>
    </row>
    <row r="7117" spans="3:13" x14ac:dyDescent="0.2">
      <c r="C7117" s="8" t="str">
        <f>IFERROR(VLOOKUP(B7117,'Plan de comptes'!A:B,2,FALSE),"")</f>
        <v/>
      </c>
      <c r="K7117" s="21">
        <f t="shared" si="333"/>
        <v>0</v>
      </c>
      <c r="L7117" t="str">
        <f t="shared" si="334"/>
        <v/>
      </c>
      <c r="M7117" t="str">
        <f t="shared" si="335"/>
        <v/>
      </c>
    </row>
    <row r="7118" spans="3:13" x14ac:dyDescent="0.2">
      <c r="C7118" s="8" t="str">
        <f>IFERROR(VLOOKUP(B7118,'Plan de comptes'!A:B,2,FALSE),"")</f>
        <v/>
      </c>
      <c r="K7118" s="21">
        <f t="shared" si="333"/>
        <v>0</v>
      </c>
      <c r="L7118" t="str">
        <f t="shared" si="334"/>
        <v/>
      </c>
      <c r="M7118" t="str">
        <f t="shared" si="335"/>
        <v/>
      </c>
    </row>
    <row r="7119" spans="3:13" x14ac:dyDescent="0.2">
      <c r="C7119" s="8" t="str">
        <f>IFERROR(VLOOKUP(B7119,'Plan de comptes'!A:B,2,FALSE),"")</f>
        <v/>
      </c>
      <c r="K7119" s="21">
        <f t="shared" si="333"/>
        <v>0</v>
      </c>
      <c r="L7119" t="str">
        <f t="shared" si="334"/>
        <v/>
      </c>
      <c r="M7119" t="str">
        <f t="shared" si="335"/>
        <v/>
      </c>
    </row>
    <row r="7120" spans="3:13" x14ac:dyDescent="0.2">
      <c r="C7120" s="8" t="str">
        <f>IFERROR(VLOOKUP(B7120,'Plan de comptes'!A:B,2,FALSE),"")</f>
        <v/>
      </c>
      <c r="K7120" s="21">
        <f t="shared" si="333"/>
        <v>0</v>
      </c>
      <c r="L7120" t="str">
        <f t="shared" si="334"/>
        <v/>
      </c>
      <c r="M7120" t="str">
        <f t="shared" si="335"/>
        <v/>
      </c>
    </row>
    <row r="7121" spans="3:13" x14ac:dyDescent="0.2">
      <c r="C7121" s="8" t="str">
        <f>IFERROR(VLOOKUP(B7121,'Plan de comptes'!A:B,2,FALSE),"")</f>
        <v/>
      </c>
      <c r="K7121" s="21">
        <f t="shared" si="333"/>
        <v>0</v>
      </c>
      <c r="L7121" t="str">
        <f t="shared" si="334"/>
        <v/>
      </c>
      <c r="M7121" t="str">
        <f t="shared" si="335"/>
        <v/>
      </c>
    </row>
    <row r="7122" spans="3:13" x14ac:dyDescent="0.2">
      <c r="C7122" s="8" t="str">
        <f>IFERROR(VLOOKUP(B7122,'Plan de comptes'!A:B,2,FALSE),"")</f>
        <v/>
      </c>
      <c r="K7122" s="21">
        <f t="shared" si="333"/>
        <v>0</v>
      </c>
      <c r="L7122" t="str">
        <f t="shared" si="334"/>
        <v/>
      </c>
      <c r="M7122" t="str">
        <f t="shared" si="335"/>
        <v/>
      </c>
    </row>
    <row r="7123" spans="3:13" x14ac:dyDescent="0.2">
      <c r="C7123" s="8" t="str">
        <f>IFERROR(VLOOKUP(B7123,'Plan de comptes'!A:B,2,FALSE),"")</f>
        <v/>
      </c>
      <c r="K7123" s="21">
        <f t="shared" si="333"/>
        <v>0</v>
      </c>
      <c r="L7123" t="str">
        <f t="shared" si="334"/>
        <v/>
      </c>
      <c r="M7123" t="str">
        <f t="shared" si="335"/>
        <v/>
      </c>
    </row>
    <row r="7124" spans="3:13" x14ac:dyDescent="0.2">
      <c r="C7124" s="8" t="str">
        <f>IFERROR(VLOOKUP(B7124,'Plan de comptes'!A:B,2,FALSE),"")</f>
        <v/>
      </c>
      <c r="K7124" s="21">
        <f t="shared" si="333"/>
        <v>0</v>
      </c>
      <c r="L7124" t="str">
        <f t="shared" si="334"/>
        <v/>
      </c>
      <c r="M7124" t="str">
        <f t="shared" si="335"/>
        <v/>
      </c>
    </row>
    <row r="7125" spans="3:13" x14ac:dyDescent="0.2">
      <c r="C7125" s="8" t="str">
        <f>IFERROR(VLOOKUP(B7125,'Plan de comptes'!A:B,2,FALSE),"")</f>
        <v/>
      </c>
      <c r="K7125" s="21">
        <f t="shared" si="333"/>
        <v>0</v>
      </c>
      <c r="L7125" t="str">
        <f t="shared" si="334"/>
        <v/>
      </c>
      <c r="M7125" t="str">
        <f t="shared" si="335"/>
        <v/>
      </c>
    </row>
    <row r="7126" spans="3:13" x14ac:dyDescent="0.2">
      <c r="C7126" s="8" t="str">
        <f>IFERROR(VLOOKUP(B7126,'Plan de comptes'!A:B,2,FALSE),"")</f>
        <v/>
      </c>
      <c r="K7126" s="21">
        <f t="shared" si="333"/>
        <v>0</v>
      </c>
      <c r="L7126" t="str">
        <f t="shared" si="334"/>
        <v/>
      </c>
      <c r="M7126" t="str">
        <f t="shared" si="335"/>
        <v/>
      </c>
    </row>
    <row r="7127" spans="3:13" x14ac:dyDescent="0.2">
      <c r="C7127" s="8" t="str">
        <f>IFERROR(VLOOKUP(B7127,'Plan de comptes'!A:B,2,FALSE),"")</f>
        <v/>
      </c>
      <c r="K7127" s="21">
        <f t="shared" si="333"/>
        <v>0</v>
      </c>
      <c r="L7127" t="str">
        <f t="shared" si="334"/>
        <v/>
      </c>
      <c r="M7127" t="str">
        <f t="shared" si="335"/>
        <v/>
      </c>
    </row>
    <row r="7128" spans="3:13" x14ac:dyDescent="0.2">
      <c r="C7128" s="8" t="str">
        <f>IFERROR(VLOOKUP(B7128,'Plan de comptes'!A:B,2,FALSE),"")</f>
        <v/>
      </c>
      <c r="K7128" s="21">
        <f t="shared" si="333"/>
        <v>0</v>
      </c>
      <c r="L7128" t="str">
        <f t="shared" si="334"/>
        <v/>
      </c>
      <c r="M7128" t="str">
        <f t="shared" si="335"/>
        <v/>
      </c>
    </row>
    <row r="7129" spans="3:13" x14ac:dyDescent="0.2">
      <c r="C7129" s="8" t="str">
        <f>IFERROR(VLOOKUP(B7129,'Plan de comptes'!A:B,2,FALSE),"")</f>
        <v/>
      </c>
      <c r="K7129" s="21">
        <f t="shared" si="333"/>
        <v>0</v>
      </c>
      <c r="L7129" t="str">
        <f t="shared" si="334"/>
        <v/>
      </c>
      <c r="M7129" t="str">
        <f t="shared" si="335"/>
        <v/>
      </c>
    </row>
    <row r="7130" spans="3:13" x14ac:dyDescent="0.2">
      <c r="C7130" s="8" t="str">
        <f>IFERROR(VLOOKUP(B7130,'Plan de comptes'!A:B,2,FALSE),"")</f>
        <v/>
      </c>
      <c r="K7130" s="21">
        <f t="shared" si="333"/>
        <v>0</v>
      </c>
      <c r="L7130" t="str">
        <f t="shared" si="334"/>
        <v/>
      </c>
      <c r="M7130" t="str">
        <f t="shared" si="335"/>
        <v/>
      </c>
    </row>
    <row r="7131" spans="3:13" x14ac:dyDescent="0.2">
      <c r="C7131" s="8" t="str">
        <f>IFERROR(VLOOKUP(B7131,'Plan de comptes'!A:B,2,FALSE),"")</f>
        <v/>
      </c>
      <c r="K7131" s="21">
        <f t="shared" si="333"/>
        <v>0</v>
      </c>
      <c r="L7131" t="str">
        <f t="shared" si="334"/>
        <v/>
      </c>
      <c r="M7131" t="str">
        <f t="shared" si="335"/>
        <v/>
      </c>
    </row>
    <row r="7132" spans="3:13" x14ac:dyDescent="0.2">
      <c r="C7132" s="8" t="str">
        <f>IFERROR(VLOOKUP(B7132,'Plan de comptes'!A:B,2,FALSE),"")</f>
        <v/>
      </c>
      <c r="K7132" s="21">
        <f t="shared" si="333"/>
        <v>0</v>
      </c>
      <c r="L7132" t="str">
        <f t="shared" si="334"/>
        <v/>
      </c>
      <c r="M7132" t="str">
        <f t="shared" si="335"/>
        <v/>
      </c>
    </row>
    <row r="7133" spans="3:13" x14ac:dyDescent="0.2">
      <c r="C7133" s="8" t="str">
        <f>IFERROR(VLOOKUP(B7133,'Plan de comptes'!A:B,2,FALSE),"")</f>
        <v/>
      </c>
      <c r="K7133" s="21">
        <f t="shared" si="333"/>
        <v>0</v>
      </c>
      <c r="L7133" t="str">
        <f t="shared" si="334"/>
        <v/>
      </c>
      <c r="M7133" t="str">
        <f t="shared" si="335"/>
        <v/>
      </c>
    </row>
    <row r="7134" spans="3:13" x14ac:dyDescent="0.2">
      <c r="C7134" s="8" t="str">
        <f>IFERROR(VLOOKUP(B7134,'Plan de comptes'!A:B,2,FALSE),"")</f>
        <v/>
      </c>
      <c r="K7134" s="21">
        <f t="shared" si="333"/>
        <v>0</v>
      </c>
      <c r="L7134" t="str">
        <f t="shared" si="334"/>
        <v/>
      </c>
      <c r="M7134" t="str">
        <f t="shared" si="335"/>
        <v/>
      </c>
    </row>
    <row r="7135" spans="3:13" x14ac:dyDescent="0.2">
      <c r="C7135" s="8" t="str">
        <f>IFERROR(VLOOKUP(B7135,'Plan de comptes'!A:B,2,FALSE),"")</f>
        <v/>
      </c>
      <c r="K7135" s="21">
        <f t="shared" si="333"/>
        <v>0</v>
      </c>
      <c r="L7135" t="str">
        <f t="shared" si="334"/>
        <v/>
      </c>
      <c r="M7135" t="str">
        <f t="shared" si="335"/>
        <v/>
      </c>
    </row>
    <row r="7136" spans="3:13" x14ac:dyDescent="0.2">
      <c r="C7136" s="8" t="str">
        <f>IFERROR(VLOOKUP(B7136,'Plan de comptes'!A:B,2,FALSE),"")</f>
        <v/>
      </c>
      <c r="K7136" s="21">
        <f t="shared" si="333"/>
        <v>0</v>
      </c>
      <c r="L7136" t="str">
        <f t="shared" si="334"/>
        <v/>
      </c>
      <c r="M7136" t="str">
        <f t="shared" si="335"/>
        <v/>
      </c>
    </row>
    <row r="7137" spans="3:13" x14ac:dyDescent="0.2">
      <c r="C7137" s="8" t="str">
        <f>IFERROR(VLOOKUP(B7137,'Plan de comptes'!A:B,2,FALSE),"")</f>
        <v/>
      </c>
      <c r="K7137" s="21">
        <f t="shared" si="333"/>
        <v>0</v>
      </c>
      <c r="L7137" t="str">
        <f t="shared" si="334"/>
        <v/>
      </c>
      <c r="M7137" t="str">
        <f t="shared" si="335"/>
        <v/>
      </c>
    </row>
    <row r="7138" spans="3:13" x14ac:dyDescent="0.2">
      <c r="C7138" s="8" t="str">
        <f>IFERROR(VLOOKUP(B7138,'Plan de comptes'!A:B,2,FALSE),"")</f>
        <v/>
      </c>
      <c r="K7138" s="21">
        <f t="shared" si="333"/>
        <v>0</v>
      </c>
      <c r="L7138" t="str">
        <f t="shared" si="334"/>
        <v/>
      </c>
      <c r="M7138" t="str">
        <f t="shared" si="335"/>
        <v/>
      </c>
    </row>
    <row r="7139" spans="3:13" x14ac:dyDescent="0.2">
      <c r="C7139" s="8" t="str">
        <f>IFERROR(VLOOKUP(B7139,'Plan de comptes'!A:B,2,FALSE),"")</f>
        <v/>
      </c>
      <c r="K7139" s="21">
        <f t="shared" si="333"/>
        <v>0</v>
      </c>
      <c r="L7139" t="str">
        <f t="shared" si="334"/>
        <v/>
      </c>
      <c r="M7139" t="str">
        <f t="shared" si="335"/>
        <v/>
      </c>
    </row>
    <row r="7140" spans="3:13" x14ac:dyDescent="0.2">
      <c r="C7140" s="8" t="str">
        <f>IFERROR(VLOOKUP(B7140,'Plan de comptes'!A:B,2,FALSE),"")</f>
        <v/>
      </c>
      <c r="K7140" s="21">
        <f t="shared" si="333"/>
        <v>0</v>
      </c>
      <c r="L7140" t="str">
        <f t="shared" si="334"/>
        <v/>
      </c>
      <c r="M7140" t="str">
        <f t="shared" si="335"/>
        <v/>
      </c>
    </row>
    <row r="7141" spans="3:13" x14ac:dyDescent="0.2">
      <c r="C7141" s="8" t="str">
        <f>IFERROR(VLOOKUP(B7141,'Plan de comptes'!A:B,2,FALSE),"")</f>
        <v/>
      </c>
      <c r="K7141" s="21">
        <f t="shared" si="333"/>
        <v>0</v>
      </c>
      <c r="L7141" t="str">
        <f t="shared" si="334"/>
        <v/>
      </c>
      <c r="M7141" t="str">
        <f t="shared" si="335"/>
        <v/>
      </c>
    </row>
    <row r="7142" spans="3:13" x14ac:dyDescent="0.2">
      <c r="C7142" s="8" t="str">
        <f>IFERROR(VLOOKUP(B7142,'Plan de comptes'!A:B,2,FALSE),"")</f>
        <v/>
      </c>
      <c r="K7142" s="21">
        <f t="shared" si="333"/>
        <v>0</v>
      </c>
      <c r="L7142" t="str">
        <f t="shared" si="334"/>
        <v/>
      </c>
      <c r="M7142" t="str">
        <f t="shared" si="335"/>
        <v/>
      </c>
    </row>
    <row r="7143" spans="3:13" x14ac:dyDescent="0.2">
      <c r="C7143" s="8" t="str">
        <f>IFERROR(VLOOKUP(B7143,'Plan de comptes'!A:B,2,FALSE),"")</f>
        <v/>
      </c>
      <c r="K7143" s="21">
        <f t="shared" si="333"/>
        <v>0</v>
      </c>
      <c r="L7143" t="str">
        <f t="shared" si="334"/>
        <v/>
      </c>
      <c r="M7143" t="str">
        <f t="shared" si="335"/>
        <v/>
      </c>
    </row>
    <row r="7144" spans="3:13" x14ac:dyDescent="0.2">
      <c r="C7144" s="8" t="str">
        <f>IFERROR(VLOOKUP(B7144,'Plan de comptes'!A:B,2,FALSE),"")</f>
        <v/>
      </c>
      <c r="K7144" s="21">
        <f t="shared" si="333"/>
        <v>0</v>
      </c>
      <c r="L7144" t="str">
        <f t="shared" si="334"/>
        <v/>
      </c>
      <c r="M7144" t="str">
        <f t="shared" si="335"/>
        <v/>
      </c>
    </row>
    <row r="7145" spans="3:13" x14ac:dyDescent="0.2">
      <c r="C7145" s="8" t="str">
        <f>IFERROR(VLOOKUP(B7145,'Plan de comptes'!A:B,2,FALSE),"")</f>
        <v/>
      </c>
      <c r="K7145" s="21">
        <f t="shared" si="333"/>
        <v>0</v>
      </c>
      <c r="L7145" t="str">
        <f t="shared" si="334"/>
        <v/>
      </c>
      <c r="M7145" t="str">
        <f t="shared" si="335"/>
        <v/>
      </c>
    </row>
    <row r="7146" spans="3:13" x14ac:dyDescent="0.2">
      <c r="C7146" s="8" t="str">
        <f>IFERROR(VLOOKUP(B7146,'Plan de comptes'!A:B,2,FALSE),"")</f>
        <v/>
      </c>
      <c r="K7146" s="21">
        <f t="shared" si="333"/>
        <v>0</v>
      </c>
      <c r="L7146" t="str">
        <f t="shared" si="334"/>
        <v/>
      </c>
      <c r="M7146" t="str">
        <f t="shared" si="335"/>
        <v/>
      </c>
    </row>
    <row r="7147" spans="3:13" x14ac:dyDescent="0.2">
      <c r="C7147" s="8" t="str">
        <f>IFERROR(VLOOKUP(B7147,'Plan de comptes'!A:B,2,FALSE),"")</f>
        <v/>
      </c>
      <c r="K7147" s="21">
        <f t="shared" si="333"/>
        <v>0</v>
      </c>
      <c r="L7147" t="str">
        <f t="shared" si="334"/>
        <v/>
      </c>
      <c r="M7147" t="str">
        <f t="shared" si="335"/>
        <v/>
      </c>
    </row>
    <row r="7148" spans="3:13" x14ac:dyDescent="0.2">
      <c r="C7148" s="8" t="str">
        <f>IFERROR(VLOOKUP(B7148,'Plan de comptes'!A:B,2,FALSE),"")</f>
        <v/>
      </c>
      <c r="K7148" s="21">
        <f t="shared" si="333"/>
        <v>0</v>
      </c>
      <c r="L7148" t="str">
        <f t="shared" si="334"/>
        <v/>
      </c>
      <c r="M7148" t="str">
        <f t="shared" si="335"/>
        <v/>
      </c>
    </row>
    <row r="7149" spans="3:13" x14ac:dyDescent="0.2">
      <c r="C7149" s="8" t="str">
        <f>IFERROR(VLOOKUP(B7149,'Plan de comptes'!A:B,2,FALSE),"")</f>
        <v/>
      </c>
      <c r="K7149" s="21">
        <f t="shared" si="333"/>
        <v>0</v>
      </c>
      <c r="L7149" t="str">
        <f t="shared" si="334"/>
        <v/>
      </c>
      <c r="M7149" t="str">
        <f t="shared" si="335"/>
        <v/>
      </c>
    </row>
    <row r="7150" spans="3:13" x14ac:dyDescent="0.2">
      <c r="C7150" s="8" t="str">
        <f>IFERROR(VLOOKUP(B7150,'Plan de comptes'!A:B,2,FALSE),"")</f>
        <v/>
      </c>
      <c r="K7150" s="21">
        <f t="shared" si="333"/>
        <v>0</v>
      </c>
      <c r="L7150" t="str">
        <f t="shared" si="334"/>
        <v/>
      </c>
      <c r="M7150" t="str">
        <f t="shared" si="335"/>
        <v/>
      </c>
    </row>
    <row r="7151" spans="3:13" x14ac:dyDescent="0.2">
      <c r="C7151" s="8" t="str">
        <f>IFERROR(VLOOKUP(B7151,'Plan de comptes'!A:B,2,FALSE),"")</f>
        <v/>
      </c>
      <c r="K7151" s="21">
        <f t="shared" si="333"/>
        <v>0</v>
      </c>
      <c r="L7151" t="str">
        <f t="shared" si="334"/>
        <v/>
      </c>
      <c r="M7151" t="str">
        <f t="shared" si="335"/>
        <v/>
      </c>
    </row>
    <row r="7152" spans="3:13" x14ac:dyDescent="0.2">
      <c r="C7152" s="8" t="str">
        <f>IFERROR(VLOOKUP(B7152,'Plan de comptes'!A:B,2,FALSE),"")</f>
        <v/>
      </c>
      <c r="K7152" s="21">
        <f t="shared" si="333"/>
        <v>0</v>
      </c>
      <c r="L7152" t="str">
        <f t="shared" si="334"/>
        <v/>
      </c>
      <c r="M7152" t="str">
        <f t="shared" si="335"/>
        <v/>
      </c>
    </row>
    <row r="7153" spans="3:13" x14ac:dyDescent="0.2">
      <c r="C7153" s="8" t="str">
        <f>IFERROR(VLOOKUP(B7153,'Plan de comptes'!A:B,2,FALSE),"")</f>
        <v/>
      </c>
      <c r="K7153" s="21">
        <f t="shared" si="333"/>
        <v>0</v>
      </c>
      <c r="L7153" t="str">
        <f t="shared" si="334"/>
        <v/>
      </c>
      <c r="M7153" t="str">
        <f t="shared" si="335"/>
        <v/>
      </c>
    </row>
    <row r="7154" spans="3:13" x14ac:dyDescent="0.2">
      <c r="C7154" s="8" t="str">
        <f>IFERROR(VLOOKUP(B7154,'Plan de comptes'!A:B,2,FALSE),"")</f>
        <v/>
      </c>
      <c r="K7154" s="21">
        <f t="shared" si="333"/>
        <v>0</v>
      </c>
      <c r="L7154" t="str">
        <f t="shared" si="334"/>
        <v/>
      </c>
      <c r="M7154" t="str">
        <f t="shared" si="335"/>
        <v/>
      </c>
    </row>
    <row r="7155" spans="3:13" x14ac:dyDescent="0.2">
      <c r="C7155" s="8" t="str">
        <f>IFERROR(VLOOKUP(B7155,'Plan de comptes'!A:B,2,FALSE),"")</f>
        <v/>
      </c>
      <c r="K7155" s="21">
        <f t="shared" si="333"/>
        <v>0</v>
      </c>
      <c r="L7155" t="str">
        <f t="shared" si="334"/>
        <v/>
      </c>
      <c r="M7155" t="str">
        <f t="shared" si="335"/>
        <v/>
      </c>
    </row>
    <row r="7156" spans="3:13" x14ac:dyDescent="0.2">
      <c r="C7156" s="8" t="str">
        <f>IFERROR(VLOOKUP(B7156,'Plan de comptes'!A:B,2,FALSE),"")</f>
        <v/>
      </c>
      <c r="K7156" s="21">
        <f t="shared" si="333"/>
        <v>0</v>
      </c>
      <c r="L7156" t="str">
        <f t="shared" si="334"/>
        <v/>
      </c>
      <c r="M7156" t="str">
        <f t="shared" si="335"/>
        <v/>
      </c>
    </row>
    <row r="7157" spans="3:13" x14ac:dyDescent="0.2">
      <c r="C7157" s="8" t="str">
        <f>IFERROR(VLOOKUP(B7157,'Plan de comptes'!A:B,2,FALSE),"")</f>
        <v/>
      </c>
      <c r="K7157" s="21">
        <f t="shared" si="333"/>
        <v>0</v>
      </c>
      <c r="L7157" t="str">
        <f t="shared" si="334"/>
        <v/>
      </c>
      <c r="M7157" t="str">
        <f t="shared" si="335"/>
        <v/>
      </c>
    </row>
    <row r="7158" spans="3:13" x14ac:dyDescent="0.2">
      <c r="C7158" s="8" t="str">
        <f>IFERROR(VLOOKUP(B7158,'Plan de comptes'!A:B,2,FALSE),"")</f>
        <v/>
      </c>
      <c r="K7158" s="21">
        <f t="shared" si="333"/>
        <v>0</v>
      </c>
      <c r="L7158" t="str">
        <f t="shared" si="334"/>
        <v/>
      </c>
      <c r="M7158" t="str">
        <f t="shared" si="335"/>
        <v/>
      </c>
    </row>
    <row r="7159" spans="3:13" x14ac:dyDescent="0.2">
      <c r="C7159" s="8" t="str">
        <f>IFERROR(VLOOKUP(B7159,'Plan de comptes'!A:B,2,FALSE),"")</f>
        <v/>
      </c>
      <c r="K7159" s="21">
        <f t="shared" si="333"/>
        <v>0</v>
      </c>
      <c r="L7159" t="str">
        <f t="shared" si="334"/>
        <v/>
      </c>
      <c r="M7159" t="str">
        <f t="shared" si="335"/>
        <v/>
      </c>
    </row>
    <row r="7160" spans="3:13" x14ac:dyDescent="0.2">
      <c r="C7160" s="8" t="str">
        <f>IFERROR(VLOOKUP(B7160,'Plan de comptes'!A:B,2,FALSE),"")</f>
        <v/>
      </c>
      <c r="K7160" s="21">
        <f t="shared" si="333"/>
        <v>0</v>
      </c>
      <c r="L7160" t="str">
        <f t="shared" si="334"/>
        <v/>
      </c>
      <c r="M7160" t="str">
        <f t="shared" si="335"/>
        <v/>
      </c>
    </row>
    <row r="7161" spans="3:13" x14ac:dyDescent="0.2">
      <c r="C7161" s="8" t="str">
        <f>IFERROR(VLOOKUP(B7161,'Plan de comptes'!A:B,2,FALSE),"")</f>
        <v/>
      </c>
      <c r="K7161" s="21">
        <f t="shared" si="333"/>
        <v>0</v>
      </c>
      <c r="L7161" t="str">
        <f t="shared" si="334"/>
        <v/>
      </c>
      <c r="M7161" t="str">
        <f t="shared" si="335"/>
        <v/>
      </c>
    </row>
    <row r="7162" spans="3:13" x14ac:dyDescent="0.2">
      <c r="C7162" s="8" t="str">
        <f>IFERROR(VLOOKUP(B7162,'Plan de comptes'!A:B,2,FALSE),"")</f>
        <v/>
      </c>
      <c r="K7162" s="21">
        <f t="shared" si="333"/>
        <v>0</v>
      </c>
      <c r="L7162" t="str">
        <f t="shared" si="334"/>
        <v/>
      </c>
      <c r="M7162" t="str">
        <f t="shared" si="335"/>
        <v/>
      </c>
    </row>
    <row r="7163" spans="3:13" x14ac:dyDescent="0.2">
      <c r="C7163" s="8" t="str">
        <f>IFERROR(VLOOKUP(B7163,'Plan de comptes'!A:B,2,FALSE),"")</f>
        <v/>
      </c>
      <c r="K7163" s="21">
        <f t="shared" si="333"/>
        <v>0</v>
      </c>
      <c r="L7163" t="str">
        <f t="shared" si="334"/>
        <v/>
      </c>
      <c r="M7163" t="str">
        <f t="shared" si="335"/>
        <v/>
      </c>
    </row>
    <row r="7164" spans="3:13" x14ac:dyDescent="0.2">
      <c r="C7164" s="8" t="str">
        <f>IFERROR(VLOOKUP(B7164,'Plan de comptes'!A:B,2,FALSE),"")</f>
        <v/>
      </c>
      <c r="K7164" s="21">
        <f t="shared" si="333"/>
        <v>0</v>
      </c>
      <c r="L7164" t="str">
        <f t="shared" si="334"/>
        <v/>
      </c>
      <c r="M7164" t="str">
        <f t="shared" si="335"/>
        <v/>
      </c>
    </row>
    <row r="7165" spans="3:13" x14ac:dyDescent="0.2">
      <c r="C7165" s="8" t="str">
        <f>IFERROR(VLOOKUP(B7165,'Plan de comptes'!A:B,2,FALSE),"")</f>
        <v/>
      </c>
      <c r="K7165" s="21">
        <f t="shared" si="333"/>
        <v>0</v>
      </c>
      <c r="L7165" t="str">
        <f t="shared" si="334"/>
        <v/>
      </c>
      <c r="M7165" t="str">
        <f t="shared" si="335"/>
        <v/>
      </c>
    </row>
    <row r="7166" spans="3:13" x14ac:dyDescent="0.2">
      <c r="C7166" s="8" t="str">
        <f>IFERROR(VLOOKUP(B7166,'Plan de comptes'!A:B,2,FALSE),"")</f>
        <v/>
      </c>
      <c r="K7166" s="21">
        <f t="shared" si="333"/>
        <v>0</v>
      </c>
      <c r="L7166" t="str">
        <f t="shared" si="334"/>
        <v/>
      </c>
      <c r="M7166" t="str">
        <f t="shared" si="335"/>
        <v/>
      </c>
    </row>
    <row r="7167" spans="3:13" x14ac:dyDescent="0.2">
      <c r="C7167" s="8" t="str">
        <f>IFERROR(VLOOKUP(B7167,'Plan de comptes'!A:B,2,FALSE),"")</f>
        <v/>
      </c>
      <c r="K7167" s="21">
        <f t="shared" si="333"/>
        <v>0</v>
      </c>
      <c r="L7167" t="str">
        <f t="shared" si="334"/>
        <v/>
      </c>
      <c r="M7167" t="str">
        <f t="shared" si="335"/>
        <v/>
      </c>
    </row>
    <row r="7168" spans="3:13" x14ac:dyDescent="0.2">
      <c r="C7168" s="8" t="str">
        <f>IFERROR(VLOOKUP(B7168,'Plan de comptes'!A:B,2,FALSE),"")</f>
        <v/>
      </c>
      <c r="K7168" s="21">
        <f t="shared" si="333"/>
        <v>0</v>
      </c>
      <c r="L7168" t="str">
        <f t="shared" si="334"/>
        <v/>
      </c>
      <c r="M7168" t="str">
        <f t="shared" si="335"/>
        <v/>
      </c>
    </row>
    <row r="7169" spans="3:13" x14ac:dyDescent="0.2">
      <c r="C7169" s="8" t="str">
        <f>IFERROR(VLOOKUP(B7169,'Plan de comptes'!A:B,2,FALSE),"")</f>
        <v/>
      </c>
      <c r="K7169" s="21">
        <f t="shared" si="333"/>
        <v>0</v>
      </c>
      <c r="L7169" t="str">
        <f t="shared" si="334"/>
        <v/>
      </c>
      <c r="M7169" t="str">
        <f t="shared" si="335"/>
        <v/>
      </c>
    </row>
    <row r="7170" spans="3:13" x14ac:dyDescent="0.2">
      <c r="C7170" s="8" t="str">
        <f>IFERROR(VLOOKUP(B7170,'Plan de comptes'!A:B,2,FALSE),"")</f>
        <v/>
      </c>
      <c r="K7170" s="21">
        <f t="shared" si="333"/>
        <v>0</v>
      </c>
      <c r="L7170" t="str">
        <f t="shared" si="334"/>
        <v/>
      </c>
      <c r="M7170" t="str">
        <f t="shared" si="335"/>
        <v/>
      </c>
    </row>
    <row r="7171" spans="3:13" x14ac:dyDescent="0.2">
      <c r="C7171" s="8" t="str">
        <f>IFERROR(VLOOKUP(B7171,'Plan de comptes'!A:B,2,FALSE),"")</f>
        <v/>
      </c>
      <c r="K7171" s="21">
        <f t="shared" ref="K7171:K7234" si="336">E7171-F7171</f>
        <v>0</v>
      </c>
      <c r="L7171" t="str">
        <f t="shared" ref="L7171:L7234" si="337">LEFT($B7171,2)</f>
        <v/>
      </c>
      <c r="M7171" t="str">
        <f t="shared" ref="M7171:M7234" si="338">LEFT($B7171,3)</f>
        <v/>
      </c>
    </row>
    <row r="7172" spans="3:13" x14ac:dyDescent="0.2">
      <c r="C7172" s="8" t="str">
        <f>IFERROR(VLOOKUP(B7172,'Plan de comptes'!A:B,2,FALSE),"")</f>
        <v/>
      </c>
      <c r="K7172" s="21">
        <f t="shared" si="336"/>
        <v>0</v>
      </c>
      <c r="L7172" t="str">
        <f t="shared" si="337"/>
        <v/>
      </c>
      <c r="M7172" t="str">
        <f t="shared" si="338"/>
        <v/>
      </c>
    </row>
    <row r="7173" spans="3:13" x14ac:dyDescent="0.2">
      <c r="C7173" s="8" t="str">
        <f>IFERROR(VLOOKUP(B7173,'Plan de comptes'!A:B,2,FALSE),"")</f>
        <v/>
      </c>
      <c r="K7173" s="21">
        <f t="shared" si="336"/>
        <v>0</v>
      </c>
      <c r="L7173" t="str">
        <f t="shared" si="337"/>
        <v/>
      </c>
      <c r="M7173" t="str">
        <f t="shared" si="338"/>
        <v/>
      </c>
    </row>
    <row r="7174" spans="3:13" x14ac:dyDescent="0.2">
      <c r="C7174" s="8" t="str">
        <f>IFERROR(VLOOKUP(B7174,'Plan de comptes'!A:B,2,FALSE),"")</f>
        <v/>
      </c>
      <c r="K7174" s="21">
        <f t="shared" si="336"/>
        <v>0</v>
      </c>
      <c r="L7174" t="str">
        <f t="shared" si="337"/>
        <v/>
      </c>
      <c r="M7174" t="str">
        <f t="shared" si="338"/>
        <v/>
      </c>
    </row>
    <row r="7175" spans="3:13" x14ac:dyDescent="0.2">
      <c r="C7175" s="8" t="str">
        <f>IFERROR(VLOOKUP(B7175,'Plan de comptes'!A:B,2,FALSE),"")</f>
        <v/>
      </c>
      <c r="K7175" s="21">
        <f t="shared" si="336"/>
        <v>0</v>
      </c>
      <c r="L7175" t="str">
        <f t="shared" si="337"/>
        <v/>
      </c>
      <c r="M7175" t="str">
        <f t="shared" si="338"/>
        <v/>
      </c>
    </row>
    <row r="7176" spans="3:13" x14ac:dyDescent="0.2">
      <c r="C7176" s="8" t="str">
        <f>IFERROR(VLOOKUP(B7176,'Plan de comptes'!A:B,2,FALSE),"")</f>
        <v/>
      </c>
      <c r="K7176" s="21">
        <f t="shared" si="336"/>
        <v>0</v>
      </c>
      <c r="L7176" t="str">
        <f t="shared" si="337"/>
        <v/>
      </c>
      <c r="M7176" t="str">
        <f t="shared" si="338"/>
        <v/>
      </c>
    </row>
    <row r="7177" spans="3:13" x14ac:dyDescent="0.2">
      <c r="C7177" s="8" t="str">
        <f>IFERROR(VLOOKUP(B7177,'Plan de comptes'!A:B,2,FALSE),"")</f>
        <v/>
      </c>
      <c r="K7177" s="21">
        <f t="shared" si="336"/>
        <v>0</v>
      </c>
      <c r="L7177" t="str">
        <f t="shared" si="337"/>
        <v/>
      </c>
      <c r="M7177" t="str">
        <f t="shared" si="338"/>
        <v/>
      </c>
    </row>
    <row r="7178" spans="3:13" x14ac:dyDescent="0.2">
      <c r="C7178" s="8" t="str">
        <f>IFERROR(VLOOKUP(B7178,'Plan de comptes'!A:B,2,FALSE),"")</f>
        <v/>
      </c>
      <c r="K7178" s="21">
        <f t="shared" si="336"/>
        <v>0</v>
      </c>
      <c r="L7178" t="str">
        <f t="shared" si="337"/>
        <v/>
      </c>
      <c r="M7178" t="str">
        <f t="shared" si="338"/>
        <v/>
      </c>
    </row>
    <row r="7179" spans="3:13" x14ac:dyDescent="0.2">
      <c r="C7179" s="8" t="str">
        <f>IFERROR(VLOOKUP(B7179,'Plan de comptes'!A:B,2,FALSE),"")</f>
        <v/>
      </c>
      <c r="K7179" s="21">
        <f t="shared" si="336"/>
        <v>0</v>
      </c>
      <c r="L7179" t="str">
        <f t="shared" si="337"/>
        <v/>
      </c>
      <c r="M7179" t="str">
        <f t="shared" si="338"/>
        <v/>
      </c>
    </row>
    <row r="7180" spans="3:13" x14ac:dyDescent="0.2">
      <c r="C7180" s="8" t="str">
        <f>IFERROR(VLOOKUP(B7180,'Plan de comptes'!A:B,2,FALSE),"")</f>
        <v/>
      </c>
      <c r="K7180" s="21">
        <f t="shared" si="336"/>
        <v>0</v>
      </c>
      <c r="L7180" t="str">
        <f t="shared" si="337"/>
        <v/>
      </c>
      <c r="M7180" t="str">
        <f t="shared" si="338"/>
        <v/>
      </c>
    </row>
    <row r="7181" spans="3:13" x14ac:dyDescent="0.2">
      <c r="C7181" s="8" t="str">
        <f>IFERROR(VLOOKUP(B7181,'Plan de comptes'!A:B,2,FALSE),"")</f>
        <v/>
      </c>
      <c r="K7181" s="21">
        <f t="shared" si="336"/>
        <v>0</v>
      </c>
      <c r="L7181" t="str">
        <f t="shared" si="337"/>
        <v/>
      </c>
      <c r="M7181" t="str">
        <f t="shared" si="338"/>
        <v/>
      </c>
    </row>
    <row r="7182" spans="3:13" x14ac:dyDescent="0.2">
      <c r="C7182" s="8" t="str">
        <f>IFERROR(VLOOKUP(B7182,'Plan de comptes'!A:B,2,FALSE),"")</f>
        <v/>
      </c>
      <c r="K7182" s="21">
        <f t="shared" si="336"/>
        <v>0</v>
      </c>
      <c r="L7182" t="str">
        <f t="shared" si="337"/>
        <v/>
      </c>
      <c r="M7182" t="str">
        <f t="shared" si="338"/>
        <v/>
      </c>
    </row>
    <row r="7183" spans="3:13" x14ac:dyDescent="0.2">
      <c r="C7183" s="8" t="str">
        <f>IFERROR(VLOOKUP(B7183,'Plan de comptes'!A:B,2,FALSE),"")</f>
        <v/>
      </c>
      <c r="K7183" s="21">
        <f t="shared" si="336"/>
        <v>0</v>
      </c>
      <c r="L7183" t="str">
        <f t="shared" si="337"/>
        <v/>
      </c>
      <c r="M7183" t="str">
        <f t="shared" si="338"/>
        <v/>
      </c>
    </row>
    <row r="7184" spans="3:13" x14ac:dyDescent="0.2">
      <c r="C7184" s="8" t="str">
        <f>IFERROR(VLOOKUP(B7184,'Plan de comptes'!A:B,2,FALSE),"")</f>
        <v/>
      </c>
      <c r="K7184" s="21">
        <f t="shared" si="336"/>
        <v>0</v>
      </c>
      <c r="L7184" t="str">
        <f t="shared" si="337"/>
        <v/>
      </c>
      <c r="M7184" t="str">
        <f t="shared" si="338"/>
        <v/>
      </c>
    </row>
    <row r="7185" spans="3:13" x14ac:dyDescent="0.2">
      <c r="C7185" s="8" t="str">
        <f>IFERROR(VLOOKUP(B7185,'Plan de comptes'!A:B,2,FALSE),"")</f>
        <v/>
      </c>
      <c r="K7185" s="21">
        <f t="shared" si="336"/>
        <v>0</v>
      </c>
      <c r="L7185" t="str">
        <f t="shared" si="337"/>
        <v/>
      </c>
      <c r="M7185" t="str">
        <f t="shared" si="338"/>
        <v/>
      </c>
    </row>
    <row r="7186" spans="3:13" x14ac:dyDescent="0.2">
      <c r="C7186" s="8" t="str">
        <f>IFERROR(VLOOKUP(B7186,'Plan de comptes'!A:B,2,FALSE),"")</f>
        <v/>
      </c>
      <c r="K7186" s="21">
        <f t="shared" si="336"/>
        <v>0</v>
      </c>
      <c r="L7186" t="str">
        <f t="shared" si="337"/>
        <v/>
      </c>
      <c r="M7186" t="str">
        <f t="shared" si="338"/>
        <v/>
      </c>
    </row>
    <row r="7187" spans="3:13" x14ac:dyDescent="0.2">
      <c r="C7187" s="8" t="str">
        <f>IFERROR(VLOOKUP(B7187,'Plan de comptes'!A:B,2,FALSE),"")</f>
        <v/>
      </c>
      <c r="K7187" s="21">
        <f t="shared" si="336"/>
        <v>0</v>
      </c>
      <c r="L7187" t="str">
        <f t="shared" si="337"/>
        <v/>
      </c>
      <c r="M7187" t="str">
        <f t="shared" si="338"/>
        <v/>
      </c>
    </row>
    <row r="7188" spans="3:13" x14ac:dyDescent="0.2">
      <c r="C7188" s="8" t="str">
        <f>IFERROR(VLOOKUP(B7188,'Plan de comptes'!A:B,2,FALSE),"")</f>
        <v/>
      </c>
      <c r="K7188" s="21">
        <f t="shared" si="336"/>
        <v>0</v>
      </c>
      <c r="L7188" t="str">
        <f t="shared" si="337"/>
        <v/>
      </c>
      <c r="M7188" t="str">
        <f t="shared" si="338"/>
        <v/>
      </c>
    </row>
    <row r="7189" spans="3:13" x14ac:dyDescent="0.2">
      <c r="C7189" s="8" t="str">
        <f>IFERROR(VLOOKUP(B7189,'Plan de comptes'!A:B,2,FALSE),"")</f>
        <v/>
      </c>
      <c r="K7189" s="21">
        <f t="shared" si="336"/>
        <v>0</v>
      </c>
      <c r="L7189" t="str">
        <f t="shared" si="337"/>
        <v/>
      </c>
      <c r="M7189" t="str">
        <f t="shared" si="338"/>
        <v/>
      </c>
    </row>
    <row r="7190" spans="3:13" x14ac:dyDescent="0.2">
      <c r="C7190" s="8" t="str">
        <f>IFERROR(VLOOKUP(B7190,'Plan de comptes'!A:B,2,FALSE),"")</f>
        <v/>
      </c>
      <c r="K7190" s="21">
        <f t="shared" si="336"/>
        <v>0</v>
      </c>
      <c r="L7190" t="str">
        <f t="shared" si="337"/>
        <v/>
      </c>
      <c r="M7190" t="str">
        <f t="shared" si="338"/>
        <v/>
      </c>
    </row>
    <row r="7191" spans="3:13" x14ac:dyDescent="0.2">
      <c r="C7191" s="8" t="str">
        <f>IFERROR(VLOOKUP(B7191,'Plan de comptes'!A:B,2,FALSE),"")</f>
        <v/>
      </c>
      <c r="K7191" s="21">
        <f t="shared" si="336"/>
        <v>0</v>
      </c>
      <c r="L7191" t="str">
        <f t="shared" si="337"/>
        <v/>
      </c>
      <c r="M7191" t="str">
        <f t="shared" si="338"/>
        <v/>
      </c>
    </row>
    <row r="7192" spans="3:13" x14ac:dyDescent="0.2">
      <c r="C7192" s="8" t="str">
        <f>IFERROR(VLOOKUP(B7192,'Plan de comptes'!A:B,2,FALSE),"")</f>
        <v/>
      </c>
      <c r="K7192" s="21">
        <f t="shared" si="336"/>
        <v>0</v>
      </c>
      <c r="L7192" t="str">
        <f t="shared" si="337"/>
        <v/>
      </c>
      <c r="M7192" t="str">
        <f t="shared" si="338"/>
        <v/>
      </c>
    </row>
    <row r="7193" spans="3:13" x14ac:dyDescent="0.2">
      <c r="C7193" s="8" t="str">
        <f>IFERROR(VLOOKUP(B7193,'Plan de comptes'!A:B,2,FALSE),"")</f>
        <v/>
      </c>
      <c r="K7193" s="21">
        <f t="shared" si="336"/>
        <v>0</v>
      </c>
      <c r="L7193" t="str">
        <f t="shared" si="337"/>
        <v/>
      </c>
      <c r="M7193" t="str">
        <f t="shared" si="338"/>
        <v/>
      </c>
    </row>
    <row r="7194" spans="3:13" x14ac:dyDescent="0.2">
      <c r="C7194" s="8" t="str">
        <f>IFERROR(VLOOKUP(B7194,'Plan de comptes'!A:B,2,FALSE),"")</f>
        <v/>
      </c>
      <c r="K7194" s="21">
        <f t="shared" si="336"/>
        <v>0</v>
      </c>
      <c r="L7194" t="str">
        <f t="shared" si="337"/>
        <v/>
      </c>
      <c r="M7194" t="str">
        <f t="shared" si="338"/>
        <v/>
      </c>
    </row>
    <row r="7195" spans="3:13" x14ac:dyDescent="0.2">
      <c r="C7195" s="8" t="str">
        <f>IFERROR(VLOOKUP(B7195,'Plan de comptes'!A:B,2,FALSE),"")</f>
        <v/>
      </c>
      <c r="K7195" s="21">
        <f t="shared" si="336"/>
        <v>0</v>
      </c>
      <c r="L7195" t="str">
        <f t="shared" si="337"/>
        <v/>
      </c>
      <c r="M7195" t="str">
        <f t="shared" si="338"/>
        <v/>
      </c>
    </row>
    <row r="7196" spans="3:13" x14ac:dyDescent="0.2">
      <c r="C7196" s="8" t="str">
        <f>IFERROR(VLOOKUP(B7196,'Plan de comptes'!A:B,2,FALSE),"")</f>
        <v/>
      </c>
      <c r="K7196" s="21">
        <f t="shared" si="336"/>
        <v>0</v>
      </c>
      <c r="L7196" t="str">
        <f t="shared" si="337"/>
        <v/>
      </c>
      <c r="M7196" t="str">
        <f t="shared" si="338"/>
        <v/>
      </c>
    </row>
    <row r="7197" spans="3:13" x14ac:dyDescent="0.2">
      <c r="C7197" s="8" t="str">
        <f>IFERROR(VLOOKUP(B7197,'Plan de comptes'!A:B,2,FALSE),"")</f>
        <v/>
      </c>
      <c r="K7197" s="21">
        <f t="shared" si="336"/>
        <v>0</v>
      </c>
      <c r="L7197" t="str">
        <f t="shared" si="337"/>
        <v/>
      </c>
      <c r="M7197" t="str">
        <f t="shared" si="338"/>
        <v/>
      </c>
    </row>
    <row r="7198" spans="3:13" x14ac:dyDescent="0.2">
      <c r="C7198" s="8" t="str">
        <f>IFERROR(VLOOKUP(B7198,'Plan de comptes'!A:B,2,FALSE),"")</f>
        <v/>
      </c>
      <c r="K7198" s="21">
        <f t="shared" si="336"/>
        <v>0</v>
      </c>
      <c r="L7198" t="str">
        <f t="shared" si="337"/>
        <v/>
      </c>
      <c r="M7198" t="str">
        <f t="shared" si="338"/>
        <v/>
      </c>
    </row>
    <row r="7199" spans="3:13" x14ac:dyDescent="0.2">
      <c r="C7199" s="8" t="str">
        <f>IFERROR(VLOOKUP(B7199,'Plan de comptes'!A:B,2,FALSE),"")</f>
        <v/>
      </c>
      <c r="K7199" s="21">
        <f t="shared" si="336"/>
        <v>0</v>
      </c>
      <c r="L7199" t="str">
        <f t="shared" si="337"/>
        <v/>
      </c>
      <c r="M7199" t="str">
        <f t="shared" si="338"/>
        <v/>
      </c>
    </row>
    <row r="7200" spans="3:13" x14ac:dyDescent="0.2">
      <c r="C7200" s="8" t="str">
        <f>IFERROR(VLOOKUP(B7200,'Plan de comptes'!A:B,2,FALSE),"")</f>
        <v/>
      </c>
      <c r="K7200" s="21">
        <f t="shared" si="336"/>
        <v>0</v>
      </c>
      <c r="L7200" t="str">
        <f t="shared" si="337"/>
        <v/>
      </c>
      <c r="M7200" t="str">
        <f t="shared" si="338"/>
        <v/>
      </c>
    </row>
    <row r="7201" spans="3:13" x14ac:dyDescent="0.2">
      <c r="C7201" s="8" t="str">
        <f>IFERROR(VLOOKUP(B7201,'Plan de comptes'!A:B,2,FALSE),"")</f>
        <v/>
      </c>
      <c r="K7201" s="21">
        <f t="shared" si="336"/>
        <v>0</v>
      </c>
      <c r="L7201" t="str">
        <f t="shared" si="337"/>
        <v/>
      </c>
      <c r="M7201" t="str">
        <f t="shared" si="338"/>
        <v/>
      </c>
    </row>
    <row r="7202" spans="3:13" x14ac:dyDescent="0.2">
      <c r="C7202" s="8" t="str">
        <f>IFERROR(VLOOKUP(B7202,'Plan de comptes'!A:B,2,FALSE),"")</f>
        <v/>
      </c>
      <c r="K7202" s="21">
        <f t="shared" si="336"/>
        <v>0</v>
      </c>
      <c r="L7202" t="str">
        <f t="shared" si="337"/>
        <v/>
      </c>
      <c r="M7202" t="str">
        <f t="shared" si="338"/>
        <v/>
      </c>
    </row>
    <row r="7203" spans="3:13" x14ac:dyDescent="0.2">
      <c r="C7203" s="8" t="str">
        <f>IFERROR(VLOOKUP(B7203,'Plan de comptes'!A:B,2,FALSE),"")</f>
        <v/>
      </c>
      <c r="K7203" s="21">
        <f t="shared" si="336"/>
        <v>0</v>
      </c>
      <c r="L7203" t="str">
        <f t="shared" si="337"/>
        <v/>
      </c>
      <c r="M7203" t="str">
        <f t="shared" si="338"/>
        <v/>
      </c>
    </row>
    <row r="7204" spans="3:13" x14ac:dyDescent="0.2">
      <c r="C7204" s="8" t="str">
        <f>IFERROR(VLOOKUP(B7204,'Plan de comptes'!A:B,2,FALSE),"")</f>
        <v/>
      </c>
      <c r="K7204" s="21">
        <f t="shared" si="336"/>
        <v>0</v>
      </c>
      <c r="L7204" t="str">
        <f t="shared" si="337"/>
        <v/>
      </c>
      <c r="M7204" t="str">
        <f t="shared" si="338"/>
        <v/>
      </c>
    </row>
    <row r="7205" spans="3:13" x14ac:dyDescent="0.2">
      <c r="C7205" s="8" t="str">
        <f>IFERROR(VLOOKUP(B7205,'Plan de comptes'!A:B,2,FALSE),"")</f>
        <v/>
      </c>
      <c r="K7205" s="21">
        <f t="shared" si="336"/>
        <v>0</v>
      </c>
      <c r="L7205" t="str">
        <f t="shared" si="337"/>
        <v/>
      </c>
      <c r="M7205" t="str">
        <f t="shared" si="338"/>
        <v/>
      </c>
    </row>
    <row r="7206" spans="3:13" x14ac:dyDescent="0.2">
      <c r="C7206" s="8" t="str">
        <f>IFERROR(VLOOKUP(B7206,'Plan de comptes'!A:B,2,FALSE),"")</f>
        <v/>
      </c>
      <c r="K7206" s="21">
        <f t="shared" si="336"/>
        <v>0</v>
      </c>
      <c r="L7206" t="str">
        <f t="shared" si="337"/>
        <v/>
      </c>
      <c r="M7206" t="str">
        <f t="shared" si="338"/>
        <v/>
      </c>
    </row>
    <row r="7207" spans="3:13" x14ac:dyDescent="0.2">
      <c r="C7207" s="8" t="str">
        <f>IFERROR(VLOOKUP(B7207,'Plan de comptes'!A:B,2,FALSE),"")</f>
        <v/>
      </c>
      <c r="K7207" s="21">
        <f t="shared" si="336"/>
        <v>0</v>
      </c>
      <c r="L7207" t="str">
        <f t="shared" si="337"/>
        <v/>
      </c>
      <c r="M7207" t="str">
        <f t="shared" si="338"/>
        <v/>
      </c>
    </row>
    <row r="7208" spans="3:13" x14ac:dyDescent="0.2">
      <c r="C7208" s="8" t="str">
        <f>IFERROR(VLOOKUP(B7208,'Plan de comptes'!A:B,2,FALSE),"")</f>
        <v/>
      </c>
      <c r="K7208" s="21">
        <f t="shared" si="336"/>
        <v>0</v>
      </c>
      <c r="L7208" t="str">
        <f t="shared" si="337"/>
        <v/>
      </c>
      <c r="M7208" t="str">
        <f t="shared" si="338"/>
        <v/>
      </c>
    </row>
    <row r="7209" spans="3:13" x14ac:dyDescent="0.2">
      <c r="C7209" s="8" t="str">
        <f>IFERROR(VLOOKUP(B7209,'Plan de comptes'!A:B,2,FALSE),"")</f>
        <v/>
      </c>
      <c r="K7209" s="21">
        <f t="shared" si="336"/>
        <v>0</v>
      </c>
      <c r="L7209" t="str">
        <f t="shared" si="337"/>
        <v/>
      </c>
      <c r="M7209" t="str">
        <f t="shared" si="338"/>
        <v/>
      </c>
    </row>
    <row r="7210" spans="3:13" x14ac:dyDescent="0.2">
      <c r="C7210" s="8" t="str">
        <f>IFERROR(VLOOKUP(B7210,'Plan de comptes'!A:B,2,FALSE),"")</f>
        <v/>
      </c>
      <c r="K7210" s="21">
        <f t="shared" si="336"/>
        <v>0</v>
      </c>
      <c r="L7210" t="str">
        <f t="shared" si="337"/>
        <v/>
      </c>
      <c r="M7210" t="str">
        <f t="shared" si="338"/>
        <v/>
      </c>
    </row>
    <row r="7211" spans="3:13" x14ac:dyDescent="0.2">
      <c r="C7211" s="8" t="str">
        <f>IFERROR(VLOOKUP(B7211,'Plan de comptes'!A:B,2,FALSE),"")</f>
        <v/>
      </c>
      <c r="K7211" s="21">
        <f t="shared" si="336"/>
        <v>0</v>
      </c>
      <c r="L7211" t="str">
        <f t="shared" si="337"/>
        <v/>
      </c>
      <c r="M7211" t="str">
        <f t="shared" si="338"/>
        <v/>
      </c>
    </row>
    <row r="7212" spans="3:13" x14ac:dyDescent="0.2">
      <c r="C7212" s="8" t="str">
        <f>IFERROR(VLOOKUP(B7212,'Plan de comptes'!A:B,2,FALSE),"")</f>
        <v/>
      </c>
      <c r="K7212" s="21">
        <f t="shared" si="336"/>
        <v>0</v>
      </c>
      <c r="L7212" t="str">
        <f t="shared" si="337"/>
        <v/>
      </c>
      <c r="M7212" t="str">
        <f t="shared" si="338"/>
        <v/>
      </c>
    </row>
    <row r="7213" spans="3:13" x14ac:dyDescent="0.2">
      <c r="C7213" s="8" t="str">
        <f>IFERROR(VLOOKUP(B7213,'Plan de comptes'!A:B,2,FALSE),"")</f>
        <v/>
      </c>
      <c r="K7213" s="21">
        <f t="shared" si="336"/>
        <v>0</v>
      </c>
      <c r="L7213" t="str">
        <f t="shared" si="337"/>
        <v/>
      </c>
      <c r="M7213" t="str">
        <f t="shared" si="338"/>
        <v/>
      </c>
    </row>
    <row r="7214" spans="3:13" x14ac:dyDescent="0.2">
      <c r="C7214" s="8" t="str">
        <f>IFERROR(VLOOKUP(B7214,'Plan de comptes'!A:B,2,FALSE),"")</f>
        <v/>
      </c>
      <c r="K7214" s="21">
        <f t="shared" si="336"/>
        <v>0</v>
      </c>
      <c r="L7214" t="str">
        <f t="shared" si="337"/>
        <v/>
      </c>
      <c r="M7214" t="str">
        <f t="shared" si="338"/>
        <v/>
      </c>
    </row>
    <row r="7215" spans="3:13" x14ac:dyDescent="0.2">
      <c r="C7215" s="8" t="str">
        <f>IFERROR(VLOOKUP(B7215,'Plan de comptes'!A:B,2,FALSE),"")</f>
        <v/>
      </c>
      <c r="K7215" s="21">
        <f t="shared" si="336"/>
        <v>0</v>
      </c>
      <c r="L7215" t="str">
        <f t="shared" si="337"/>
        <v/>
      </c>
      <c r="M7215" t="str">
        <f t="shared" si="338"/>
        <v/>
      </c>
    </row>
    <row r="7216" spans="3:13" x14ac:dyDescent="0.2">
      <c r="C7216" s="8" t="str">
        <f>IFERROR(VLOOKUP(B7216,'Plan de comptes'!A:B,2,FALSE),"")</f>
        <v/>
      </c>
      <c r="K7216" s="21">
        <f t="shared" si="336"/>
        <v>0</v>
      </c>
      <c r="L7216" t="str">
        <f t="shared" si="337"/>
        <v/>
      </c>
      <c r="M7216" t="str">
        <f t="shared" si="338"/>
        <v/>
      </c>
    </row>
    <row r="7217" spans="3:13" x14ac:dyDescent="0.2">
      <c r="C7217" s="8" t="str">
        <f>IFERROR(VLOOKUP(B7217,'Plan de comptes'!A:B,2,FALSE),"")</f>
        <v/>
      </c>
      <c r="K7217" s="21">
        <f t="shared" si="336"/>
        <v>0</v>
      </c>
      <c r="L7217" t="str">
        <f t="shared" si="337"/>
        <v/>
      </c>
      <c r="M7217" t="str">
        <f t="shared" si="338"/>
        <v/>
      </c>
    </row>
    <row r="7218" spans="3:13" x14ac:dyDescent="0.2">
      <c r="C7218" s="8" t="str">
        <f>IFERROR(VLOOKUP(B7218,'Plan de comptes'!A:B,2,FALSE),"")</f>
        <v/>
      </c>
      <c r="K7218" s="21">
        <f t="shared" si="336"/>
        <v>0</v>
      </c>
      <c r="L7218" t="str">
        <f t="shared" si="337"/>
        <v/>
      </c>
      <c r="M7218" t="str">
        <f t="shared" si="338"/>
        <v/>
      </c>
    </row>
    <row r="7219" spans="3:13" x14ac:dyDescent="0.2">
      <c r="C7219" s="8" t="str">
        <f>IFERROR(VLOOKUP(B7219,'Plan de comptes'!A:B,2,FALSE),"")</f>
        <v/>
      </c>
      <c r="K7219" s="21">
        <f t="shared" si="336"/>
        <v>0</v>
      </c>
      <c r="L7219" t="str">
        <f t="shared" si="337"/>
        <v/>
      </c>
      <c r="M7219" t="str">
        <f t="shared" si="338"/>
        <v/>
      </c>
    </row>
    <row r="7220" spans="3:13" x14ac:dyDescent="0.2">
      <c r="C7220" s="8" t="str">
        <f>IFERROR(VLOOKUP(B7220,'Plan de comptes'!A:B,2,FALSE),"")</f>
        <v/>
      </c>
      <c r="K7220" s="21">
        <f t="shared" si="336"/>
        <v>0</v>
      </c>
      <c r="L7220" t="str">
        <f t="shared" si="337"/>
        <v/>
      </c>
      <c r="M7220" t="str">
        <f t="shared" si="338"/>
        <v/>
      </c>
    </row>
    <row r="7221" spans="3:13" x14ac:dyDescent="0.2">
      <c r="C7221" s="8" t="str">
        <f>IFERROR(VLOOKUP(B7221,'Plan de comptes'!A:B,2,FALSE),"")</f>
        <v/>
      </c>
      <c r="K7221" s="21">
        <f t="shared" si="336"/>
        <v>0</v>
      </c>
      <c r="L7221" t="str">
        <f t="shared" si="337"/>
        <v/>
      </c>
      <c r="M7221" t="str">
        <f t="shared" si="338"/>
        <v/>
      </c>
    </row>
    <row r="7222" spans="3:13" x14ac:dyDescent="0.2">
      <c r="C7222" s="8" t="str">
        <f>IFERROR(VLOOKUP(B7222,'Plan de comptes'!A:B,2,FALSE),"")</f>
        <v/>
      </c>
      <c r="K7222" s="21">
        <f t="shared" si="336"/>
        <v>0</v>
      </c>
      <c r="L7222" t="str">
        <f t="shared" si="337"/>
        <v/>
      </c>
      <c r="M7222" t="str">
        <f t="shared" si="338"/>
        <v/>
      </c>
    </row>
    <row r="7223" spans="3:13" x14ac:dyDescent="0.2">
      <c r="C7223" s="8" t="str">
        <f>IFERROR(VLOOKUP(B7223,'Plan de comptes'!A:B,2,FALSE),"")</f>
        <v/>
      </c>
      <c r="K7223" s="21">
        <f t="shared" si="336"/>
        <v>0</v>
      </c>
      <c r="L7223" t="str">
        <f t="shared" si="337"/>
        <v/>
      </c>
      <c r="M7223" t="str">
        <f t="shared" si="338"/>
        <v/>
      </c>
    </row>
    <row r="7224" spans="3:13" x14ac:dyDescent="0.2">
      <c r="C7224" s="8" t="str">
        <f>IFERROR(VLOOKUP(B7224,'Plan de comptes'!A:B,2,FALSE),"")</f>
        <v/>
      </c>
      <c r="K7224" s="21">
        <f t="shared" si="336"/>
        <v>0</v>
      </c>
      <c r="L7224" t="str">
        <f t="shared" si="337"/>
        <v/>
      </c>
      <c r="M7224" t="str">
        <f t="shared" si="338"/>
        <v/>
      </c>
    </row>
    <row r="7225" spans="3:13" x14ac:dyDescent="0.2">
      <c r="C7225" s="8" t="str">
        <f>IFERROR(VLOOKUP(B7225,'Plan de comptes'!A:B,2,FALSE),"")</f>
        <v/>
      </c>
      <c r="K7225" s="21">
        <f t="shared" si="336"/>
        <v>0</v>
      </c>
      <c r="L7225" t="str">
        <f t="shared" si="337"/>
        <v/>
      </c>
      <c r="M7225" t="str">
        <f t="shared" si="338"/>
        <v/>
      </c>
    </row>
    <row r="7226" spans="3:13" x14ac:dyDescent="0.2">
      <c r="C7226" s="8" t="str">
        <f>IFERROR(VLOOKUP(B7226,'Plan de comptes'!A:B,2,FALSE),"")</f>
        <v/>
      </c>
      <c r="K7226" s="21">
        <f t="shared" si="336"/>
        <v>0</v>
      </c>
      <c r="L7226" t="str">
        <f t="shared" si="337"/>
        <v/>
      </c>
      <c r="M7226" t="str">
        <f t="shared" si="338"/>
        <v/>
      </c>
    </row>
    <row r="7227" spans="3:13" x14ac:dyDescent="0.2">
      <c r="C7227" s="8" t="str">
        <f>IFERROR(VLOOKUP(B7227,'Plan de comptes'!A:B,2,FALSE),"")</f>
        <v/>
      </c>
      <c r="K7227" s="21">
        <f t="shared" si="336"/>
        <v>0</v>
      </c>
      <c r="L7227" t="str">
        <f t="shared" si="337"/>
        <v/>
      </c>
      <c r="M7227" t="str">
        <f t="shared" si="338"/>
        <v/>
      </c>
    </row>
    <row r="7228" spans="3:13" x14ac:dyDescent="0.2">
      <c r="C7228" s="8" t="str">
        <f>IFERROR(VLOOKUP(B7228,'Plan de comptes'!A:B,2,FALSE),"")</f>
        <v/>
      </c>
      <c r="K7228" s="21">
        <f t="shared" si="336"/>
        <v>0</v>
      </c>
      <c r="L7228" t="str">
        <f t="shared" si="337"/>
        <v/>
      </c>
      <c r="M7228" t="str">
        <f t="shared" si="338"/>
        <v/>
      </c>
    </row>
    <row r="7229" spans="3:13" x14ac:dyDescent="0.2">
      <c r="C7229" s="8" t="str">
        <f>IFERROR(VLOOKUP(B7229,'Plan de comptes'!A:B,2,FALSE),"")</f>
        <v/>
      </c>
      <c r="K7229" s="21">
        <f t="shared" si="336"/>
        <v>0</v>
      </c>
      <c r="L7229" t="str">
        <f t="shared" si="337"/>
        <v/>
      </c>
      <c r="M7229" t="str">
        <f t="shared" si="338"/>
        <v/>
      </c>
    </row>
    <row r="7230" spans="3:13" x14ac:dyDescent="0.2">
      <c r="C7230" s="8" t="str">
        <f>IFERROR(VLOOKUP(B7230,'Plan de comptes'!A:B,2,FALSE),"")</f>
        <v/>
      </c>
      <c r="K7230" s="21">
        <f t="shared" si="336"/>
        <v>0</v>
      </c>
      <c r="L7230" t="str">
        <f t="shared" si="337"/>
        <v/>
      </c>
      <c r="M7230" t="str">
        <f t="shared" si="338"/>
        <v/>
      </c>
    </row>
    <row r="7231" spans="3:13" x14ac:dyDescent="0.2">
      <c r="C7231" s="8" t="str">
        <f>IFERROR(VLOOKUP(B7231,'Plan de comptes'!A:B,2,FALSE),"")</f>
        <v/>
      </c>
      <c r="K7231" s="21">
        <f t="shared" si="336"/>
        <v>0</v>
      </c>
      <c r="L7231" t="str">
        <f t="shared" si="337"/>
        <v/>
      </c>
      <c r="M7231" t="str">
        <f t="shared" si="338"/>
        <v/>
      </c>
    </row>
    <row r="7232" spans="3:13" x14ac:dyDescent="0.2">
      <c r="C7232" s="8" t="str">
        <f>IFERROR(VLOOKUP(B7232,'Plan de comptes'!A:B,2,FALSE),"")</f>
        <v/>
      </c>
      <c r="K7232" s="21">
        <f t="shared" si="336"/>
        <v>0</v>
      </c>
      <c r="L7232" t="str">
        <f t="shared" si="337"/>
        <v/>
      </c>
      <c r="M7232" t="str">
        <f t="shared" si="338"/>
        <v/>
      </c>
    </row>
    <row r="7233" spans="3:13" x14ac:dyDescent="0.2">
      <c r="C7233" s="8" t="str">
        <f>IFERROR(VLOOKUP(B7233,'Plan de comptes'!A:B,2,FALSE),"")</f>
        <v/>
      </c>
      <c r="K7233" s="21">
        <f t="shared" si="336"/>
        <v>0</v>
      </c>
      <c r="L7233" t="str">
        <f t="shared" si="337"/>
        <v/>
      </c>
      <c r="M7233" t="str">
        <f t="shared" si="338"/>
        <v/>
      </c>
    </row>
    <row r="7234" spans="3:13" x14ac:dyDescent="0.2">
      <c r="C7234" s="8" t="str">
        <f>IFERROR(VLOOKUP(B7234,'Plan de comptes'!A:B,2,FALSE),"")</f>
        <v/>
      </c>
      <c r="K7234" s="21">
        <f t="shared" si="336"/>
        <v>0</v>
      </c>
      <c r="L7234" t="str">
        <f t="shared" si="337"/>
        <v/>
      </c>
      <c r="M7234" t="str">
        <f t="shared" si="338"/>
        <v/>
      </c>
    </row>
    <row r="7235" spans="3:13" x14ac:dyDescent="0.2">
      <c r="C7235" s="8" t="str">
        <f>IFERROR(VLOOKUP(B7235,'Plan de comptes'!A:B,2,FALSE),"")</f>
        <v/>
      </c>
      <c r="K7235" s="21">
        <f t="shared" ref="K7235:K7298" si="339">E7235-F7235</f>
        <v>0</v>
      </c>
      <c r="L7235" t="str">
        <f t="shared" ref="L7235:L7298" si="340">LEFT($B7235,2)</f>
        <v/>
      </c>
      <c r="M7235" t="str">
        <f t="shared" ref="M7235:M7298" si="341">LEFT($B7235,3)</f>
        <v/>
      </c>
    </row>
    <row r="7236" spans="3:13" x14ac:dyDescent="0.2">
      <c r="C7236" s="8" t="str">
        <f>IFERROR(VLOOKUP(B7236,'Plan de comptes'!A:B,2,FALSE),"")</f>
        <v/>
      </c>
      <c r="K7236" s="21">
        <f t="shared" si="339"/>
        <v>0</v>
      </c>
      <c r="L7236" t="str">
        <f t="shared" si="340"/>
        <v/>
      </c>
      <c r="M7236" t="str">
        <f t="shared" si="341"/>
        <v/>
      </c>
    </row>
    <row r="7237" spans="3:13" x14ac:dyDescent="0.2">
      <c r="C7237" s="8" t="str">
        <f>IFERROR(VLOOKUP(B7237,'Plan de comptes'!A:B,2,FALSE),"")</f>
        <v/>
      </c>
      <c r="K7237" s="21">
        <f t="shared" si="339"/>
        <v>0</v>
      </c>
      <c r="L7237" t="str">
        <f t="shared" si="340"/>
        <v/>
      </c>
      <c r="M7237" t="str">
        <f t="shared" si="341"/>
        <v/>
      </c>
    </row>
    <row r="7238" spans="3:13" x14ac:dyDescent="0.2">
      <c r="C7238" s="8" t="str">
        <f>IFERROR(VLOOKUP(B7238,'Plan de comptes'!A:B,2,FALSE),"")</f>
        <v/>
      </c>
      <c r="K7238" s="21">
        <f t="shared" si="339"/>
        <v>0</v>
      </c>
      <c r="L7238" t="str">
        <f t="shared" si="340"/>
        <v/>
      </c>
      <c r="M7238" t="str">
        <f t="shared" si="341"/>
        <v/>
      </c>
    </row>
    <row r="7239" spans="3:13" x14ac:dyDescent="0.2">
      <c r="C7239" s="8" t="str">
        <f>IFERROR(VLOOKUP(B7239,'Plan de comptes'!A:B,2,FALSE),"")</f>
        <v/>
      </c>
      <c r="K7239" s="21">
        <f t="shared" si="339"/>
        <v>0</v>
      </c>
      <c r="L7239" t="str">
        <f t="shared" si="340"/>
        <v/>
      </c>
      <c r="M7239" t="str">
        <f t="shared" si="341"/>
        <v/>
      </c>
    </row>
    <row r="7240" spans="3:13" x14ac:dyDescent="0.2">
      <c r="C7240" s="8" t="str">
        <f>IFERROR(VLOOKUP(B7240,'Plan de comptes'!A:B,2,FALSE),"")</f>
        <v/>
      </c>
      <c r="K7240" s="21">
        <f t="shared" si="339"/>
        <v>0</v>
      </c>
      <c r="L7240" t="str">
        <f t="shared" si="340"/>
        <v/>
      </c>
      <c r="M7240" t="str">
        <f t="shared" si="341"/>
        <v/>
      </c>
    </row>
    <row r="7241" spans="3:13" x14ac:dyDescent="0.2">
      <c r="C7241" s="8" t="str">
        <f>IFERROR(VLOOKUP(B7241,'Plan de comptes'!A:B,2,FALSE),"")</f>
        <v/>
      </c>
      <c r="K7241" s="21">
        <f t="shared" si="339"/>
        <v>0</v>
      </c>
      <c r="L7241" t="str">
        <f t="shared" si="340"/>
        <v/>
      </c>
      <c r="M7241" t="str">
        <f t="shared" si="341"/>
        <v/>
      </c>
    </row>
    <row r="7242" spans="3:13" x14ac:dyDescent="0.2">
      <c r="C7242" s="8" t="str">
        <f>IFERROR(VLOOKUP(B7242,'Plan de comptes'!A:B,2,FALSE),"")</f>
        <v/>
      </c>
      <c r="K7242" s="21">
        <f t="shared" si="339"/>
        <v>0</v>
      </c>
      <c r="L7242" t="str">
        <f t="shared" si="340"/>
        <v/>
      </c>
      <c r="M7242" t="str">
        <f t="shared" si="341"/>
        <v/>
      </c>
    </row>
    <row r="7243" spans="3:13" x14ac:dyDescent="0.2">
      <c r="C7243" s="8" t="str">
        <f>IFERROR(VLOOKUP(B7243,'Plan de comptes'!A:B,2,FALSE),"")</f>
        <v/>
      </c>
      <c r="K7243" s="21">
        <f t="shared" si="339"/>
        <v>0</v>
      </c>
      <c r="L7243" t="str">
        <f t="shared" si="340"/>
        <v/>
      </c>
      <c r="M7243" t="str">
        <f t="shared" si="341"/>
        <v/>
      </c>
    </row>
    <row r="7244" spans="3:13" x14ac:dyDescent="0.2">
      <c r="C7244" s="8" t="str">
        <f>IFERROR(VLOOKUP(B7244,'Plan de comptes'!A:B,2,FALSE),"")</f>
        <v/>
      </c>
      <c r="K7244" s="21">
        <f t="shared" si="339"/>
        <v>0</v>
      </c>
      <c r="L7244" t="str">
        <f t="shared" si="340"/>
        <v/>
      </c>
      <c r="M7244" t="str">
        <f t="shared" si="341"/>
        <v/>
      </c>
    </row>
    <row r="7245" spans="3:13" x14ac:dyDescent="0.2">
      <c r="C7245" s="8" t="str">
        <f>IFERROR(VLOOKUP(B7245,'Plan de comptes'!A:B,2,FALSE),"")</f>
        <v/>
      </c>
      <c r="K7245" s="21">
        <f t="shared" si="339"/>
        <v>0</v>
      </c>
      <c r="L7245" t="str">
        <f t="shared" si="340"/>
        <v/>
      </c>
      <c r="M7245" t="str">
        <f t="shared" si="341"/>
        <v/>
      </c>
    </row>
    <row r="7246" spans="3:13" x14ac:dyDescent="0.2">
      <c r="C7246" s="8" t="str">
        <f>IFERROR(VLOOKUP(B7246,'Plan de comptes'!A:B,2,FALSE),"")</f>
        <v/>
      </c>
      <c r="K7246" s="21">
        <f t="shared" si="339"/>
        <v>0</v>
      </c>
      <c r="L7246" t="str">
        <f t="shared" si="340"/>
        <v/>
      </c>
      <c r="M7246" t="str">
        <f t="shared" si="341"/>
        <v/>
      </c>
    </row>
    <row r="7247" spans="3:13" x14ac:dyDescent="0.2">
      <c r="C7247" s="8" t="str">
        <f>IFERROR(VLOOKUP(B7247,'Plan de comptes'!A:B,2,FALSE),"")</f>
        <v/>
      </c>
      <c r="K7247" s="21">
        <f t="shared" si="339"/>
        <v>0</v>
      </c>
      <c r="L7247" t="str">
        <f t="shared" si="340"/>
        <v/>
      </c>
      <c r="M7247" t="str">
        <f t="shared" si="341"/>
        <v/>
      </c>
    </row>
    <row r="7248" spans="3:13" x14ac:dyDescent="0.2">
      <c r="C7248" s="8" t="str">
        <f>IFERROR(VLOOKUP(B7248,'Plan de comptes'!A:B,2,FALSE),"")</f>
        <v/>
      </c>
      <c r="K7248" s="21">
        <f t="shared" si="339"/>
        <v>0</v>
      </c>
      <c r="L7248" t="str">
        <f t="shared" si="340"/>
        <v/>
      </c>
      <c r="M7248" t="str">
        <f t="shared" si="341"/>
        <v/>
      </c>
    </row>
    <row r="7249" spans="3:13" x14ac:dyDescent="0.2">
      <c r="C7249" s="8" t="str">
        <f>IFERROR(VLOOKUP(B7249,'Plan de comptes'!A:B,2,FALSE),"")</f>
        <v/>
      </c>
      <c r="K7249" s="21">
        <f t="shared" si="339"/>
        <v>0</v>
      </c>
      <c r="L7249" t="str">
        <f t="shared" si="340"/>
        <v/>
      </c>
      <c r="M7249" t="str">
        <f t="shared" si="341"/>
        <v/>
      </c>
    </row>
    <row r="7250" spans="3:13" x14ac:dyDescent="0.2">
      <c r="C7250" s="8" t="str">
        <f>IFERROR(VLOOKUP(B7250,'Plan de comptes'!A:B,2,FALSE),"")</f>
        <v/>
      </c>
      <c r="K7250" s="21">
        <f t="shared" si="339"/>
        <v>0</v>
      </c>
      <c r="L7250" t="str">
        <f t="shared" si="340"/>
        <v/>
      </c>
      <c r="M7250" t="str">
        <f t="shared" si="341"/>
        <v/>
      </c>
    </row>
    <row r="7251" spans="3:13" x14ac:dyDescent="0.2">
      <c r="C7251" s="8" t="str">
        <f>IFERROR(VLOOKUP(B7251,'Plan de comptes'!A:B,2,FALSE),"")</f>
        <v/>
      </c>
      <c r="K7251" s="21">
        <f t="shared" si="339"/>
        <v>0</v>
      </c>
      <c r="L7251" t="str">
        <f t="shared" si="340"/>
        <v/>
      </c>
      <c r="M7251" t="str">
        <f t="shared" si="341"/>
        <v/>
      </c>
    </row>
    <row r="7252" spans="3:13" x14ac:dyDescent="0.2">
      <c r="C7252" s="8" t="str">
        <f>IFERROR(VLOOKUP(B7252,'Plan de comptes'!A:B,2,FALSE),"")</f>
        <v/>
      </c>
      <c r="K7252" s="21">
        <f t="shared" si="339"/>
        <v>0</v>
      </c>
      <c r="L7252" t="str">
        <f t="shared" si="340"/>
        <v/>
      </c>
      <c r="M7252" t="str">
        <f t="shared" si="341"/>
        <v/>
      </c>
    </row>
    <row r="7253" spans="3:13" x14ac:dyDescent="0.2">
      <c r="C7253" s="8" t="str">
        <f>IFERROR(VLOOKUP(B7253,'Plan de comptes'!A:B,2,FALSE),"")</f>
        <v/>
      </c>
      <c r="K7253" s="21">
        <f t="shared" si="339"/>
        <v>0</v>
      </c>
      <c r="L7253" t="str">
        <f t="shared" si="340"/>
        <v/>
      </c>
      <c r="M7253" t="str">
        <f t="shared" si="341"/>
        <v/>
      </c>
    </row>
    <row r="7254" spans="3:13" x14ac:dyDescent="0.2">
      <c r="C7254" s="8" t="str">
        <f>IFERROR(VLOOKUP(B7254,'Plan de comptes'!A:B,2,FALSE),"")</f>
        <v/>
      </c>
      <c r="K7254" s="21">
        <f t="shared" si="339"/>
        <v>0</v>
      </c>
      <c r="L7254" t="str">
        <f t="shared" si="340"/>
        <v/>
      </c>
      <c r="M7254" t="str">
        <f t="shared" si="341"/>
        <v/>
      </c>
    </row>
    <row r="7255" spans="3:13" x14ac:dyDescent="0.2">
      <c r="C7255" s="8" t="str">
        <f>IFERROR(VLOOKUP(B7255,'Plan de comptes'!A:B,2,FALSE),"")</f>
        <v/>
      </c>
      <c r="K7255" s="21">
        <f t="shared" si="339"/>
        <v>0</v>
      </c>
      <c r="L7255" t="str">
        <f t="shared" si="340"/>
        <v/>
      </c>
      <c r="M7255" t="str">
        <f t="shared" si="341"/>
        <v/>
      </c>
    </row>
    <row r="7256" spans="3:13" x14ac:dyDescent="0.2">
      <c r="C7256" s="8" t="str">
        <f>IFERROR(VLOOKUP(B7256,'Plan de comptes'!A:B,2,FALSE),"")</f>
        <v/>
      </c>
      <c r="K7256" s="21">
        <f t="shared" si="339"/>
        <v>0</v>
      </c>
      <c r="L7256" t="str">
        <f t="shared" si="340"/>
        <v/>
      </c>
      <c r="M7256" t="str">
        <f t="shared" si="341"/>
        <v/>
      </c>
    </row>
    <row r="7257" spans="3:13" x14ac:dyDescent="0.2">
      <c r="C7257" s="8" t="str">
        <f>IFERROR(VLOOKUP(B7257,'Plan de comptes'!A:B,2,FALSE),"")</f>
        <v/>
      </c>
      <c r="K7257" s="21">
        <f t="shared" si="339"/>
        <v>0</v>
      </c>
      <c r="L7257" t="str">
        <f t="shared" si="340"/>
        <v/>
      </c>
      <c r="M7257" t="str">
        <f t="shared" si="341"/>
        <v/>
      </c>
    </row>
    <row r="7258" spans="3:13" x14ac:dyDescent="0.2">
      <c r="C7258" s="8" t="str">
        <f>IFERROR(VLOOKUP(B7258,'Plan de comptes'!A:B,2,FALSE),"")</f>
        <v/>
      </c>
      <c r="K7258" s="21">
        <f t="shared" si="339"/>
        <v>0</v>
      </c>
      <c r="L7258" t="str">
        <f t="shared" si="340"/>
        <v/>
      </c>
      <c r="M7258" t="str">
        <f t="shared" si="341"/>
        <v/>
      </c>
    </row>
    <row r="7259" spans="3:13" x14ac:dyDescent="0.2">
      <c r="C7259" s="8" t="str">
        <f>IFERROR(VLOOKUP(B7259,'Plan de comptes'!A:B,2,FALSE),"")</f>
        <v/>
      </c>
      <c r="K7259" s="21">
        <f t="shared" si="339"/>
        <v>0</v>
      </c>
      <c r="L7259" t="str">
        <f t="shared" si="340"/>
        <v/>
      </c>
      <c r="M7259" t="str">
        <f t="shared" si="341"/>
        <v/>
      </c>
    </row>
    <row r="7260" spans="3:13" x14ac:dyDescent="0.2">
      <c r="C7260" s="8" t="str">
        <f>IFERROR(VLOOKUP(B7260,'Plan de comptes'!A:B,2,FALSE),"")</f>
        <v/>
      </c>
      <c r="K7260" s="21">
        <f t="shared" si="339"/>
        <v>0</v>
      </c>
      <c r="L7260" t="str">
        <f t="shared" si="340"/>
        <v/>
      </c>
      <c r="M7260" t="str">
        <f t="shared" si="341"/>
        <v/>
      </c>
    </row>
    <row r="7261" spans="3:13" x14ac:dyDescent="0.2">
      <c r="C7261" s="8" t="str">
        <f>IFERROR(VLOOKUP(B7261,'Plan de comptes'!A:B,2,FALSE),"")</f>
        <v/>
      </c>
      <c r="K7261" s="21">
        <f t="shared" si="339"/>
        <v>0</v>
      </c>
      <c r="L7261" t="str">
        <f t="shared" si="340"/>
        <v/>
      </c>
      <c r="M7261" t="str">
        <f t="shared" si="341"/>
        <v/>
      </c>
    </row>
    <row r="7262" spans="3:13" x14ac:dyDescent="0.2">
      <c r="C7262" s="8" t="str">
        <f>IFERROR(VLOOKUP(B7262,'Plan de comptes'!A:B,2,FALSE),"")</f>
        <v/>
      </c>
      <c r="K7262" s="21">
        <f t="shared" si="339"/>
        <v>0</v>
      </c>
      <c r="L7262" t="str">
        <f t="shared" si="340"/>
        <v/>
      </c>
      <c r="M7262" t="str">
        <f t="shared" si="341"/>
        <v/>
      </c>
    </row>
    <row r="7263" spans="3:13" x14ac:dyDescent="0.2">
      <c r="C7263" s="8" t="str">
        <f>IFERROR(VLOOKUP(B7263,'Plan de comptes'!A:B,2,FALSE),"")</f>
        <v/>
      </c>
      <c r="K7263" s="21">
        <f t="shared" si="339"/>
        <v>0</v>
      </c>
      <c r="L7263" t="str">
        <f t="shared" si="340"/>
        <v/>
      </c>
      <c r="M7263" t="str">
        <f t="shared" si="341"/>
        <v/>
      </c>
    </row>
    <row r="7264" spans="3:13" x14ac:dyDescent="0.2">
      <c r="C7264" s="8" t="str">
        <f>IFERROR(VLOOKUP(B7264,'Plan de comptes'!A:B,2,FALSE),"")</f>
        <v/>
      </c>
      <c r="K7264" s="21">
        <f t="shared" si="339"/>
        <v>0</v>
      </c>
      <c r="L7264" t="str">
        <f t="shared" si="340"/>
        <v/>
      </c>
      <c r="M7264" t="str">
        <f t="shared" si="341"/>
        <v/>
      </c>
    </row>
    <row r="7265" spans="3:13" x14ac:dyDescent="0.2">
      <c r="C7265" s="8" t="str">
        <f>IFERROR(VLOOKUP(B7265,'Plan de comptes'!A:B,2,FALSE),"")</f>
        <v/>
      </c>
      <c r="K7265" s="21">
        <f t="shared" si="339"/>
        <v>0</v>
      </c>
      <c r="L7265" t="str">
        <f t="shared" si="340"/>
        <v/>
      </c>
      <c r="M7265" t="str">
        <f t="shared" si="341"/>
        <v/>
      </c>
    </row>
    <row r="7266" spans="3:13" x14ac:dyDescent="0.2">
      <c r="C7266" s="8" t="str">
        <f>IFERROR(VLOOKUP(B7266,'Plan de comptes'!A:B,2,FALSE),"")</f>
        <v/>
      </c>
      <c r="K7266" s="21">
        <f t="shared" si="339"/>
        <v>0</v>
      </c>
      <c r="L7266" t="str">
        <f t="shared" si="340"/>
        <v/>
      </c>
      <c r="M7266" t="str">
        <f t="shared" si="341"/>
        <v/>
      </c>
    </row>
    <row r="7267" spans="3:13" x14ac:dyDescent="0.2">
      <c r="C7267" s="8" t="str">
        <f>IFERROR(VLOOKUP(B7267,'Plan de comptes'!A:B,2,FALSE),"")</f>
        <v/>
      </c>
      <c r="K7267" s="21">
        <f t="shared" si="339"/>
        <v>0</v>
      </c>
      <c r="L7267" t="str">
        <f t="shared" si="340"/>
        <v/>
      </c>
      <c r="M7267" t="str">
        <f t="shared" si="341"/>
        <v/>
      </c>
    </row>
    <row r="7268" spans="3:13" x14ac:dyDescent="0.2">
      <c r="C7268" s="8" t="str">
        <f>IFERROR(VLOOKUP(B7268,'Plan de comptes'!A:B,2,FALSE),"")</f>
        <v/>
      </c>
      <c r="K7268" s="21">
        <f t="shared" si="339"/>
        <v>0</v>
      </c>
      <c r="L7268" t="str">
        <f t="shared" si="340"/>
        <v/>
      </c>
      <c r="M7268" t="str">
        <f t="shared" si="341"/>
        <v/>
      </c>
    </row>
    <row r="7269" spans="3:13" x14ac:dyDescent="0.2">
      <c r="C7269" s="8" t="str">
        <f>IFERROR(VLOOKUP(B7269,'Plan de comptes'!A:B,2,FALSE),"")</f>
        <v/>
      </c>
      <c r="K7269" s="21">
        <f t="shared" si="339"/>
        <v>0</v>
      </c>
      <c r="L7269" t="str">
        <f t="shared" si="340"/>
        <v/>
      </c>
      <c r="M7269" t="str">
        <f t="shared" si="341"/>
        <v/>
      </c>
    </row>
    <row r="7270" spans="3:13" x14ac:dyDescent="0.2">
      <c r="C7270" s="8" t="str">
        <f>IFERROR(VLOOKUP(B7270,'Plan de comptes'!A:B,2,FALSE),"")</f>
        <v/>
      </c>
      <c r="K7270" s="21">
        <f t="shared" si="339"/>
        <v>0</v>
      </c>
      <c r="L7270" t="str">
        <f t="shared" si="340"/>
        <v/>
      </c>
      <c r="M7270" t="str">
        <f t="shared" si="341"/>
        <v/>
      </c>
    </row>
    <row r="7271" spans="3:13" x14ac:dyDescent="0.2">
      <c r="C7271" s="8" t="str">
        <f>IFERROR(VLOOKUP(B7271,'Plan de comptes'!A:B,2,FALSE),"")</f>
        <v/>
      </c>
      <c r="K7271" s="21">
        <f t="shared" si="339"/>
        <v>0</v>
      </c>
      <c r="L7271" t="str">
        <f t="shared" si="340"/>
        <v/>
      </c>
      <c r="M7271" t="str">
        <f t="shared" si="341"/>
        <v/>
      </c>
    </row>
    <row r="7272" spans="3:13" x14ac:dyDescent="0.2">
      <c r="C7272" s="8" t="str">
        <f>IFERROR(VLOOKUP(B7272,'Plan de comptes'!A:B,2,FALSE),"")</f>
        <v/>
      </c>
      <c r="K7272" s="21">
        <f t="shared" si="339"/>
        <v>0</v>
      </c>
      <c r="L7272" t="str">
        <f t="shared" si="340"/>
        <v/>
      </c>
      <c r="M7272" t="str">
        <f t="shared" si="341"/>
        <v/>
      </c>
    </row>
    <row r="7273" spans="3:13" x14ac:dyDescent="0.2">
      <c r="C7273" s="8" t="str">
        <f>IFERROR(VLOOKUP(B7273,'Plan de comptes'!A:B,2,FALSE),"")</f>
        <v/>
      </c>
      <c r="K7273" s="21">
        <f t="shared" si="339"/>
        <v>0</v>
      </c>
      <c r="L7273" t="str">
        <f t="shared" si="340"/>
        <v/>
      </c>
      <c r="M7273" t="str">
        <f t="shared" si="341"/>
        <v/>
      </c>
    </row>
    <row r="7274" spans="3:13" x14ac:dyDescent="0.2">
      <c r="C7274" s="8" t="str">
        <f>IFERROR(VLOOKUP(B7274,'Plan de comptes'!A:B,2,FALSE),"")</f>
        <v/>
      </c>
      <c r="K7274" s="21">
        <f t="shared" si="339"/>
        <v>0</v>
      </c>
      <c r="L7274" t="str">
        <f t="shared" si="340"/>
        <v/>
      </c>
      <c r="M7274" t="str">
        <f t="shared" si="341"/>
        <v/>
      </c>
    </row>
    <row r="7275" spans="3:13" x14ac:dyDescent="0.2">
      <c r="C7275" s="8" t="str">
        <f>IFERROR(VLOOKUP(B7275,'Plan de comptes'!A:B,2,FALSE),"")</f>
        <v/>
      </c>
      <c r="K7275" s="21">
        <f t="shared" si="339"/>
        <v>0</v>
      </c>
      <c r="L7275" t="str">
        <f t="shared" si="340"/>
        <v/>
      </c>
      <c r="M7275" t="str">
        <f t="shared" si="341"/>
        <v/>
      </c>
    </row>
    <row r="7276" spans="3:13" x14ac:dyDescent="0.2">
      <c r="C7276" s="8" t="str">
        <f>IFERROR(VLOOKUP(B7276,'Plan de comptes'!A:B,2,FALSE),"")</f>
        <v/>
      </c>
      <c r="K7276" s="21">
        <f t="shared" si="339"/>
        <v>0</v>
      </c>
      <c r="L7276" t="str">
        <f t="shared" si="340"/>
        <v/>
      </c>
      <c r="M7276" t="str">
        <f t="shared" si="341"/>
        <v/>
      </c>
    </row>
    <row r="7277" spans="3:13" x14ac:dyDescent="0.2">
      <c r="C7277" s="8" t="str">
        <f>IFERROR(VLOOKUP(B7277,'Plan de comptes'!A:B,2,FALSE),"")</f>
        <v/>
      </c>
      <c r="K7277" s="21">
        <f t="shared" si="339"/>
        <v>0</v>
      </c>
      <c r="L7277" t="str">
        <f t="shared" si="340"/>
        <v/>
      </c>
      <c r="M7277" t="str">
        <f t="shared" si="341"/>
        <v/>
      </c>
    </row>
    <row r="7278" spans="3:13" x14ac:dyDescent="0.2">
      <c r="C7278" s="8" t="str">
        <f>IFERROR(VLOOKUP(B7278,'Plan de comptes'!A:B,2,FALSE),"")</f>
        <v/>
      </c>
      <c r="K7278" s="21">
        <f t="shared" si="339"/>
        <v>0</v>
      </c>
      <c r="L7278" t="str">
        <f t="shared" si="340"/>
        <v/>
      </c>
      <c r="M7278" t="str">
        <f t="shared" si="341"/>
        <v/>
      </c>
    </row>
    <row r="7279" spans="3:13" x14ac:dyDescent="0.2">
      <c r="C7279" s="8" t="str">
        <f>IFERROR(VLOOKUP(B7279,'Plan de comptes'!A:B,2,FALSE),"")</f>
        <v/>
      </c>
      <c r="K7279" s="21">
        <f t="shared" si="339"/>
        <v>0</v>
      </c>
      <c r="L7279" t="str">
        <f t="shared" si="340"/>
        <v/>
      </c>
      <c r="M7279" t="str">
        <f t="shared" si="341"/>
        <v/>
      </c>
    </row>
    <row r="7280" spans="3:13" x14ac:dyDescent="0.2">
      <c r="C7280" s="8" t="str">
        <f>IFERROR(VLOOKUP(B7280,'Plan de comptes'!A:B,2,FALSE),"")</f>
        <v/>
      </c>
      <c r="K7280" s="21">
        <f t="shared" si="339"/>
        <v>0</v>
      </c>
      <c r="L7280" t="str">
        <f t="shared" si="340"/>
        <v/>
      </c>
      <c r="M7280" t="str">
        <f t="shared" si="341"/>
        <v/>
      </c>
    </row>
    <row r="7281" spans="3:13" x14ac:dyDescent="0.2">
      <c r="C7281" s="8" t="str">
        <f>IFERROR(VLOOKUP(B7281,'Plan de comptes'!A:B,2,FALSE),"")</f>
        <v/>
      </c>
      <c r="K7281" s="21">
        <f t="shared" si="339"/>
        <v>0</v>
      </c>
      <c r="L7281" t="str">
        <f t="shared" si="340"/>
        <v/>
      </c>
      <c r="M7281" t="str">
        <f t="shared" si="341"/>
        <v/>
      </c>
    </row>
    <row r="7282" spans="3:13" x14ac:dyDescent="0.2">
      <c r="C7282" s="8" t="str">
        <f>IFERROR(VLOOKUP(B7282,'Plan de comptes'!A:B,2,FALSE),"")</f>
        <v/>
      </c>
      <c r="K7282" s="21">
        <f t="shared" si="339"/>
        <v>0</v>
      </c>
      <c r="L7282" t="str">
        <f t="shared" si="340"/>
        <v/>
      </c>
      <c r="M7282" t="str">
        <f t="shared" si="341"/>
        <v/>
      </c>
    </row>
    <row r="7283" spans="3:13" x14ac:dyDescent="0.2">
      <c r="C7283" s="8" t="str">
        <f>IFERROR(VLOOKUP(B7283,'Plan de comptes'!A:B,2,FALSE),"")</f>
        <v/>
      </c>
      <c r="K7283" s="21">
        <f t="shared" si="339"/>
        <v>0</v>
      </c>
      <c r="L7283" t="str">
        <f t="shared" si="340"/>
        <v/>
      </c>
      <c r="M7283" t="str">
        <f t="shared" si="341"/>
        <v/>
      </c>
    </row>
    <row r="7284" spans="3:13" x14ac:dyDescent="0.2">
      <c r="C7284" s="8" t="str">
        <f>IFERROR(VLOOKUP(B7284,'Plan de comptes'!A:B,2,FALSE),"")</f>
        <v/>
      </c>
      <c r="K7284" s="21">
        <f t="shared" si="339"/>
        <v>0</v>
      </c>
      <c r="L7284" t="str">
        <f t="shared" si="340"/>
        <v/>
      </c>
      <c r="M7284" t="str">
        <f t="shared" si="341"/>
        <v/>
      </c>
    </row>
    <row r="7285" spans="3:13" x14ac:dyDescent="0.2">
      <c r="C7285" s="8" t="str">
        <f>IFERROR(VLOOKUP(B7285,'Plan de comptes'!A:B,2,FALSE),"")</f>
        <v/>
      </c>
      <c r="K7285" s="21">
        <f t="shared" si="339"/>
        <v>0</v>
      </c>
      <c r="L7285" t="str">
        <f t="shared" si="340"/>
        <v/>
      </c>
      <c r="M7285" t="str">
        <f t="shared" si="341"/>
        <v/>
      </c>
    </row>
    <row r="7286" spans="3:13" x14ac:dyDescent="0.2">
      <c r="C7286" s="8" t="str">
        <f>IFERROR(VLOOKUP(B7286,'Plan de comptes'!A:B,2,FALSE),"")</f>
        <v/>
      </c>
      <c r="K7286" s="21">
        <f t="shared" si="339"/>
        <v>0</v>
      </c>
      <c r="L7286" t="str">
        <f t="shared" si="340"/>
        <v/>
      </c>
      <c r="M7286" t="str">
        <f t="shared" si="341"/>
        <v/>
      </c>
    </row>
    <row r="7287" spans="3:13" x14ac:dyDescent="0.2">
      <c r="C7287" s="8" t="str">
        <f>IFERROR(VLOOKUP(B7287,'Plan de comptes'!A:B,2,FALSE),"")</f>
        <v/>
      </c>
      <c r="K7287" s="21">
        <f t="shared" si="339"/>
        <v>0</v>
      </c>
      <c r="L7287" t="str">
        <f t="shared" si="340"/>
        <v/>
      </c>
      <c r="M7287" t="str">
        <f t="shared" si="341"/>
        <v/>
      </c>
    </row>
    <row r="7288" spans="3:13" x14ac:dyDescent="0.2">
      <c r="C7288" s="8" t="str">
        <f>IFERROR(VLOOKUP(B7288,'Plan de comptes'!A:B,2,FALSE),"")</f>
        <v/>
      </c>
      <c r="K7288" s="21">
        <f t="shared" si="339"/>
        <v>0</v>
      </c>
      <c r="L7288" t="str">
        <f t="shared" si="340"/>
        <v/>
      </c>
      <c r="M7288" t="str">
        <f t="shared" si="341"/>
        <v/>
      </c>
    </row>
    <row r="7289" spans="3:13" x14ac:dyDescent="0.2">
      <c r="C7289" s="8" t="str">
        <f>IFERROR(VLOOKUP(B7289,'Plan de comptes'!A:B,2,FALSE),"")</f>
        <v/>
      </c>
      <c r="K7289" s="21">
        <f t="shared" si="339"/>
        <v>0</v>
      </c>
      <c r="L7289" t="str">
        <f t="shared" si="340"/>
        <v/>
      </c>
      <c r="M7289" t="str">
        <f t="shared" si="341"/>
        <v/>
      </c>
    </row>
    <row r="7290" spans="3:13" x14ac:dyDescent="0.2">
      <c r="C7290" s="8" t="str">
        <f>IFERROR(VLOOKUP(B7290,'Plan de comptes'!A:B,2,FALSE),"")</f>
        <v/>
      </c>
      <c r="K7290" s="21">
        <f t="shared" si="339"/>
        <v>0</v>
      </c>
      <c r="L7290" t="str">
        <f t="shared" si="340"/>
        <v/>
      </c>
      <c r="M7290" t="str">
        <f t="shared" si="341"/>
        <v/>
      </c>
    </row>
    <row r="7291" spans="3:13" x14ac:dyDescent="0.2">
      <c r="C7291" s="8" t="str">
        <f>IFERROR(VLOOKUP(B7291,'Plan de comptes'!A:B,2,FALSE),"")</f>
        <v/>
      </c>
      <c r="K7291" s="21">
        <f t="shared" si="339"/>
        <v>0</v>
      </c>
      <c r="L7291" t="str">
        <f t="shared" si="340"/>
        <v/>
      </c>
      <c r="M7291" t="str">
        <f t="shared" si="341"/>
        <v/>
      </c>
    </row>
    <row r="7292" spans="3:13" x14ac:dyDescent="0.2">
      <c r="C7292" s="8" t="str">
        <f>IFERROR(VLOOKUP(B7292,'Plan de comptes'!A:B,2,FALSE),"")</f>
        <v/>
      </c>
      <c r="K7292" s="21">
        <f t="shared" si="339"/>
        <v>0</v>
      </c>
      <c r="L7292" t="str">
        <f t="shared" si="340"/>
        <v/>
      </c>
      <c r="M7292" t="str">
        <f t="shared" si="341"/>
        <v/>
      </c>
    </row>
    <row r="7293" spans="3:13" x14ac:dyDescent="0.2">
      <c r="C7293" s="8" t="str">
        <f>IFERROR(VLOOKUP(B7293,'Plan de comptes'!A:B,2,FALSE),"")</f>
        <v/>
      </c>
      <c r="K7293" s="21">
        <f t="shared" si="339"/>
        <v>0</v>
      </c>
      <c r="L7293" t="str">
        <f t="shared" si="340"/>
        <v/>
      </c>
      <c r="M7293" t="str">
        <f t="shared" si="341"/>
        <v/>
      </c>
    </row>
    <row r="7294" spans="3:13" x14ac:dyDescent="0.2">
      <c r="C7294" s="8" t="str">
        <f>IFERROR(VLOOKUP(B7294,'Plan de comptes'!A:B,2,FALSE),"")</f>
        <v/>
      </c>
      <c r="K7294" s="21">
        <f t="shared" si="339"/>
        <v>0</v>
      </c>
      <c r="L7294" t="str">
        <f t="shared" si="340"/>
        <v/>
      </c>
      <c r="M7294" t="str">
        <f t="shared" si="341"/>
        <v/>
      </c>
    </row>
    <row r="7295" spans="3:13" x14ac:dyDescent="0.2">
      <c r="C7295" s="8" t="str">
        <f>IFERROR(VLOOKUP(B7295,'Plan de comptes'!A:B,2,FALSE),"")</f>
        <v/>
      </c>
      <c r="K7295" s="21">
        <f t="shared" si="339"/>
        <v>0</v>
      </c>
      <c r="L7295" t="str">
        <f t="shared" si="340"/>
        <v/>
      </c>
      <c r="M7295" t="str">
        <f t="shared" si="341"/>
        <v/>
      </c>
    </row>
    <row r="7296" spans="3:13" x14ac:dyDescent="0.2">
      <c r="C7296" s="8" t="str">
        <f>IFERROR(VLOOKUP(B7296,'Plan de comptes'!A:B,2,FALSE),"")</f>
        <v/>
      </c>
      <c r="K7296" s="21">
        <f t="shared" si="339"/>
        <v>0</v>
      </c>
      <c r="L7296" t="str">
        <f t="shared" si="340"/>
        <v/>
      </c>
      <c r="M7296" t="str">
        <f t="shared" si="341"/>
        <v/>
      </c>
    </row>
    <row r="7297" spans="3:13" x14ac:dyDescent="0.2">
      <c r="C7297" s="8" t="str">
        <f>IFERROR(VLOOKUP(B7297,'Plan de comptes'!A:B,2,FALSE),"")</f>
        <v/>
      </c>
      <c r="K7297" s="21">
        <f t="shared" si="339"/>
        <v>0</v>
      </c>
      <c r="L7297" t="str">
        <f t="shared" si="340"/>
        <v/>
      </c>
      <c r="M7297" t="str">
        <f t="shared" si="341"/>
        <v/>
      </c>
    </row>
    <row r="7298" spans="3:13" x14ac:dyDescent="0.2">
      <c r="C7298" s="8" t="str">
        <f>IFERROR(VLOOKUP(B7298,'Plan de comptes'!A:B,2,FALSE),"")</f>
        <v/>
      </c>
      <c r="K7298" s="21">
        <f t="shared" si="339"/>
        <v>0</v>
      </c>
      <c r="L7298" t="str">
        <f t="shared" si="340"/>
        <v/>
      </c>
      <c r="M7298" t="str">
        <f t="shared" si="341"/>
        <v/>
      </c>
    </row>
    <row r="7299" spans="3:13" x14ac:dyDescent="0.2">
      <c r="C7299" s="8" t="str">
        <f>IFERROR(VLOOKUP(B7299,'Plan de comptes'!A:B,2,FALSE),"")</f>
        <v/>
      </c>
      <c r="K7299" s="21">
        <f t="shared" ref="K7299:K7362" si="342">E7299-F7299</f>
        <v>0</v>
      </c>
      <c r="L7299" t="str">
        <f t="shared" ref="L7299:L7362" si="343">LEFT($B7299,2)</f>
        <v/>
      </c>
      <c r="M7299" t="str">
        <f t="shared" ref="M7299:M7362" si="344">LEFT($B7299,3)</f>
        <v/>
      </c>
    </row>
    <row r="7300" spans="3:13" x14ac:dyDescent="0.2">
      <c r="C7300" s="8" t="str">
        <f>IFERROR(VLOOKUP(B7300,'Plan de comptes'!A:B,2,FALSE),"")</f>
        <v/>
      </c>
      <c r="K7300" s="21">
        <f t="shared" si="342"/>
        <v>0</v>
      </c>
      <c r="L7300" t="str">
        <f t="shared" si="343"/>
        <v/>
      </c>
      <c r="M7300" t="str">
        <f t="shared" si="344"/>
        <v/>
      </c>
    </row>
    <row r="7301" spans="3:13" x14ac:dyDescent="0.2">
      <c r="C7301" s="8" t="str">
        <f>IFERROR(VLOOKUP(B7301,'Plan de comptes'!A:B,2,FALSE),"")</f>
        <v/>
      </c>
      <c r="K7301" s="21">
        <f t="shared" si="342"/>
        <v>0</v>
      </c>
      <c r="L7301" t="str">
        <f t="shared" si="343"/>
        <v/>
      </c>
      <c r="M7301" t="str">
        <f t="shared" si="344"/>
        <v/>
      </c>
    </row>
    <row r="7302" spans="3:13" x14ac:dyDescent="0.2">
      <c r="C7302" s="8" t="str">
        <f>IFERROR(VLOOKUP(B7302,'Plan de comptes'!A:B,2,FALSE),"")</f>
        <v/>
      </c>
      <c r="K7302" s="21">
        <f t="shared" si="342"/>
        <v>0</v>
      </c>
      <c r="L7302" t="str">
        <f t="shared" si="343"/>
        <v/>
      </c>
      <c r="M7302" t="str">
        <f t="shared" si="344"/>
        <v/>
      </c>
    </row>
    <row r="7303" spans="3:13" x14ac:dyDescent="0.2">
      <c r="C7303" s="8" t="str">
        <f>IFERROR(VLOOKUP(B7303,'Plan de comptes'!A:B,2,FALSE),"")</f>
        <v/>
      </c>
      <c r="K7303" s="21">
        <f t="shared" si="342"/>
        <v>0</v>
      </c>
      <c r="L7303" t="str">
        <f t="shared" si="343"/>
        <v/>
      </c>
      <c r="M7303" t="str">
        <f t="shared" si="344"/>
        <v/>
      </c>
    </row>
    <row r="7304" spans="3:13" x14ac:dyDescent="0.2">
      <c r="C7304" s="8" t="str">
        <f>IFERROR(VLOOKUP(B7304,'Plan de comptes'!A:B,2,FALSE),"")</f>
        <v/>
      </c>
      <c r="K7304" s="21">
        <f t="shared" si="342"/>
        <v>0</v>
      </c>
      <c r="L7304" t="str">
        <f t="shared" si="343"/>
        <v/>
      </c>
      <c r="M7304" t="str">
        <f t="shared" si="344"/>
        <v/>
      </c>
    </row>
    <row r="7305" spans="3:13" x14ac:dyDescent="0.2">
      <c r="C7305" s="8" t="str">
        <f>IFERROR(VLOOKUP(B7305,'Plan de comptes'!A:B,2,FALSE),"")</f>
        <v/>
      </c>
      <c r="K7305" s="21">
        <f t="shared" si="342"/>
        <v>0</v>
      </c>
      <c r="L7305" t="str">
        <f t="shared" si="343"/>
        <v/>
      </c>
      <c r="M7305" t="str">
        <f t="shared" si="344"/>
        <v/>
      </c>
    </row>
    <row r="7306" spans="3:13" x14ac:dyDescent="0.2">
      <c r="C7306" s="8" t="str">
        <f>IFERROR(VLOOKUP(B7306,'Plan de comptes'!A:B,2,FALSE),"")</f>
        <v/>
      </c>
      <c r="K7306" s="21">
        <f t="shared" si="342"/>
        <v>0</v>
      </c>
      <c r="L7306" t="str">
        <f t="shared" si="343"/>
        <v/>
      </c>
      <c r="M7306" t="str">
        <f t="shared" si="344"/>
        <v/>
      </c>
    </row>
    <row r="7307" spans="3:13" x14ac:dyDescent="0.2">
      <c r="C7307" s="8" t="str">
        <f>IFERROR(VLOOKUP(B7307,'Plan de comptes'!A:B,2,FALSE),"")</f>
        <v/>
      </c>
      <c r="K7307" s="21">
        <f t="shared" si="342"/>
        <v>0</v>
      </c>
      <c r="L7307" t="str">
        <f t="shared" si="343"/>
        <v/>
      </c>
      <c r="M7307" t="str">
        <f t="shared" si="344"/>
        <v/>
      </c>
    </row>
    <row r="7308" spans="3:13" x14ac:dyDescent="0.2">
      <c r="C7308" s="8" t="str">
        <f>IFERROR(VLOOKUP(B7308,'Plan de comptes'!A:B,2,FALSE),"")</f>
        <v/>
      </c>
      <c r="K7308" s="21">
        <f t="shared" si="342"/>
        <v>0</v>
      </c>
      <c r="L7308" t="str">
        <f t="shared" si="343"/>
        <v/>
      </c>
      <c r="M7308" t="str">
        <f t="shared" si="344"/>
        <v/>
      </c>
    </row>
    <row r="7309" spans="3:13" x14ac:dyDescent="0.2">
      <c r="C7309" s="8" t="str">
        <f>IFERROR(VLOOKUP(B7309,'Plan de comptes'!A:B,2,FALSE),"")</f>
        <v/>
      </c>
      <c r="K7309" s="21">
        <f t="shared" si="342"/>
        <v>0</v>
      </c>
      <c r="L7309" t="str">
        <f t="shared" si="343"/>
        <v/>
      </c>
      <c r="M7309" t="str">
        <f t="shared" si="344"/>
        <v/>
      </c>
    </row>
    <row r="7310" spans="3:13" x14ac:dyDescent="0.2">
      <c r="C7310" s="8" t="str">
        <f>IFERROR(VLOOKUP(B7310,'Plan de comptes'!A:B,2,FALSE),"")</f>
        <v/>
      </c>
      <c r="K7310" s="21">
        <f t="shared" si="342"/>
        <v>0</v>
      </c>
      <c r="L7310" t="str">
        <f t="shared" si="343"/>
        <v/>
      </c>
      <c r="M7310" t="str">
        <f t="shared" si="344"/>
        <v/>
      </c>
    </row>
    <row r="7311" spans="3:13" x14ac:dyDescent="0.2">
      <c r="C7311" s="8" t="str">
        <f>IFERROR(VLOOKUP(B7311,'Plan de comptes'!A:B,2,FALSE),"")</f>
        <v/>
      </c>
      <c r="K7311" s="21">
        <f t="shared" si="342"/>
        <v>0</v>
      </c>
      <c r="L7311" t="str">
        <f t="shared" si="343"/>
        <v/>
      </c>
      <c r="M7311" t="str">
        <f t="shared" si="344"/>
        <v/>
      </c>
    </row>
    <row r="7312" spans="3:13" x14ac:dyDescent="0.2">
      <c r="C7312" s="8" t="str">
        <f>IFERROR(VLOOKUP(B7312,'Plan de comptes'!A:B,2,FALSE),"")</f>
        <v/>
      </c>
      <c r="K7312" s="21">
        <f t="shared" si="342"/>
        <v>0</v>
      </c>
      <c r="L7312" t="str">
        <f t="shared" si="343"/>
        <v/>
      </c>
      <c r="M7312" t="str">
        <f t="shared" si="344"/>
        <v/>
      </c>
    </row>
    <row r="7313" spans="3:13" x14ac:dyDescent="0.2">
      <c r="C7313" s="8" t="str">
        <f>IFERROR(VLOOKUP(B7313,'Plan de comptes'!A:B,2,FALSE),"")</f>
        <v/>
      </c>
      <c r="K7313" s="21">
        <f t="shared" si="342"/>
        <v>0</v>
      </c>
      <c r="L7313" t="str">
        <f t="shared" si="343"/>
        <v/>
      </c>
      <c r="M7313" t="str">
        <f t="shared" si="344"/>
        <v/>
      </c>
    </row>
    <row r="7314" spans="3:13" x14ac:dyDescent="0.2">
      <c r="C7314" s="8" t="str">
        <f>IFERROR(VLOOKUP(B7314,'Plan de comptes'!A:B,2,FALSE),"")</f>
        <v/>
      </c>
      <c r="K7314" s="21">
        <f t="shared" si="342"/>
        <v>0</v>
      </c>
      <c r="L7314" t="str">
        <f t="shared" si="343"/>
        <v/>
      </c>
      <c r="M7314" t="str">
        <f t="shared" si="344"/>
        <v/>
      </c>
    </row>
    <row r="7315" spans="3:13" x14ac:dyDescent="0.2">
      <c r="C7315" s="8" t="str">
        <f>IFERROR(VLOOKUP(B7315,'Plan de comptes'!A:B,2,FALSE),"")</f>
        <v/>
      </c>
      <c r="K7315" s="21">
        <f t="shared" si="342"/>
        <v>0</v>
      </c>
      <c r="L7315" t="str">
        <f t="shared" si="343"/>
        <v/>
      </c>
      <c r="M7315" t="str">
        <f t="shared" si="344"/>
        <v/>
      </c>
    </row>
    <row r="7316" spans="3:13" x14ac:dyDescent="0.2">
      <c r="C7316" s="8" t="str">
        <f>IFERROR(VLOOKUP(B7316,'Plan de comptes'!A:B,2,FALSE),"")</f>
        <v/>
      </c>
      <c r="K7316" s="21">
        <f t="shared" si="342"/>
        <v>0</v>
      </c>
      <c r="L7316" t="str">
        <f t="shared" si="343"/>
        <v/>
      </c>
      <c r="M7316" t="str">
        <f t="shared" si="344"/>
        <v/>
      </c>
    </row>
    <row r="7317" spans="3:13" x14ac:dyDescent="0.2">
      <c r="C7317" s="8" t="str">
        <f>IFERROR(VLOOKUP(B7317,'Plan de comptes'!A:B,2,FALSE),"")</f>
        <v/>
      </c>
      <c r="K7317" s="21">
        <f t="shared" si="342"/>
        <v>0</v>
      </c>
      <c r="L7317" t="str">
        <f t="shared" si="343"/>
        <v/>
      </c>
      <c r="M7317" t="str">
        <f t="shared" si="344"/>
        <v/>
      </c>
    </row>
    <row r="7318" spans="3:13" x14ac:dyDescent="0.2">
      <c r="C7318" s="8" t="str">
        <f>IFERROR(VLOOKUP(B7318,'Plan de comptes'!A:B,2,FALSE),"")</f>
        <v/>
      </c>
      <c r="K7318" s="21">
        <f t="shared" si="342"/>
        <v>0</v>
      </c>
      <c r="L7318" t="str">
        <f t="shared" si="343"/>
        <v/>
      </c>
      <c r="M7318" t="str">
        <f t="shared" si="344"/>
        <v/>
      </c>
    </row>
    <row r="7319" spans="3:13" x14ac:dyDescent="0.2">
      <c r="C7319" s="8" t="str">
        <f>IFERROR(VLOOKUP(B7319,'Plan de comptes'!A:B,2,FALSE),"")</f>
        <v/>
      </c>
      <c r="K7319" s="21">
        <f t="shared" si="342"/>
        <v>0</v>
      </c>
      <c r="L7319" t="str">
        <f t="shared" si="343"/>
        <v/>
      </c>
      <c r="M7319" t="str">
        <f t="shared" si="344"/>
        <v/>
      </c>
    </row>
    <row r="7320" spans="3:13" x14ac:dyDescent="0.2">
      <c r="C7320" s="8" t="str">
        <f>IFERROR(VLOOKUP(B7320,'Plan de comptes'!A:B,2,FALSE),"")</f>
        <v/>
      </c>
      <c r="K7320" s="21">
        <f t="shared" si="342"/>
        <v>0</v>
      </c>
      <c r="L7320" t="str">
        <f t="shared" si="343"/>
        <v/>
      </c>
      <c r="M7320" t="str">
        <f t="shared" si="344"/>
        <v/>
      </c>
    </row>
    <row r="7321" spans="3:13" x14ac:dyDescent="0.2">
      <c r="C7321" s="8" t="str">
        <f>IFERROR(VLOOKUP(B7321,'Plan de comptes'!A:B,2,FALSE),"")</f>
        <v/>
      </c>
      <c r="K7321" s="21">
        <f t="shared" si="342"/>
        <v>0</v>
      </c>
      <c r="L7321" t="str">
        <f t="shared" si="343"/>
        <v/>
      </c>
      <c r="M7321" t="str">
        <f t="shared" si="344"/>
        <v/>
      </c>
    </row>
    <row r="7322" spans="3:13" x14ac:dyDescent="0.2">
      <c r="C7322" s="8" t="str">
        <f>IFERROR(VLOOKUP(B7322,'Plan de comptes'!A:B,2,FALSE),"")</f>
        <v/>
      </c>
      <c r="K7322" s="21">
        <f t="shared" si="342"/>
        <v>0</v>
      </c>
      <c r="L7322" t="str">
        <f t="shared" si="343"/>
        <v/>
      </c>
      <c r="M7322" t="str">
        <f t="shared" si="344"/>
        <v/>
      </c>
    </row>
    <row r="7323" spans="3:13" x14ac:dyDescent="0.2">
      <c r="C7323" s="8" t="str">
        <f>IFERROR(VLOOKUP(B7323,'Plan de comptes'!A:B,2,FALSE),"")</f>
        <v/>
      </c>
      <c r="K7323" s="21">
        <f t="shared" si="342"/>
        <v>0</v>
      </c>
      <c r="L7323" t="str">
        <f t="shared" si="343"/>
        <v/>
      </c>
      <c r="M7323" t="str">
        <f t="shared" si="344"/>
        <v/>
      </c>
    </row>
    <row r="7324" spans="3:13" x14ac:dyDescent="0.2">
      <c r="C7324" s="8" t="str">
        <f>IFERROR(VLOOKUP(B7324,'Plan de comptes'!A:B,2,FALSE),"")</f>
        <v/>
      </c>
      <c r="K7324" s="21">
        <f t="shared" si="342"/>
        <v>0</v>
      </c>
      <c r="L7324" t="str">
        <f t="shared" si="343"/>
        <v/>
      </c>
      <c r="M7324" t="str">
        <f t="shared" si="344"/>
        <v/>
      </c>
    </row>
    <row r="7325" spans="3:13" x14ac:dyDescent="0.2">
      <c r="C7325" s="8" t="str">
        <f>IFERROR(VLOOKUP(B7325,'Plan de comptes'!A:B,2,FALSE),"")</f>
        <v/>
      </c>
      <c r="K7325" s="21">
        <f t="shared" si="342"/>
        <v>0</v>
      </c>
      <c r="L7325" t="str">
        <f t="shared" si="343"/>
        <v/>
      </c>
      <c r="M7325" t="str">
        <f t="shared" si="344"/>
        <v/>
      </c>
    </row>
    <row r="7326" spans="3:13" x14ac:dyDescent="0.2">
      <c r="C7326" s="8" t="str">
        <f>IFERROR(VLOOKUP(B7326,'Plan de comptes'!A:B,2,FALSE),"")</f>
        <v/>
      </c>
      <c r="K7326" s="21">
        <f t="shared" si="342"/>
        <v>0</v>
      </c>
      <c r="L7326" t="str">
        <f t="shared" si="343"/>
        <v/>
      </c>
      <c r="M7326" t="str">
        <f t="shared" si="344"/>
        <v/>
      </c>
    </row>
    <row r="7327" spans="3:13" x14ac:dyDescent="0.2">
      <c r="C7327" s="8" t="str">
        <f>IFERROR(VLOOKUP(B7327,'Plan de comptes'!A:B,2,FALSE),"")</f>
        <v/>
      </c>
      <c r="K7327" s="21">
        <f t="shared" si="342"/>
        <v>0</v>
      </c>
      <c r="L7327" t="str">
        <f t="shared" si="343"/>
        <v/>
      </c>
      <c r="M7327" t="str">
        <f t="shared" si="344"/>
        <v/>
      </c>
    </row>
    <row r="7328" spans="3:13" x14ac:dyDescent="0.2">
      <c r="C7328" s="8" t="str">
        <f>IFERROR(VLOOKUP(B7328,'Plan de comptes'!A:B,2,FALSE),"")</f>
        <v/>
      </c>
      <c r="K7328" s="21">
        <f t="shared" si="342"/>
        <v>0</v>
      </c>
      <c r="L7328" t="str">
        <f t="shared" si="343"/>
        <v/>
      </c>
      <c r="M7328" t="str">
        <f t="shared" si="344"/>
        <v/>
      </c>
    </row>
    <row r="7329" spans="3:13" x14ac:dyDescent="0.2">
      <c r="C7329" s="8" t="str">
        <f>IFERROR(VLOOKUP(B7329,'Plan de comptes'!A:B,2,FALSE),"")</f>
        <v/>
      </c>
      <c r="K7329" s="21">
        <f t="shared" si="342"/>
        <v>0</v>
      </c>
      <c r="L7329" t="str">
        <f t="shared" si="343"/>
        <v/>
      </c>
      <c r="M7329" t="str">
        <f t="shared" si="344"/>
        <v/>
      </c>
    </row>
    <row r="7330" spans="3:13" x14ac:dyDescent="0.2">
      <c r="C7330" s="8" t="str">
        <f>IFERROR(VLOOKUP(B7330,'Plan de comptes'!A:B,2,FALSE),"")</f>
        <v/>
      </c>
      <c r="K7330" s="21">
        <f t="shared" si="342"/>
        <v>0</v>
      </c>
      <c r="L7330" t="str">
        <f t="shared" si="343"/>
        <v/>
      </c>
      <c r="M7330" t="str">
        <f t="shared" si="344"/>
        <v/>
      </c>
    </row>
    <row r="7331" spans="3:13" x14ac:dyDescent="0.2">
      <c r="C7331" s="8" t="str">
        <f>IFERROR(VLOOKUP(B7331,'Plan de comptes'!A:B,2,FALSE),"")</f>
        <v/>
      </c>
      <c r="K7331" s="21">
        <f t="shared" si="342"/>
        <v>0</v>
      </c>
      <c r="L7331" t="str">
        <f t="shared" si="343"/>
        <v/>
      </c>
      <c r="M7331" t="str">
        <f t="shared" si="344"/>
        <v/>
      </c>
    </row>
    <row r="7332" spans="3:13" x14ac:dyDescent="0.2">
      <c r="C7332" s="8" t="str">
        <f>IFERROR(VLOOKUP(B7332,'Plan de comptes'!A:B,2,FALSE),"")</f>
        <v/>
      </c>
      <c r="K7332" s="21">
        <f t="shared" si="342"/>
        <v>0</v>
      </c>
      <c r="L7332" t="str">
        <f t="shared" si="343"/>
        <v/>
      </c>
      <c r="M7332" t="str">
        <f t="shared" si="344"/>
        <v/>
      </c>
    </row>
    <row r="7333" spans="3:13" x14ac:dyDescent="0.2">
      <c r="C7333" s="8" t="str">
        <f>IFERROR(VLOOKUP(B7333,'Plan de comptes'!A:B,2,FALSE),"")</f>
        <v/>
      </c>
      <c r="K7333" s="21">
        <f t="shared" si="342"/>
        <v>0</v>
      </c>
      <c r="L7333" t="str">
        <f t="shared" si="343"/>
        <v/>
      </c>
      <c r="M7333" t="str">
        <f t="shared" si="344"/>
        <v/>
      </c>
    </row>
    <row r="7334" spans="3:13" x14ac:dyDescent="0.2">
      <c r="C7334" s="8" t="str">
        <f>IFERROR(VLOOKUP(B7334,'Plan de comptes'!A:B,2,FALSE),"")</f>
        <v/>
      </c>
      <c r="K7334" s="21">
        <f t="shared" si="342"/>
        <v>0</v>
      </c>
      <c r="L7334" t="str">
        <f t="shared" si="343"/>
        <v/>
      </c>
      <c r="M7334" t="str">
        <f t="shared" si="344"/>
        <v/>
      </c>
    </row>
    <row r="7335" spans="3:13" x14ac:dyDescent="0.2">
      <c r="C7335" s="8" t="str">
        <f>IFERROR(VLOOKUP(B7335,'Plan de comptes'!A:B,2,FALSE),"")</f>
        <v/>
      </c>
      <c r="K7335" s="21">
        <f t="shared" si="342"/>
        <v>0</v>
      </c>
      <c r="L7335" t="str">
        <f t="shared" si="343"/>
        <v/>
      </c>
      <c r="M7335" t="str">
        <f t="shared" si="344"/>
        <v/>
      </c>
    </row>
    <row r="7336" spans="3:13" x14ac:dyDescent="0.2">
      <c r="C7336" s="8" t="str">
        <f>IFERROR(VLOOKUP(B7336,'Plan de comptes'!A:B,2,FALSE),"")</f>
        <v/>
      </c>
      <c r="K7336" s="21">
        <f t="shared" si="342"/>
        <v>0</v>
      </c>
      <c r="L7336" t="str">
        <f t="shared" si="343"/>
        <v/>
      </c>
      <c r="M7336" t="str">
        <f t="shared" si="344"/>
        <v/>
      </c>
    </row>
    <row r="7337" spans="3:13" x14ac:dyDescent="0.2">
      <c r="C7337" s="8" t="str">
        <f>IFERROR(VLOOKUP(B7337,'Plan de comptes'!A:B,2,FALSE),"")</f>
        <v/>
      </c>
      <c r="K7337" s="21">
        <f t="shared" si="342"/>
        <v>0</v>
      </c>
      <c r="L7337" t="str">
        <f t="shared" si="343"/>
        <v/>
      </c>
      <c r="M7337" t="str">
        <f t="shared" si="344"/>
        <v/>
      </c>
    </row>
    <row r="7338" spans="3:13" x14ac:dyDescent="0.2">
      <c r="C7338" s="8" t="str">
        <f>IFERROR(VLOOKUP(B7338,'Plan de comptes'!A:B,2,FALSE),"")</f>
        <v/>
      </c>
      <c r="K7338" s="21">
        <f t="shared" si="342"/>
        <v>0</v>
      </c>
      <c r="L7338" t="str">
        <f t="shared" si="343"/>
        <v/>
      </c>
      <c r="M7338" t="str">
        <f t="shared" si="344"/>
        <v/>
      </c>
    </row>
    <row r="7339" spans="3:13" x14ac:dyDescent="0.2">
      <c r="C7339" s="8" t="str">
        <f>IFERROR(VLOOKUP(B7339,'Plan de comptes'!A:B,2,FALSE),"")</f>
        <v/>
      </c>
      <c r="K7339" s="21">
        <f t="shared" si="342"/>
        <v>0</v>
      </c>
      <c r="L7339" t="str">
        <f t="shared" si="343"/>
        <v/>
      </c>
      <c r="M7339" t="str">
        <f t="shared" si="344"/>
        <v/>
      </c>
    </row>
    <row r="7340" spans="3:13" x14ac:dyDescent="0.2">
      <c r="C7340" s="8" t="str">
        <f>IFERROR(VLOOKUP(B7340,'Plan de comptes'!A:B,2,FALSE),"")</f>
        <v/>
      </c>
      <c r="K7340" s="21">
        <f t="shared" si="342"/>
        <v>0</v>
      </c>
      <c r="L7340" t="str">
        <f t="shared" si="343"/>
        <v/>
      </c>
      <c r="M7340" t="str">
        <f t="shared" si="344"/>
        <v/>
      </c>
    </row>
    <row r="7341" spans="3:13" x14ac:dyDescent="0.2">
      <c r="C7341" s="8" t="str">
        <f>IFERROR(VLOOKUP(B7341,'Plan de comptes'!A:B,2,FALSE),"")</f>
        <v/>
      </c>
      <c r="K7341" s="21">
        <f t="shared" si="342"/>
        <v>0</v>
      </c>
      <c r="L7341" t="str">
        <f t="shared" si="343"/>
        <v/>
      </c>
      <c r="M7341" t="str">
        <f t="shared" si="344"/>
        <v/>
      </c>
    </row>
    <row r="7342" spans="3:13" x14ac:dyDescent="0.2">
      <c r="C7342" s="8" t="str">
        <f>IFERROR(VLOOKUP(B7342,'Plan de comptes'!A:B,2,FALSE),"")</f>
        <v/>
      </c>
      <c r="K7342" s="21">
        <f t="shared" si="342"/>
        <v>0</v>
      </c>
      <c r="L7342" t="str">
        <f t="shared" si="343"/>
        <v/>
      </c>
      <c r="M7342" t="str">
        <f t="shared" si="344"/>
        <v/>
      </c>
    </row>
    <row r="7343" spans="3:13" x14ac:dyDescent="0.2">
      <c r="C7343" s="8" t="str">
        <f>IFERROR(VLOOKUP(B7343,'Plan de comptes'!A:B,2,FALSE),"")</f>
        <v/>
      </c>
      <c r="K7343" s="21">
        <f t="shared" si="342"/>
        <v>0</v>
      </c>
      <c r="L7343" t="str">
        <f t="shared" si="343"/>
        <v/>
      </c>
      <c r="M7343" t="str">
        <f t="shared" si="344"/>
        <v/>
      </c>
    </row>
    <row r="7344" spans="3:13" x14ac:dyDescent="0.2">
      <c r="C7344" s="8" t="str">
        <f>IFERROR(VLOOKUP(B7344,'Plan de comptes'!A:B,2,FALSE),"")</f>
        <v/>
      </c>
      <c r="K7344" s="21">
        <f t="shared" si="342"/>
        <v>0</v>
      </c>
      <c r="L7344" t="str">
        <f t="shared" si="343"/>
        <v/>
      </c>
      <c r="M7344" t="str">
        <f t="shared" si="344"/>
        <v/>
      </c>
    </row>
    <row r="7345" spans="3:13" x14ac:dyDescent="0.2">
      <c r="C7345" s="8" t="str">
        <f>IFERROR(VLOOKUP(B7345,'Plan de comptes'!A:B,2,FALSE),"")</f>
        <v/>
      </c>
      <c r="K7345" s="21">
        <f t="shared" si="342"/>
        <v>0</v>
      </c>
      <c r="L7345" t="str">
        <f t="shared" si="343"/>
        <v/>
      </c>
      <c r="M7345" t="str">
        <f t="shared" si="344"/>
        <v/>
      </c>
    </row>
    <row r="7346" spans="3:13" x14ac:dyDescent="0.2">
      <c r="C7346" s="8" t="str">
        <f>IFERROR(VLOOKUP(B7346,'Plan de comptes'!A:B,2,FALSE),"")</f>
        <v/>
      </c>
      <c r="K7346" s="21">
        <f t="shared" si="342"/>
        <v>0</v>
      </c>
      <c r="L7346" t="str">
        <f t="shared" si="343"/>
        <v/>
      </c>
      <c r="M7346" t="str">
        <f t="shared" si="344"/>
        <v/>
      </c>
    </row>
    <row r="7347" spans="3:13" x14ac:dyDescent="0.2">
      <c r="C7347" s="8" t="str">
        <f>IFERROR(VLOOKUP(B7347,'Plan de comptes'!A:B,2,FALSE),"")</f>
        <v/>
      </c>
      <c r="K7347" s="21">
        <f t="shared" si="342"/>
        <v>0</v>
      </c>
      <c r="L7347" t="str">
        <f t="shared" si="343"/>
        <v/>
      </c>
      <c r="M7347" t="str">
        <f t="shared" si="344"/>
        <v/>
      </c>
    </row>
    <row r="7348" spans="3:13" x14ac:dyDescent="0.2">
      <c r="C7348" s="8" t="str">
        <f>IFERROR(VLOOKUP(B7348,'Plan de comptes'!A:B,2,FALSE),"")</f>
        <v/>
      </c>
      <c r="K7348" s="21">
        <f t="shared" si="342"/>
        <v>0</v>
      </c>
      <c r="L7348" t="str">
        <f t="shared" si="343"/>
        <v/>
      </c>
      <c r="M7348" t="str">
        <f t="shared" si="344"/>
        <v/>
      </c>
    </row>
    <row r="7349" spans="3:13" x14ac:dyDescent="0.2">
      <c r="C7349" s="8" t="str">
        <f>IFERROR(VLOOKUP(B7349,'Plan de comptes'!A:B,2,FALSE),"")</f>
        <v/>
      </c>
      <c r="K7349" s="21">
        <f t="shared" si="342"/>
        <v>0</v>
      </c>
      <c r="L7349" t="str">
        <f t="shared" si="343"/>
        <v/>
      </c>
      <c r="M7349" t="str">
        <f t="shared" si="344"/>
        <v/>
      </c>
    </row>
    <row r="7350" spans="3:13" x14ac:dyDescent="0.2">
      <c r="C7350" s="8" t="str">
        <f>IFERROR(VLOOKUP(B7350,'Plan de comptes'!A:B,2,FALSE),"")</f>
        <v/>
      </c>
      <c r="K7350" s="21">
        <f t="shared" si="342"/>
        <v>0</v>
      </c>
      <c r="L7350" t="str">
        <f t="shared" si="343"/>
        <v/>
      </c>
      <c r="M7350" t="str">
        <f t="shared" si="344"/>
        <v/>
      </c>
    </row>
    <row r="7351" spans="3:13" x14ac:dyDescent="0.2">
      <c r="C7351" s="8" t="str">
        <f>IFERROR(VLOOKUP(B7351,'Plan de comptes'!A:B,2,FALSE),"")</f>
        <v/>
      </c>
      <c r="K7351" s="21">
        <f t="shared" si="342"/>
        <v>0</v>
      </c>
      <c r="L7351" t="str">
        <f t="shared" si="343"/>
        <v/>
      </c>
      <c r="M7351" t="str">
        <f t="shared" si="344"/>
        <v/>
      </c>
    </row>
    <row r="7352" spans="3:13" x14ac:dyDescent="0.2">
      <c r="C7352" s="8" t="str">
        <f>IFERROR(VLOOKUP(B7352,'Plan de comptes'!A:B,2,FALSE),"")</f>
        <v/>
      </c>
      <c r="K7352" s="21">
        <f t="shared" si="342"/>
        <v>0</v>
      </c>
      <c r="L7352" t="str">
        <f t="shared" si="343"/>
        <v/>
      </c>
      <c r="M7352" t="str">
        <f t="shared" si="344"/>
        <v/>
      </c>
    </row>
    <row r="7353" spans="3:13" x14ac:dyDescent="0.2">
      <c r="C7353" s="8" t="str">
        <f>IFERROR(VLOOKUP(B7353,'Plan de comptes'!A:B,2,FALSE),"")</f>
        <v/>
      </c>
      <c r="K7353" s="21">
        <f t="shared" si="342"/>
        <v>0</v>
      </c>
      <c r="L7353" t="str">
        <f t="shared" si="343"/>
        <v/>
      </c>
      <c r="M7353" t="str">
        <f t="shared" si="344"/>
        <v/>
      </c>
    </row>
    <row r="7354" spans="3:13" x14ac:dyDescent="0.2">
      <c r="C7354" s="8" t="str">
        <f>IFERROR(VLOOKUP(B7354,'Plan de comptes'!A:B,2,FALSE),"")</f>
        <v/>
      </c>
      <c r="K7354" s="21">
        <f t="shared" si="342"/>
        <v>0</v>
      </c>
      <c r="L7354" t="str">
        <f t="shared" si="343"/>
        <v/>
      </c>
      <c r="M7354" t="str">
        <f t="shared" si="344"/>
        <v/>
      </c>
    </row>
    <row r="7355" spans="3:13" x14ac:dyDescent="0.2">
      <c r="C7355" s="8" t="str">
        <f>IFERROR(VLOOKUP(B7355,'Plan de comptes'!A:B,2,FALSE),"")</f>
        <v/>
      </c>
      <c r="K7355" s="21">
        <f t="shared" si="342"/>
        <v>0</v>
      </c>
      <c r="L7355" t="str">
        <f t="shared" si="343"/>
        <v/>
      </c>
      <c r="M7355" t="str">
        <f t="shared" si="344"/>
        <v/>
      </c>
    </row>
    <row r="7356" spans="3:13" x14ac:dyDescent="0.2">
      <c r="C7356" s="8" t="str">
        <f>IFERROR(VLOOKUP(B7356,'Plan de comptes'!A:B,2,FALSE),"")</f>
        <v/>
      </c>
      <c r="K7356" s="21">
        <f t="shared" si="342"/>
        <v>0</v>
      </c>
      <c r="L7356" t="str">
        <f t="shared" si="343"/>
        <v/>
      </c>
      <c r="M7356" t="str">
        <f t="shared" si="344"/>
        <v/>
      </c>
    </row>
    <row r="7357" spans="3:13" x14ac:dyDescent="0.2">
      <c r="C7357" s="8" t="str">
        <f>IFERROR(VLOOKUP(B7357,'Plan de comptes'!A:B,2,FALSE),"")</f>
        <v/>
      </c>
      <c r="K7357" s="21">
        <f t="shared" si="342"/>
        <v>0</v>
      </c>
      <c r="L7357" t="str">
        <f t="shared" si="343"/>
        <v/>
      </c>
      <c r="M7357" t="str">
        <f t="shared" si="344"/>
        <v/>
      </c>
    </row>
    <row r="7358" spans="3:13" x14ac:dyDescent="0.2">
      <c r="C7358" s="8" t="str">
        <f>IFERROR(VLOOKUP(B7358,'Plan de comptes'!A:B,2,FALSE),"")</f>
        <v/>
      </c>
      <c r="K7358" s="21">
        <f t="shared" si="342"/>
        <v>0</v>
      </c>
      <c r="L7358" t="str">
        <f t="shared" si="343"/>
        <v/>
      </c>
      <c r="M7358" t="str">
        <f t="shared" si="344"/>
        <v/>
      </c>
    </row>
    <row r="7359" spans="3:13" x14ac:dyDescent="0.2">
      <c r="C7359" s="8" t="str">
        <f>IFERROR(VLOOKUP(B7359,'Plan de comptes'!A:B,2,FALSE),"")</f>
        <v/>
      </c>
      <c r="K7359" s="21">
        <f t="shared" si="342"/>
        <v>0</v>
      </c>
      <c r="L7359" t="str">
        <f t="shared" si="343"/>
        <v/>
      </c>
      <c r="M7359" t="str">
        <f t="shared" si="344"/>
        <v/>
      </c>
    </row>
    <row r="7360" spans="3:13" x14ac:dyDescent="0.2">
      <c r="C7360" s="8" t="str">
        <f>IFERROR(VLOOKUP(B7360,'Plan de comptes'!A:B,2,FALSE),"")</f>
        <v/>
      </c>
      <c r="K7360" s="21">
        <f t="shared" si="342"/>
        <v>0</v>
      </c>
      <c r="L7360" t="str">
        <f t="shared" si="343"/>
        <v/>
      </c>
      <c r="M7360" t="str">
        <f t="shared" si="344"/>
        <v/>
      </c>
    </row>
    <row r="7361" spans="3:13" x14ac:dyDescent="0.2">
      <c r="C7361" s="8" t="str">
        <f>IFERROR(VLOOKUP(B7361,'Plan de comptes'!A:B,2,FALSE),"")</f>
        <v/>
      </c>
      <c r="K7361" s="21">
        <f t="shared" si="342"/>
        <v>0</v>
      </c>
      <c r="L7361" t="str">
        <f t="shared" si="343"/>
        <v/>
      </c>
      <c r="M7361" t="str">
        <f t="shared" si="344"/>
        <v/>
      </c>
    </row>
    <row r="7362" spans="3:13" x14ac:dyDescent="0.2">
      <c r="C7362" s="8" t="str">
        <f>IFERROR(VLOOKUP(B7362,'Plan de comptes'!A:B,2,FALSE),"")</f>
        <v/>
      </c>
      <c r="K7362" s="21">
        <f t="shared" si="342"/>
        <v>0</v>
      </c>
      <c r="L7362" t="str">
        <f t="shared" si="343"/>
        <v/>
      </c>
      <c r="M7362" t="str">
        <f t="shared" si="344"/>
        <v/>
      </c>
    </row>
    <row r="7363" spans="3:13" x14ac:dyDescent="0.2">
      <c r="C7363" s="8" t="str">
        <f>IFERROR(VLOOKUP(B7363,'Plan de comptes'!A:B,2,FALSE),"")</f>
        <v/>
      </c>
      <c r="K7363" s="21">
        <f t="shared" ref="K7363:K7426" si="345">E7363-F7363</f>
        <v>0</v>
      </c>
      <c r="L7363" t="str">
        <f t="shared" ref="L7363:L7426" si="346">LEFT($B7363,2)</f>
        <v/>
      </c>
      <c r="M7363" t="str">
        <f t="shared" ref="M7363:M7426" si="347">LEFT($B7363,3)</f>
        <v/>
      </c>
    </row>
    <row r="7364" spans="3:13" x14ac:dyDescent="0.2">
      <c r="C7364" s="8" t="str">
        <f>IFERROR(VLOOKUP(B7364,'Plan de comptes'!A:B,2,FALSE),"")</f>
        <v/>
      </c>
      <c r="K7364" s="21">
        <f t="shared" si="345"/>
        <v>0</v>
      </c>
      <c r="L7364" t="str">
        <f t="shared" si="346"/>
        <v/>
      </c>
      <c r="M7364" t="str">
        <f t="shared" si="347"/>
        <v/>
      </c>
    </row>
    <row r="7365" spans="3:13" x14ac:dyDescent="0.2">
      <c r="C7365" s="8" t="str">
        <f>IFERROR(VLOOKUP(B7365,'Plan de comptes'!A:B,2,FALSE),"")</f>
        <v/>
      </c>
      <c r="K7365" s="21">
        <f t="shared" si="345"/>
        <v>0</v>
      </c>
      <c r="L7365" t="str">
        <f t="shared" si="346"/>
        <v/>
      </c>
      <c r="M7365" t="str">
        <f t="shared" si="347"/>
        <v/>
      </c>
    </row>
    <row r="7366" spans="3:13" x14ac:dyDescent="0.2">
      <c r="C7366" s="8" t="str">
        <f>IFERROR(VLOOKUP(B7366,'Plan de comptes'!A:B,2,FALSE),"")</f>
        <v/>
      </c>
      <c r="K7366" s="21">
        <f t="shared" si="345"/>
        <v>0</v>
      </c>
      <c r="L7366" t="str">
        <f t="shared" si="346"/>
        <v/>
      </c>
      <c r="M7366" t="str">
        <f t="shared" si="347"/>
        <v/>
      </c>
    </row>
    <row r="7367" spans="3:13" x14ac:dyDescent="0.2">
      <c r="C7367" s="8" t="str">
        <f>IFERROR(VLOOKUP(B7367,'Plan de comptes'!A:B,2,FALSE),"")</f>
        <v/>
      </c>
      <c r="K7367" s="21">
        <f t="shared" si="345"/>
        <v>0</v>
      </c>
      <c r="L7367" t="str">
        <f t="shared" si="346"/>
        <v/>
      </c>
      <c r="M7367" t="str">
        <f t="shared" si="347"/>
        <v/>
      </c>
    </row>
    <row r="7368" spans="3:13" x14ac:dyDescent="0.2">
      <c r="C7368" s="8" t="str">
        <f>IFERROR(VLOOKUP(B7368,'Plan de comptes'!A:B,2,FALSE),"")</f>
        <v/>
      </c>
      <c r="K7368" s="21">
        <f t="shared" si="345"/>
        <v>0</v>
      </c>
      <c r="L7368" t="str">
        <f t="shared" si="346"/>
        <v/>
      </c>
      <c r="M7368" t="str">
        <f t="shared" si="347"/>
        <v/>
      </c>
    </row>
    <row r="7369" spans="3:13" x14ac:dyDescent="0.2">
      <c r="C7369" s="8" t="str">
        <f>IFERROR(VLOOKUP(B7369,'Plan de comptes'!A:B,2,FALSE),"")</f>
        <v/>
      </c>
      <c r="K7369" s="21">
        <f t="shared" si="345"/>
        <v>0</v>
      </c>
      <c r="L7369" t="str">
        <f t="shared" si="346"/>
        <v/>
      </c>
      <c r="M7369" t="str">
        <f t="shared" si="347"/>
        <v/>
      </c>
    </row>
    <row r="7370" spans="3:13" x14ac:dyDescent="0.2">
      <c r="C7370" s="8" t="str">
        <f>IFERROR(VLOOKUP(B7370,'Plan de comptes'!A:B,2,FALSE),"")</f>
        <v/>
      </c>
      <c r="K7370" s="21">
        <f t="shared" si="345"/>
        <v>0</v>
      </c>
      <c r="L7370" t="str">
        <f t="shared" si="346"/>
        <v/>
      </c>
      <c r="M7370" t="str">
        <f t="shared" si="347"/>
        <v/>
      </c>
    </row>
    <row r="7371" spans="3:13" x14ac:dyDescent="0.2">
      <c r="C7371" s="8" t="str">
        <f>IFERROR(VLOOKUP(B7371,'Plan de comptes'!A:B,2,FALSE),"")</f>
        <v/>
      </c>
      <c r="K7371" s="21">
        <f t="shared" si="345"/>
        <v>0</v>
      </c>
      <c r="L7371" t="str">
        <f t="shared" si="346"/>
        <v/>
      </c>
      <c r="M7371" t="str">
        <f t="shared" si="347"/>
        <v/>
      </c>
    </row>
    <row r="7372" spans="3:13" x14ac:dyDescent="0.2">
      <c r="C7372" s="8" t="str">
        <f>IFERROR(VLOOKUP(B7372,'Plan de comptes'!A:B,2,FALSE),"")</f>
        <v/>
      </c>
      <c r="K7372" s="21">
        <f t="shared" si="345"/>
        <v>0</v>
      </c>
      <c r="L7372" t="str">
        <f t="shared" si="346"/>
        <v/>
      </c>
      <c r="M7372" t="str">
        <f t="shared" si="347"/>
        <v/>
      </c>
    </row>
    <row r="7373" spans="3:13" x14ac:dyDescent="0.2">
      <c r="C7373" s="8" t="str">
        <f>IFERROR(VLOOKUP(B7373,'Plan de comptes'!A:B,2,FALSE),"")</f>
        <v/>
      </c>
      <c r="K7373" s="21">
        <f t="shared" si="345"/>
        <v>0</v>
      </c>
      <c r="L7373" t="str">
        <f t="shared" si="346"/>
        <v/>
      </c>
      <c r="M7373" t="str">
        <f t="shared" si="347"/>
        <v/>
      </c>
    </row>
    <row r="7374" spans="3:13" x14ac:dyDescent="0.2">
      <c r="C7374" s="8" t="str">
        <f>IFERROR(VLOOKUP(B7374,'Plan de comptes'!A:B,2,FALSE),"")</f>
        <v/>
      </c>
      <c r="K7374" s="21">
        <f t="shared" si="345"/>
        <v>0</v>
      </c>
      <c r="L7374" t="str">
        <f t="shared" si="346"/>
        <v/>
      </c>
      <c r="M7374" t="str">
        <f t="shared" si="347"/>
        <v/>
      </c>
    </row>
    <row r="7375" spans="3:13" x14ac:dyDescent="0.2">
      <c r="C7375" s="8" t="str">
        <f>IFERROR(VLOOKUP(B7375,'Plan de comptes'!A:B,2,FALSE),"")</f>
        <v/>
      </c>
      <c r="K7375" s="21">
        <f t="shared" si="345"/>
        <v>0</v>
      </c>
      <c r="L7375" t="str">
        <f t="shared" si="346"/>
        <v/>
      </c>
      <c r="M7375" t="str">
        <f t="shared" si="347"/>
        <v/>
      </c>
    </row>
    <row r="7376" spans="3:13" x14ac:dyDescent="0.2">
      <c r="C7376" s="8" t="str">
        <f>IFERROR(VLOOKUP(B7376,'Plan de comptes'!A:B,2,FALSE),"")</f>
        <v/>
      </c>
      <c r="K7376" s="21">
        <f t="shared" si="345"/>
        <v>0</v>
      </c>
      <c r="L7376" t="str">
        <f t="shared" si="346"/>
        <v/>
      </c>
      <c r="M7376" t="str">
        <f t="shared" si="347"/>
        <v/>
      </c>
    </row>
    <row r="7377" spans="3:13" x14ac:dyDescent="0.2">
      <c r="C7377" s="8" t="str">
        <f>IFERROR(VLOOKUP(B7377,'Plan de comptes'!A:B,2,FALSE),"")</f>
        <v/>
      </c>
      <c r="K7377" s="21">
        <f t="shared" si="345"/>
        <v>0</v>
      </c>
      <c r="L7377" t="str">
        <f t="shared" si="346"/>
        <v/>
      </c>
      <c r="M7377" t="str">
        <f t="shared" si="347"/>
        <v/>
      </c>
    </row>
    <row r="7378" spans="3:13" x14ac:dyDescent="0.2">
      <c r="C7378" s="8" t="str">
        <f>IFERROR(VLOOKUP(B7378,'Plan de comptes'!A:B,2,FALSE),"")</f>
        <v/>
      </c>
      <c r="K7378" s="21">
        <f t="shared" si="345"/>
        <v>0</v>
      </c>
      <c r="L7378" t="str">
        <f t="shared" si="346"/>
        <v/>
      </c>
      <c r="M7378" t="str">
        <f t="shared" si="347"/>
        <v/>
      </c>
    </row>
    <row r="7379" spans="3:13" x14ac:dyDescent="0.2">
      <c r="C7379" s="8" t="str">
        <f>IFERROR(VLOOKUP(B7379,'Plan de comptes'!A:B,2,FALSE),"")</f>
        <v/>
      </c>
      <c r="K7379" s="21">
        <f t="shared" si="345"/>
        <v>0</v>
      </c>
      <c r="L7379" t="str">
        <f t="shared" si="346"/>
        <v/>
      </c>
      <c r="M7379" t="str">
        <f t="shared" si="347"/>
        <v/>
      </c>
    </row>
    <row r="7380" spans="3:13" x14ac:dyDescent="0.2">
      <c r="C7380" s="8" t="str">
        <f>IFERROR(VLOOKUP(B7380,'Plan de comptes'!A:B,2,FALSE),"")</f>
        <v/>
      </c>
      <c r="K7380" s="21">
        <f t="shared" si="345"/>
        <v>0</v>
      </c>
      <c r="L7380" t="str">
        <f t="shared" si="346"/>
        <v/>
      </c>
      <c r="M7380" t="str">
        <f t="shared" si="347"/>
        <v/>
      </c>
    </row>
    <row r="7381" spans="3:13" x14ac:dyDescent="0.2">
      <c r="C7381" s="8" t="str">
        <f>IFERROR(VLOOKUP(B7381,'Plan de comptes'!A:B,2,FALSE),"")</f>
        <v/>
      </c>
      <c r="K7381" s="21">
        <f t="shared" si="345"/>
        <v>0</v>
      </c>
      <c r="L7381" t="str">
        <f t="shared" si="346"/>
        <v/>
      </c>
      <c r="M7381" t="str">
        <f t="shared" si="347"/>
        <v/>
      </c>
    </row>
    <row r="7382" spans="3:13" x14ac:dyDescent="0.2">
      <c r="C7382" s="8" t="str">
        <f>IFERROR(VLOOKUP(B7382,'Plan de comptes'!A:B,2,FALSE),"")</f>
        <v/>
      </c>
      <c r="K7382" s="21">
        <f t="shared" si="345"/>
        <v>0</v>
      </c>
      <c r="L7382" t="str">
        <f t="shared" si="346"/>
        <v/>
      </c>
      <c r="M7382" t="str">
        <f t="shared" si="347"/>
        <v/>
      </c>
    </row>
    <row r="7383" spans="3:13" x14ac:dyDescent="0.2">
      <c r="C7383" s="8" t="str">
        <f>IFERROR(VLOOKUP(B7383,'Plan de comptes'!A:B,2,FALSE),"")</f>
        <v/>
      </c>
      <c r="K7383" s="21">
        <f t="shared" si="345"/>
        <v>0</v>
      </c>
      <c r="L7383" t="str">
        <f t="shared" si="346"/>
        <v/>
      </c>
      <c r="M7383" t="str">
        <f t="shared" si="347"/>
        <v/>
      </c>
    </row>
    <row r="7384" spans="3:13" x14ac:dyDescent="0.2">
      <c r="C7384" s="8" t="str">
        <f>IFERROR(VLOOKUP(B7384,'Plan de comptes'!A:B,2,FALSE),"")</f>
        <v/>
      </c>
      <c r="K7384" s="21">
        <f t="shared" si="345"/>
        <v>0</v>
      </c>
      <c r="L7384" t="str">
        <f t="shared" si="346"/>
        <v/>
      </c>
      <c r="M7384" t="str">
        <f t="shared" si="347"/>
        <v/>
      </c>
    </row>
    <row r="7385" spans="3:13" x14ac:dyDescent="0.2">
      <c r="C7385" s="8" t="str">
        <f>IFERROR(VLOOKUP(B7385,'Plan de comptes'!A:B,2,FALSE),"")</f>
        <v/>
      </c>
      <c r="K7385" s="21">
        <f t="shared" si="345"/>
        <v>0</v>
      </c>
      <c r="L7385" t="str">
        <f t="shared" si="346"/>
        <v/>
      </c>
      <c r="M7385" t="str">
        <f t="shared" si="347"/>
        <v/>
      </c>
    </row>
    <row r="7386" spans="3:13" x14ac:dyDescent="0.2">
      <c r="C7386" s="8" t="str">
        <f>IFERROR(VLOOKUP(B7386,'Plan de comptes'!A:B,2,FALSE),"")</f>
        <v/>
      </c>
      <c r="K7386" s="21">
        <f t="shared" si="345"/>
        <v>0</v>
      </c>
      <c r="L7386" t="str">
        <f t="shared" si="346"/>
        <v/>
      </c>
      <c r="M7386" t="str">
        <f t="shared" si="347"/>
        <v/>
      </c>
    </row>
    <row r="7387" spans="3:13" x14ac:dyDescent="0.2">
      <c r="C7387" s="8" t="str">
        <f>IFERROR(VLOOKUP(B7387,'Plan de comptes'!A:B,2,FALSE),"")</f>
        <v/>
      </c>
      <c r="K7387" s="21">
        <f t="shared" si="345"/>
        <v>0</v>
      </c>
      <c r="L7387" t="str">
        <f t="shared" si="346"/>
        <v/>
      </c>
      <c r="M7387" t="str">
        <f t="shared" si="347"/>
        <v/>
      </c>
    </row>
    <row r="7388" spans="3:13" x14ac:dyDescent="0.2">
      <c r="C7388" s="8" t="str">
        <f>IFERROR(VLOOKUP(B7388,'Plan de comptes'!A:B,2,FALSE),"")</f>
        <v/>
      </c>
      <c r="K7388" s="21">
        <f t="shared" si="345"/>
        <v>0</v>
      </c>
      <c r="L7388" t="str">
        <f t="shared" si="346"/>
        <v/>
      </c>
      <c r="M7388" t="str">
        <f t="shared" si="347"/>
        <v/>
      </c>
    </row>
    <row r="7389" spans="3:13" x14ac:dyDescent="0.2">
      <c r="C7389" s="8" t="str">
        <f>IFERROR(VLOOKUP(B7389,'Plan de comptes'!A:B,2,FALSE),"")</f>
        <v/>
      </c>
      <c r="K7389" s="21">
        <f t="shared" si="345"/>
        <v>0</v>
      </c>
      <c r="L7389" t="str">
        <f t="shared" si="346"/>
        <v/>
      </c>
      <c r="M7389" t="str">
        <f t="shared" si="347"/>
        <v/>
      </c>
    </row>
    <row r="7390" spans="3:13" x14ac:dyDescent="0.2">
      <c r="C7390" s="8" t="str">
        <f>IFERROR(VLOOKUP(B7390,'Plan de comptes'!A:B,2,FALSE),"")</f>
        <v/>
      </c>
      <c r="K7390" s="21">
        <f t="shared" si="345"/>
        <v>0</v>
      </c>
      <c r="L7390" t="str">
        <f t="shared" si="346"/>
        <v/>
      </c>
      <c r="M7390" t="str">
        <f t="shared" si="347"/>
        <v/>
      </c>
    </row>
    <row r="7391" spans="3:13" x14ac:dyDescent="0.2">
      <c r="C7391" s="8" t="str">
        <f>IFERROR(VLOOKUP(B7391,'Plan de comptes'!A:B,2,FALSE),"")</f>
        <v/>
      </c>
      <c r="K7391" s="21">
        <f t="shared" si="345"/>
        <v>0</v>
      </c>
      <c r="L7391" t="str">
        <f t="shared" si="346"/>
        <v/>
      </c>
      <c r="M7391" t="str">
        <f t="shared" si="347"/>
        <v/>
      </c>
    </row>
    <row r="7392" spans="3:13" x14ac:dyDescent="0.2">
      <c r="C7392" s="8" t="str">
        <f>IFERROR(VLOOKUP(B7392,'Plan de comptes'!A:B,2,FALSE),"")</f>
        <v/>
      </c>
      <c r="K7392" s="21">
        <f t="shared" si="345"/>
        <v>0</v>
      </c>
      <c r="L7392" t="str">
        <f t="shared" si="346"/>
        <v/>
      </c>
      <c r="M7392" t="str">
        <f t="shared" si="347"/>
        <v/>
      </c>
    </row>
    <row r="7393" spans="3:13" x14ac:dyDescent="0.2">
      <c r="C7393" s="8" t="str">
        <f>IFERROR(VLOOKUP(B7393,'Plan de comptes'!A:B,2,FALSE),"")</f>
        <v/>
      </c>
      <c r="K7393" s="21">
        <f t="shared" si="345"/>
        <v>0</v>
      </c>
      <c r="L7393" t="str">
        <f t="shared" si="346"/>
        <v/>
      </c>
      <c r="M7393" t="str">
        <f t="shared" si="347"/>
        <v/>
      </c>
    </row>
    <row r="7394" spans="3:13" x14ac:dyDescent="0.2">
      <c r="C7394" s="8" t="str">
        <f>IFERROR(VLOOKUP(B7394,'Plan de comptes'!A:B,2,FALSE),"")</f>
        <v/>
      </c>
      <c r="K7394" s="21">
        <f t="shared" si="345"/>
        <v>0</v>
      </c>
      <c r="L7394" t="str">
        <f t="shared" si="346"/>
        <v/>
      </c>
      <c r="M7394" t="str">
        <f t="shared" si="347"/>
        <v/>
      </c>
    </row>
    <row r="7395" spans="3:13" x14ac:dyDescent="0.2">
      <c r="C7395" s="8" t="str">
        <f>IFERROR(VLOOKUP(B7395,'Plan de comptes'!A:B,2,FALSE),"")</f>
        <v/>
      </c>
      <c r="K7395" s="21">
        <f t="shared" si="345"/>
        <v>0</v>
      </c>
      <c r="L7395" t="str">
        <f t="shared" si="346"/>
        <v/>
      </c>
      <c r="M7395" t="str">
        <f t="shared" si="347"/>
        <v/>
      </c>
    </row>
    <row r="7396" spans="3:13" x14ac:dyDescent="0.2">
      <c r="C7396" s="8" t="str">
        <f>IFERROR(VLOOKUP(B7396,'Plan de comptes'!A:B,2,FALSE),"")</f>
        <v/>
      </c>
      <c r="K7396" s="21">
        <f t="shared" si="345"/>
        <v>0</v>
      </c>
      <c r="L7396" t="str">
        <f t="shared" si="346"/>
        <v/>
      </c>
      <c r="M7396" t="str">
        <f t="shared" si="347"/>
        <v/>
      </c>
    </row>
    <row r="7397" spans="3:13" x14ac:dyDescent="0.2">
      <c r="C7397" s="8" t="str">
        <f>IFERROR(VLOOKUP(B7397,'Plan de comptes'!A:B,2,FALSE),"")</f>
        <v/>
      </c>
      <c r="K7397" s="21">
        <f t="shared" si="345"/>
        <v>0</v>
      </c>
      <c r="L7397" t="str">
        <f t="shared" si="346"/>
        <v/>
      </c>
      <c r="M7397" t="str">
        <f t="shared" si="347"/>
        <v/>
      </c>
    </row>
    <row r="7398" spans="3:13" x14ac:dyDescent="0.2">
      <c r="C7398" s="8" t="str">
        <f>IFERROR(VLOOKUP(B7398,'Plan de comptes'!A:B,2,FALSE),"")</f>
        <v/>
      </c>
      <c r="K7398" s="21">
        <f t="shared" si="345"/>
        <v>0</v>
      </c>
      <c r="L7398" t="str">
        <f t="shared" si="346"/>
        <v/>
      </c>
      <c r="M7398" t="str">
        <f t="shared" si="347"/>
        <v/>
      </c>
    </row>
    <row r="7399" spans="3:13" x14ac:dyDescent="0.2">
      <c r="C7399" s="8" t="str">
        <f>IFERROR(VLOOKUP(B7399,'Plan de comptes'!A:B,2,FALSE),"")</f>
        <v/>
      </c>
      <c r="K7399" s="21">
        <f t="shared" si="345"/>
        <v>0</v>
      </c>
      <c r="L7399" t="str">
        <f t="shared" si="346"/>
        <v/>
      </c>
      <c r="M7399" t="str">
        <f t="shared" si="347"/>
        <v/>
      </c>
    </row>
    <row r="7400" spans="3:13" x14ac:dyDescent="0.2">
      <c r="C7400" s="8" t="str">
        <f>IFERROR(VLOOKUP(B7400,'Plan de comptes'!A:B,2,FALSE),"")</f>
        <v/>
      </c>
      <c r="K7400" s="21">
        <f t="shared" si="345"/>
        <v>0</v>
      </c>
      <c r="L7400" t="str">
        <f t="shared" si="346"/>
        <v/>
      </c>
      <c r="M7400" t="str">
        <f t="shared" si="347"/>
        <v/>
      </c>
    </row>
    <row r="7401" spans="3:13" x14ac:dyDescent="0.2">
      <c r="C7401" s="8" t="str">
        <f>IFERROR(VLOOKUP(B7401,'Plan de comptes'!A:B,2,FALSE),"")</f>
        <v/>
      </c>
      <c r="K7401" s="21">
        <f t="shared" si="345"/>
        <v>0</v>
      </c>
      <c r="L7401" t="str">
        <f t="shared" si="346"/>
        <v/>
      </c>
      <c r="M7401" t="str">
        <f t="shared" si="347"/>
        <v/>
      </c>
    </row>
    <row r="7402" spans="3:13" x14ac:dyDescent="0.2">
      <c r="C7402" s="8" t="str">
        <f>IFERROR(VLOOKUP(B7402,'Plan de comptes'!A:B,2,FALSE),"")</f>
        <v/>
      </c>
      <c r="K7402" s="21">
        <f t="shared" si="345"/>
        <v>0</v>
      </c>
      <c r="L7402" t="str">
        <f t="shared" si="346"/>
        <v/>
      </c>
      <c r="M7402" t="str">
        <f t="shared" si="347"/>
        <v/>
      </c>
    </row>
    <row r="7403" spans="3:13" x14ac:dyDescent="0.2">
      <c r="C7403" s="8" t="str">
        <f>IFERROR(VLOOKUP(B7403,'Plan de comptes'!A:B,2,FALSE),"")</f>
        <v/>
      </c>
      <c r="K7403" s="21">
        <f t="shared" si="345"/>
        <v>0</v>
      </c>
      <c r="L7403" t="str">
        <f t="shared" si="346"/>
        <v/>
      </c>
      <c r="M7403" t="str">
        <f t="shared" si="347"/>
        <v/>
      </c>
    </row>
    <row r="7404" spans="3:13" x14ac:dyDescent="0.2">
      <c r="C7404" s="8" t="str">
        <f>IFERROR(VLOOKUP(B7404,'Plan de comptes'!A:B,2,FALSE),"")</f>
        <v/>
      </c>
      <c r="K7404" s="21">
        <f t="shared" si="345"/>
        <v>0</v>
      </c>
      <c r="L7404" t="str">
        <f t="shared" si="346"/>
        <v/>
      </c>
      <c r="M7404" t="str">
        <f t="shared" si="347"/>
        <v/>
      </c>
    </row>
    <row r="7405" spans="3:13" x14ac:dyDescent="0.2">
      <c r="C7405" s="8" t="str">
        <f>IFERROR(VLOOKUP(B7405,'Plan de comptes'!A:B,2,FALSE),"")</f>
        <v/>
      </c>
      <c r="K7405" s="21">
        <f t="shared" si="345"/>
        <v>0</v>
      </c>
      <c r="L7405" t="str">
        <f t="shared" si="346"/>
        <v/>
      </c>
      <c r="M7405" t="str">
        <f t="shared" si="347"/>
        <v/>
      </c>
    </row>
    <row r="7406" spans="3:13" x14ac:dyDescent="0.2">
      <c r="C7406" s="8" t="str">
        <f>IFERROR(VLOOKUP(B7406,'Plan de comptes'!A:B,2,FALSE),"")</f>
        <v/>
      </c>
      <c r="K7406" s="21">
        <f t="shared" si="345"/>
        <v>0</v>
      </c>
      <c r="L7406" t="str">
        <f t="shared" si="346"/>
        <v/>
      </c>
      <c r="M7406" t="str">
        <f t="shared" si="347"/>
        <v/>
      </c>
    </row>
    <row r="7407" spans="3:13" x14ac:dyDescent="0.2">
      <c r="C7407" s="8" t="str">
        <f>IFERROR(VLOOKUP(B7407,'Plan de comptes'!A:B,2,FALSE),"")</f>
        <v/>
      </c>
      <c r="K7407" s="21">
        <f t="shared" si="345"/>
        <v>0</v>
      </c>
      <c r="L7407" t="str">
        <f t="shared" si="346"/>
        <v/>
      </c>
      <c r="M7407" t="str">
        <f t="shared" si="347"/>
        <v/>
      </c>
    </row>
    <row r="7408" spans="3:13" x14ac:dyDescent="0.2">
      <c r="C7408" s="8" t="str">
        <f>IFERROR(VLOOKUP(B7408,'Plan de comptes'!A:B,2,FALSE),"")</f>
        <v/>
      </c>
      <c r="K7408" s="21">
        <f t="shared" si="345"/>
        <v>0</v>
      </c>
      <c r="L7408" t="str">
        <f t="shared" si="346"/>
        <v/>
      </c>
      <c r="M7408" t="str">
        <f t="shared" si="347"/>
        <v/>
      </c>
    </row>
    <row r="7409" spans="3:13" x14ac:dyDescent="0.2">
      <c r="C7409" s="8" t="str">
        <f>IFERROR(VLOOKUP(B7409,'Plan de comptes'!A:B,2,FALSE),"")</f>
        <v/>
      </c>
      <c r="K7409" s="21">
        <f t="shared" si="345"/>
        <v>0</v>
      </c>
      <c r="L7409" t="str">
        <f t="shared" si="346"/>
        <v/>
      </c>
      <c r="M7409" t="str">
        <f t="shared" si="347"/>
        <v/>
      </c>
    </row>
    <row r="7410" spans="3:13" x14ac:dyDescent="0.2">
      <c r="C7410" s="8" t="str">
        <f>IFERROR(VLOOKUP(B7410,'Plan de comptes'!A:B,2,FALSE),"")</f>
        <v/>
      </c>
      <c r="K7410" s="21">
        <f t="shared" si="345"/>
        <v>0</v>
      </c>
      <c r="L7410" t="str">
        <f t="shared" si="346"/>
        <v/>
      </c>
      <c r="M7410" t="str">
        <f t="shared" si="347"/>
        <v/>
      </c>
    </row>
    <row r="7411" spans="3:13" x14ac:dyDescent="0.2">
      <c r="C7411" s="8" t="str">
        <f>IFERROR(VLOOKUP(B7411,'Plan de comptes'!A:B,2,FALSE),"")</f>
        <v/>
      </c>
      <c r="K7411" s="21">
        <f t="shared" si="345"/>
        <v>0</v>
      </c>
      <c r="L7411" t="str">
        <f t="shared" si="346"/>
        <v/>
      </c>
      <c r="M7411" t="str">
        <f t="shared" si="347"/>
        <v/>
      </c>
    </row>
    <row r="7412" spans="3:13" x14ac:dyDescent="0.2">
      <c r="C7412" s="8" t="str">
        <f>IFERROR(VLOOKUP(B7412,'Plan de comptes'!A:B,2,FALSE),"")</f>
        <v/>
      </c>
      <c r="K7412" s="21">
        <f t="shared" si="345"/>
        <v>0</v>
      </c>
      <c r="L7412" t="str">
        <f t="shared" si="346"/>
        <v/>
      </c>
      <c r="M7412" t="str">
        <f t="shared" si="347"/>
        <v/>
      </c>
    </row>
    <row r="7413" spans="3:13" x14ac:dyDescent="0.2">
      <c r="C7413" s="8" t="str">
        <f>IFERROR(VLOOKUP(B7413,'Plan de comptes'!A:B,2,FALSE),"")</f>
        <v/>
      </c>
      <c r="K7413" s="21">
        <f t="shared" si="345"/>
        <v>0</v>
      </c>
      <c r="L7413" t="str">
        <f t="shared" si="346"/>
        <v/>
      </c>
      <c r="M7413" t="str">
        <f t="shared" si="347"/>
        <v/>
      </c>
    </row>
    <row r="7414" spans="3:13" x14ac:dyDescent="0.2">
      <c r="C7414" s="8" t="str">
        <f>IFERROR(VLOOKUP(B7414,'Plan de comptes'!A:B,2,FALSE),"")</f>
        <v/>
      </c>
      <c r="K7414" s="21">
        <f t="shared" si="345"/>
        <v>0</v>
      </c>
      <c r="L7414" t="str">
        <f t="shared" si="346"/>
        <v/>
      </c>
      <c r="M7414" t="str">
        <f t="shared" si="347"/>
        <v/>
      </c>
    </row>
    <row r="7415" spans="3:13" x14ac:dyDescent="0.2">
      <c r="C7415" s="8" t="str">
        <f>IFERROR(VLOOKUP(B7415,'Plan de comptes'!A:B,2,FALSE),"")</f>
        <v/>
      </c>
      <c r="K7415" s="21">
        <f t="shared" si="345"/>
        <v>0</v>
      </c>
      <c r="L7415" t="str">
        <f t="shared" si="346"/>
        <v/>
      </c>
      <c r="M7415" t="str">
        <f t="shared" si="347"/>
        <v/>
      </c>
    </row>
    <row r="7416" spans="3:13" x14ac:dyDescent="0.2">
      <c r="C7416" s="8" t="str">
        <f>IFERROR(VLOOKUP(B7416,'Plan de comptes'!A:B,2,FALSE),"")</f>
        <v/>
      </c>
      <c r="K7416" s="21">
        <f t="shared" si="345"/>
        <v>0</v>
      </c>
      <c r="L7416" t="str">
        <f t="shared" si="346"/>
        <v/>
      </c>
      <c r="M7416" t="str">
        <f t="shared" si="347"/>
        <v/>
      </c>
    </row>
    <row r="7417" spans="3:13" x14ac:dyDescent="0.2">
      <c r="C7417" s="8" t="str">
        <f>IFERROR(VLOOKUP(B7417,'Plan de comptes'!A:B,2,FALSE),"")</f>
        <v/>
      </c>
      <c r="K7417" s="21">
        <f t="shared" si="345"/>
        <v>0</v>
      </c>
      <c r="L7417" t="str">
        <f t="shared" si="346"/>
        <v/>
      </c>
      <c r="M7417" t="str">
        <f t="shared" si="347"/>
        <v/>
      </c>
    </row>
    <row r="7418" spans="3:13" x14ac:dyDescent="0.2">
      <c r="C7418" s="8" t="str">
        <f>IFERROR(VLOOKUP(B7418,'Plan de comptes'!A:B,2,FALSE),"")</f>
        <v/>
      </c>
      <c r="K7418" s="21">
        <f t="shared" si="345"/>
        <v>0</v>
      </c>
      <c r="L7418" t="str">
        <f t="shared" si="346"/>
        <v/>
      </c>
      <c r="M7418" t="str">
        <f t="shared" si="347"/>
        <v/>
      </c>
    </row>
    <row r="7419" spans="3:13" x14ac:dyDescent="0.2">
      <c r="C7419" s="8" t="str">
        <f>IFERROR(VLOOKUP(B7419,'Plan de comptes'!A:B,2,FALSE),"")</f>
        <v/>
      </c>
      <c r="K7419" s="21">
        <f t="shared" si="345"/>
        <v>0</v>
      </c>
      <c r="L7419" t="str">
        <f t="shared" si="346"/>
        <v/>
      </c>
      <c r="M7419" t="str">
        <f t="shared" si="347"/>
        <v/>
      </c>
    </row>
    <row r="7420" spans="3:13" x14ac:dyDescent="0.2">
      <c r="C7420" s="8" t="str">
        <f>IFERROR(VLOOKUP(B7420,'Plan de comptes'!A:B,2,FALSE),"")</f>
        <v/>
      </c>
      <c r="K7420" s="21">
        <f t="shared" si="345"/>
        <v>0</v>
      </c>
      <c r="L7420" t="str">
        <f t="shared" si="346"/>
        <v/>
      </c>
      <c r="M7420" t="str">
        <f t="shared" si="347"/>
        <v/>
      </c>
    </row>
    <row r="7421" spans="3:13" x14ac:dyDescent="0.2">
      <c r="C7421" s="8" t="str">
        <f>IFERROR(VLOOKUP(B7421,'Plan de comptes'!A:B,2,FALSE),"")</f>
        <v/>
      </c>
      <c r="K7421" s="21">
        <f t="shared" si="345"/>
        <v>0</v>
      </c>
      <c r="L7421" t="str">
        <f t="shared" si="346"/>
        <v/>
      </c>
      <c r="M7421" t="str">
        <f t="shared" si="347"/>
        <v/>
      </c>
    </row>
    <row r="7422" spans="3:13" x14ac:dyDescent="0.2">
      <c r="C7422" s="8" t="str">
        <f>IFERROR(VLOOKUP(B7422,'Plan de comptes'!A:B,2,FALSE),"")</f>
        <v/>
      </c>
      <c r="K7422" s="21">
        <f t="shared" si="345"/>
        <v>0</v>
      </c>
      <c r="L7422" t="str">
        <f t="shared" si="346"/>
        <v/>
      </c>
      <c r="M7422" t="str">
        <f t="shared" si="347"/>
        <v/>
      </c>
    </row>
    <row r="7423" spans="3:13" x14ac:dyDescent="0.2">
      <c r="C7423" s="8" t="str">
        <f>IFERROR(VLOOKUP(B7423,'Plan de comptes'!A:B,2,FALSE),"")</f>
        <v/>
      </c>
      <c r="K7423" s="21">
        <f t="shared" si="345"/>
        <v>0</v>
      </c>
      <c r="L7423" t="str">
        <f t="shared" si="346"/>
        <v/>
      </c>
      <c r="M7423" t="str">
        <f t="shared" si="347"/>
        <v/>
      </c>
    </row>
    <row r="7424" spans="3:13" x14ac:dyDescent="0.2">
      <c r="C7424" s="8" t="str">
        <f>IFERROR(VLOOKUP(B7424,'Plan de comptes'!A:B,2,FALSE),"")</f>
        <v/>
      </c>
      <c r="K7424" s="21">
        <f t="shared" si="345"/>
        <v>0</v>
      </c>
      <c r="L7424" t="str">
        <f t="shared" si="346"/>
        <v/>
      </c>
      <c r="M7424" t="str">
        <f t="shared" si="347"/>
        <v/>
      </c>
    </row>
    <row r="7425" spans="3:13" x14ac:dyDescent="0.2">
      <c r="C7425" s="8" t="str">
        <f>IFERROR(VLOOKUP(B7425,'Plan de comptes'!A:B,2,FALSE),"")</f>
        <v/>
      </c>
      <c r="K7425" s="21">
        <f t="shared" si="345"/>
        <v>0</v>
      </c>
      <c r="L7425" t="str">
        <f t="shared" si="346"/>
        <v/>
      </c>
      <c r="M7425" t="str">
        <f t="shared" si="347"/>
        <v/>
      </c>
    </row>
    <row r="7426" spans="3:13" x14ac:dyDescent="0.2">
      <c r="C7426" s="8" t="str">
        <f>IFERROR(VLOOKUP(B7426,'Plan de comptes'!A:B,2,FALSE),"")</f>
        <v/>
      </c>
      <c r="K7426" s="21">
        <f t="shared" si="345"/>
        <v>0</v>
      </c>
      <c r="L7426" t="str">
        <f t="shared" si="346"/>
        <v/>
      </c>
      <c r="M7426" t="str">
        <f t="shared" si="347"/>
        <v/>
      </c>
    </row>
    <row r="7427" spans="3:13" x14ac:dyDescent="0.2">
      <c r="C7427" s="8" t="str">
        <f>IFERROR(VLOOKUP(B7427,'Plan de comptes'!A:B,2,FALSE),"")</f>
        <v/>
      </c>
      <c r="K7427" s="21">
        <f t="shared" ref="K7427:K7490" si="348">E7427-F7427</f>
        <v>0</v>
      </c>
      <c r="L7427" t="str">
        <f t="shared" ref="L7427:L7490" si="349">LEFT($B7427,2)</f>
        <v/>
      </c>
      <c r="M7427" t="str">
        <f t="shared" ref="M7427:M7490" si="350">LEFT($B7427,3)</f>
        <v/>
      </c>
    </row>
    <row r="7428" spans="3:13" x14ac:dyDescent="0.2">
      <c r="C7428" s="8" t="str">
        <f>IFERROR(VLOOKUP(B7428,'Plan de comptes'!A:B,2,FALSE),"")</f>
        <v/>
      </c>
      <c r="K7428" s="21">
        <f t="shared" si="348"/>
        <v>0</v>
      </c>
      <c r="L7428" t="str">
        <f t="shared" si="349"/>
        <v/>
      </c>
      <c r="M7428" t="str">
        <f t="shared" si="350"/>
        <v/>
      </c>
    </row>
    <row r="7429" spans="3:13" x14ac:dyDescent="0.2">
      <c r="C7429" s="8" t="str">
        <f>IFERROR(VLOOKUP(B7429,'Plan de comptes'!A:B,2,FALSE),"")</f>
        <v/>
      </c>
      <c r="K7429" s="21">
        <f t="shared" si="348"/>
        <v>0</v>
      </c>
      <c r="L7429" t="str">
        <f t="shared" si="349"/>
        <v/>
      </c>
      <c r="M7429" t="str">
        <f t="shared" si="350"/>
        <v/>
      </c>
    </row>
    <row r="7430" spans="3:13" x14ac:dyDescent="0.2">
      <c r="C7430" s="8" t="str">
        <f>IFERROR(VLOOKUP(B7430,'Plan de comptes'!A:B,2,FALSE),"")</f>
        <v/>
      </c>
      <c r="K7430" s="21">
        <f t="shared" si="348"/>
        <v>0</v>
      </c>
      <c r="L7430" t="str">
        <f t="shared" si="349"/>
        <v/>
      </c>
      <c r="M7430" t="str">
        <f t="shared" si="350"/>
        <v/>
      </c>
    </row>
    <row r="7431" spans="3:13" x14ac:dyDescent="0.2">
      <c r="C7431" s="8" t="str">
        <f>IFERROR(VLOOKUP(B7431,'Plan de comptes'!A:B,2,FALSE),"")</f>
        <v/>
      </c>
      <c r="K7431" s="21">
        <f t="shared" si="348"/>
        <v>0</v>
      </c>
      <c r="L7431" t="str">
        <f t="shared" si="349"/>
        <v/>
      </c>
      <c r="M7431" t="str">
        <f t="shared" si="350"/>
        <v/>
      </c>
    </row>
    <row r="7432" spans="3:13" x14ac:dyDescent="0.2">
      <c r="C7432" s="8" t="str">
        <f>IFERROR(VLOOKUP(B7432,'Plan de comptes'!A:B,2,FALSE),"")</f>
        <v/>
      </c>
      <c r="K7432" s="21">
        <f t="shared" si="348"/>
        <v>0</v>
      </c>
      <c r="L7432" t="str">
        <f t="shared" si="349"/>
        <v/>
      </c>
      <c r="M7432" t="str">
        <f t="shared" si="350"/>
        <v/>
      </c>
    </row>
    <row r="7433" spans="3:13" x14ac:dyDescent="0.2">
      <c r="C7433" s="8" t="str">
        <f>IFERROR(VLOOKUP(B7433,'Plan de comptes'!A:B,2,FALSE),"")</f>
        <v/>
      </c>
      <c r="K7433" s="21">
        <f t="shared" si="348"/>
        <v>0</v>
      </c>
      <c r="L7433" t="str">
        <f t="shared" si="349"/>
        <v/>
      </c>
      <c r="M7433" t="str">
        <f t="shared" si="350"/>
        <v/>
      </c>
    </row>
    <row r="7434" spans="3:13" x14ac:dyDescent="0.2">
      <c r="C7434" s="8" t="str">
        <f>IFERROR(VLOOKUP(B7434,'Plan de comptes'!A:B,2,FALSE),"")</f>
        <v/>
      </c>
      <c r="K7434" s="21">
        <f t="shared" si="348"/>
        <v>0</v>
      </c>
      <c r="L7434" t="str">
        <f t="shared" si="349"/>
        <v/>
      </c>
      <c r="M7434" t="str">
        <f t="shared" si="350"/>
        <v/>
      </c>
    </row>
    <row r="7435" spans="3:13" x14ac:dyDescent="0.2">
      <c r="C7435" s="8" t="str">
        <f>IFERROR(VLOOKUP(B7435,'Plan de comptes'!A:B,2,FALSE),"")</f>
        <v/>
      </c>
      <c r="K7435" s="21">
        <f t="shared" si="348"/>
        <v>0</v>
      </c>
      <c r="L7435" t="str">
        <f t="shared" si="349"/>
        <v/>
      </c>
      <c r="M7435" t="str">
        <f t="shared" si="350"/>
        <v/>
      </c>
    </row>
    <row r="7436" spans="3:13" x14ac:dyDescent="0.2">
      <c r="C7436" s="8" t="str">
        <f>IFERROR(VLOOKUP(B7436,'Plan de comptes'!A:B,2,FALSE),"")</f>
        <v/>
      </c>
      <c r="K7436" s="21">
        <f t="shared" si="348"/>
        <v>0</v>
      </c>
      <c r="L7436" t="str">
        <f t="shared" si="349"/>
        <v/>
      </c>
      <c r="M7436" t="str">
        <f t="shared" si="350"/>
        <v/>
      </c>
    </row>
    <row r="7437" spans="3:13" x14ac:dyDescent="0.2">
      <c r="C7437" s="8" t="str">
        <f>IFERROR(VLOOKUP(B7437,'Plan de comptes'!A:B,2,FALSE),"")</f>
        <v/>
      </c>
      <c r="K7437" s="21">
        <f t="shared" si="348"/>
        <v>0</v>
      </c>
      <c r="L7437" t="str">
        <f t="shared" si="349"/>
        <v/>
      </c>
      <c r="M7437" t="str">
        <f t="shared" si="350"/>
        <v/>
      </c>
    </row>
    <row r="7438" spans="3:13" x14ac:dyDescent="0.2">
      <c r="C7438" s="8" t="str">
        <f>IFERROR(VLOOKUP(B7438,'Plan de comptes'!A:B,2,FALSE),"")</f>
        <v/>
      </c>
      <c r="K7438" s="21">
        <f t="shared" si="348"/>
        <v>0</v>
      </c>
      <c r="L7438" t="str">
        <f t="shared" si="349"/>
        <v/>
      </c>
      <c r="M7438" t="str">
        <f t="shared" si="350"/>
        <v/>
      </c>
    </row>
    <row r="7439" spans="3:13" x14ac:dyDescent="0.2">
      <c r="C7439" s="8" t="str">
        <f>IFERROR(VLOOKUP(B7439,'Plan de comptes'!A:B,2,FALSE),"")</f>
        <v/>
      </c>
      <c r="K7439" s="21">
        <f t="shared" si="348"/>
        <v>0</v>
      </c>
      <c r="L7439" t="str">
        <f t="shared" si="349"/>
        <v/>
      </c>
      <c r="M7439" t="str">
        <f t="shared" si="350"/>
        <v/>
      </c>
    </row>
    <row r="7440" spans="3:13" x14ac:dyDescent="0.2">
      <c r="C7440" s="8" t="str">
        <f>IFERROR(VLOOKUP(B7440,'Plan de comptes'!A:B,2,FALSE),"")</f>
        <v/>
      </c>
      <c r="K7440" s="21">
        <f t="shared" si="348"/>
        <v>0</v>
      </c>
      <c r="L7440" t="str">
        <f t="shared" si="349"/>
        <v/>
      </c>
      <c r="M7440" t="str">
        <f t="shared" si="350"/>
        <v/>
      </c>
    </row>
    <row r="7441" spans="3:13" x14ac:dyDescent="0.2">
      <c r="C7441" s="8" t="str">
        <f>IFERROR(VLOOKUP(B7441,'Plan de comptes'!A:B,2,FALSE),"")</f>
        <v/>
      </c>
      <c r="K7441" s="21">
        <f t="shared" si="348"/>
        <v>0</v>
      </c>
      <c r="L7441" t="str">
        <f t="shared" si="349"/>
        <v/>
      </c>
      <c r="M7441" t="str">
        <f t="shared" si="350"/>
        <v/>
      </c>
    </row>
    <row r="7442" spans="3:13" x14ac:dyDescent="0.2">
      <c r="C7442" s="8" t="str">
        <f>IFERROR(VLOOKUP(B7442,'Plan de comptes'!A:B,2,FALSE),"")</f>
        <v/>
      </c>
      <c r="K7442" s="21">
        <f t="shared" si="348"/>
        <v>0</v>
      </c>
      <c r="L7442" t="str">
        <f t="shared" si="349"/>
        <v/>
      </c>
      <c r="M7442" t="str">
        <f t="shared" si="350"/>
        <v/>
      </c>
    </row>
    <row r="7443" spans="3:13" x14ac:dyDescent="0.2">
      <c r="C7443" s="8" t="str">
        <f>IFERROR(VLOOKUP(B7443,'Plan de comptes'!A:B,2,FALSE),"")</f>
        <v/>
      </c>
      <c r="K7443" s="21">
        <f t="shared" si="348"/>
        <v>0</v>
      </c>
      <c r="L7443" t="str">
        <f t="shared" si="349"/>
        <v/>
      </c>
      <c r="M7443" t="str">
        <f t="shared" si="350"/>
        <v/>
      </c>
    </row>
    <row r="7444" spans="3:13" x14ac:dyDescent="0.2">
      <c r="C7444" s="8" t="str">
        <f>IFERROR(VLOOKUP(B7444,'Plan de comptes'!A:B,2,FALSE),"")</f>
        <v/>
      </c>
      <c r="K7444" s="21">
        <f t="shared" si="348"/>
        <v>0</v>
      </c>
      <c r="L7444" t="str">
        <f t="shared" si="349"/>
        <v/>
      </c>
      <c r="M7444" t="str">
        <f t="shared" si="350"/>
        <v/>
      </c>
    </row>
    <row r="7445" spans="3:13" x14ac:dyDescent="0.2">
      <c r="C7445" s="8" t="str">
        <f>IFERROR(VLOOKUP(B7445,'Plan de comptes'!A:B,2,FALSE),"")</f>
        <v/>
      </c>
      <c r="K7445" s="21">
        <f t="shared" si="348"/>
        <v>0</v>
      </c>
      <c r="L7445" t="str">
        <f t="shared" si="349"/>
        <v/>
      </c>
      <c r="M7445" t="str">
        <f t="shared" si="350"/>
        <v/>
      </c>
    </row>
    <row r="7446" spans="3:13" x14ac:dyDescent="0.2">
      <c r="C7446" s="8" t="str">
        <f>IFERROR(VLOOKUP(B7446,'Plan de comptes'!A:B,2,FALSE),"")</f>
        <v/>
      </c>
      <c r="K7446" s="21">
        <f t="shared" si="348"/>
        <v>0</v>
      </c>
      <c r="L7446" t="str">
        <f t="shared" si="349"/>
        <v/>
      </c>
      <c r="M7446" t="str">
        <f t="shared" si="350"/>
        <v/>
      </c>
    </row>
    <row r="7447" spans="3:13" x14ac:dyDescent="0.2">
      <c r="C7447" s="8" t="str">
        <f>IFERROR(VLOOKUP(B7447,'Plan de comptes'!A:B,2,FALSE),"")</f>
        <v/>
      </c>
      <c r="K7447" s="21">
        <f t="shared" si="348"/>
        <v>0</v>
      </c>
      <c r="L7447" t="str">
        <f t="shared" si="349"/>
        <v/>
      </c>
      <c r="M7447" t="str">
        <f t="shared" si="350"/>
        <v/>
      </c>
    </row>
    <row r="7448" spans="3:13" x14ac:dyDescent="0.2">
      <c r="C7448" s="8" t="str">
        <f>IFERROR(VLOOKUP(B7448,'Plan de comptes'!A:B,2,FALSE),"")</f>
        <v/>
      </c>
      <c r="K7448" s="21">
        <f t="shared" si="348"/>
        <v>0</v>
      </c>
      <c r="L7448" t="str">
        <f t="shared" si="349"/>
        <v/>
      </c>
      <c r="M7448" t="str">
        <f t="shared" si="350"/>
        <v/>
      </c>
    </row>
    <row r="7449" spans="3:13" x14ac:dyDescent="0.2">
      <c r="C7449" s="8" t="str">
        <f>IFERROR(VLOOKUP(B7449,'Plan de comptes'!A:B,2,FALSE),"")</f>
        <v/>
      </c>
      <c r="K7449" s="21">
        <f t="shared" si="348"/>
        <v>0</v>
      </c>
      <c r="L7449" t="str">
        <f t="shared" si="349"/>
        <v/>
      </c>
      <c r="M7449" t="str">
        <f t="shared" si="350"/>
        <v/>
      </c>
    </row>
    <row r="7450" spans="3:13" x14ac:dyDescent="0.2">
      <c r="C7450" s="8" t="str">
        <f>IFERROR(VLOOKUP(B7450,'Plan de comptes'!A:B,2,FALSE),"")</f>
        <v/>
      </c>
      <c r="K7450" s="21">
        <f t="shared" si="348"/>
        <v>0</v>
      </c>
      <c r="L7450" t="str">
        <f t="shared" si="349"/>
        <v/>
      </c>
      <c r="M7450" t="str">
        <f t="shared" si="350"/>
        <v/>
      </c>
    </row>
    <row r="7451" spans="3:13" x14ac:dyDescent="0.2">
      <c r="C7451" s="8" t="str">
        <f>IFERROR(VLOOKUP(B7451,'Plan de comptes'!A:B,2,FALSE),"")</f>
        <v/>
      </c>
      <c r="K7451" s="21">
        <f t="shared" si="348"/>
        <v>0</v>
      </c>
      <c r="L7451" t="str">
        <f t="shared" si="349"/>
        <v/>
      </c>
      <c r="M7451" t="str">
        <f t="shared" si="350"/>
        <v/>
      </c>
    </row>
    <row r="7452" spans="3:13" x14ac:dyDescent="0.2">
      <c r="C7452" s="8" t="str">
        <f>IFERROR(VLOOKUP(B7452,'Plan de comptes'!A:B,2,FALSE),"")</f>
        <v/>
      </c>
      <c r="K7452" s="21">
        <f t="shared" si="348"/>
        <v>0</v>
      </c>
      <c r="L7452" t="str">
        <f t="shared" si="349"/>
        <v/>
      </c>
      <c r="M7452" t="str">
        <f t="shared" si="350"/>
        <v/>
      </c>
    </row>
    <row r="7453" spans="3:13" x14ac:dyDescent="0.2">
      <c r="C7453" s="8" t="str">
        <f>IFERROR(VLOOKUP(B7453,'Plan de comptes'!A:B,2,FALSE),"")</f>
        <v/>
      </c>
      <c r="K7453" s="21">
        <f t="shared" si="348"/>
        <v>0</v>
      </c>
      <c r="L7453" t="str">
        <f t="shared" si="349"/>
        <v/>
      </c>
      <c r="M7453" t="str">
        <f t="shared" si="350"/>
        <v/>
      </c>
    </row>
    <row r="7454" spans="3:13" x14ac:dyDescent="0.2">
      <c r="C7454" s="8" t="str">
        <f>IFERROR(VLOOKUP(B7454,'Plan de comptes'!A:B,2,FALSE),"")</f>
        <v/>
      </c>
      <c r="K7454" s="21">
        <f t="shared" si="348"/>
        <v>0</v>
      </c>
      <c r="L7454" t="str">
        <f t="shared" si="349"/>
        <v/>
      </c>
      <c r="M7454" t="str">
        <f t="shared" si="350"/>
        <v/>
      </c>
    </row>
    <row r="7455" spans="3:13" x14ac:dyDescent="0.2">
      <c r="C7455" s="8" t="str">
        <f>IFERROR(VLOOKUP(B7455,'Plan de comptes'!A:B,2,FALSE),"")</f>
        <v/>
      </c>
      <c r="K7455" s="21">
        <f t="shared" si="348"/>
        <v>0</v>
      </c>
      <c r="L7455" t="str">
        <f t="shared" si="349"/>
        <v/>
      </c>
      <c r="M7455" t="str">
        <f t="shared" si="350"/>
        <v/>
      </c>
    </row>
    <row r="7456" spans="3:13" x14ac:dyDescent="0.2">
      <c r="C7456" s="8" t="str">
        <f>IFERROR(VLOOKUP(B7456,'Plan de comptes'!A:B,2,FALSE),"")</f>
        <v/>
      </c>
      <c r="K7456" s="21">
        <f t="shared" si="348"/>
        <v>0</v>
      </c>
      <c r="L7456" t="str">
        <f t="shared" si="349"/>
        <v/>
      </c>
      <c r="M7456" t="str">
        <f t="shared" si="350"/>
        <v/>
      </c>
    </row>
    <row r="7457" spans="3:13" x14ac:dyDescent="0.2">
      <c r="C7457" s="8" t="str">
        <f>IFERROR(VLOOKUP(B7457,'Plan de comptes'!A:B,2,FALSE),"")</f>
        <v/>
      </c>
      <c r="K7457" s="21">
        <f t="shared" si="348"/>
        <v>0</v>
      </c>
      <c r="L7457" t="str">
        <f t="shared" si="349"/>
        <v/>
      </c>
      <c r="M7457" t="str">
        <f t="shared" si="350"/>
        <v/>
      </c>
    </row>
    <row r="7458" spans="3:13" x14ac:dyDescent="0.2">
      <c r="C7458" s="8" t="str">
        <f>IFERROR(VLOOKUP(B7458,'Plan de comptes'!A:B,2,FALSE),"")</f>
        <v/>
      </c>
      <c r="K7458" s="21">
        <f t="shared" si="348"/>
        <v>0</v>
      </c>
      <c r="L7458" t="str">
        <f t="shared" si="349"/>
        <v/>
      </c>
      <c r="M7458" t="str">
        <f t="shared" si="350"/>
        <v/>
      </c>
    </row>
    <row r="7459" spans="3:13" x14ac:dyDescent="0.2">
      <c r="C7459" s="8" t="str">
        <f>IFERROR(VLOOKUP(B7459,'Plan de comptes'!A:B,2,FALSE),"")</f>
        <v/>
      </c>
      <c r="K7459" s="21">
        <f t="shared" si="348"/>
        <v>0</v>
      </c>
      <c r="L7459" t="str">
        <f t="shared" si="349"/>
        <v/>
      </c>
      <c r="M7459" t="str">
        <f t="shared" si="350"/>
        <v/>
      </c>
    </row>
    <row r="7460" spans="3:13" x14ac:dyDescent="0.2">
      <c r="C7460" s="8" t="str">
        <f>IFERROR(VLOOKUP(B7460,'Plan de comptes'!A:B,2,FALSE),"")</f>
        <v/>
      </c>
      <c r="K7460" s="21">
        <f t="shared" si="348"/>
        <v>0</v>
      </c>
      <c r="L7460" t="str">
        <f t="shared" si="349"/>
        <v/>
      </c>
      <c r="M7460" t="str">
        <f t="shared" si="350"/>
        <v/>
      </c>
    </row>
    <row r="7461" spans="3:13" x14ac:dyDescent="0.2">
      <c r="C7461" s="8" t="str">
        <f>IFERROR(VLOOKUP(B7461,'Plan de comptes'!A:B,2,FALSE),"")</f>
        <v/>
      </c>
      <c r="K7461" s="21">
        <f t="shared" si="348"/>
        <v>0</v>
      </c>
      <c r="L7461" t="str">
        <f t="shared" si="349"/>
        <v/>
      </c>
      <c r="M7461" t="str">
        <f t="shared" si="350"/>
        <v/>
      </c>
    </row>
    <row r="7462" spans="3:13" x14ac:dyDescent="0.2">
      <c r="C7462" s="8" t="str">
        <f>IFERROR(VLOOKUP(B7462,'Plan de comptes'!A:B,2,FALSE),"")</f>
        <v/>
      </c>
      <c r="K7462" s="21">
        <f t="shared" si="348"/>
        <v>0</v>
      </c>
      <c r="L7462" t="str">
        <f t="shared" si="349"/>
        <v/>
      </c>
      <c r="M7462" t="str">
        <f t="shared" si="350"/>
        <v/>
      </c>
    </row>
    <row r="7463" spans="3:13" x14ac:dyDescent="0.2">
      <c r="C7463" s="8" t="str">
        <f>IFERROR(VLOOKUP(B7463,'Plan de comptes'!A:B,2,FALSE),"")</f>
        <v/>
      </c>
      <c r="K7463" s="21">
        <f t="shared" si="348"/>
        <v>0</v>
      </c>
      <c r="L7463" t="str">
        <f t="shared" si="349"/>
        <v/>
      </c>
      <c r="M7463" t="str">
        <f t="shared" si="350"/>
        <v/>
      </c>
    </row>
    <row r="7464" spans="3:13" x14ac:dyDescent="0.2">
      <c r="C7464" s="8" t="str">
        <f>IFERROR(VLOOKUP(B7464,'Plan de comptes'!A:B,2,FALSE),"")</f>
        <v/>
      </c>
      <c r="K7464" s="21">
        <f t="shared" si="348"/>
        <v>0</v>
      </c>
      <c r="L7464" t="str">
        <f t="shared" si="349"/>
        <v/>
      </c>
      <c r="M7464" t="str">
        <f t="shared" si="350"/>
        <v/>
      </c>
    </row>
    <row r="7465" spans="3:13" x14ac:dyDescent="0.2">
      <c r="C7465" s="8" t="str">
        <f>IFERROR(VLOOKUP(B7465,'Plan de comptes'!A:B,2,FALSE),"")</f>
        <v/>
      </c>
      <c r="K7465" s="21">
        <f t="shared" si="348"/>
        <v>0</v>
      </c>
      <c r="L7465" t="str">
        <f t="shared" si="349"/>
        <v/>
      </c>
      <c r="M7465" t="str">
        <f t="shared" si="350"/>
        <v/>
      </c>
    </row>
    <row r="7466" spans="3:13" x14ac:dyDescent="0.2">
      <c r="C7466" s="8" t="str">
        <f>IFERROR(VLOOKUP(B7466,'Plan de comptes'!A:B,2,FALSE),"")</f>
        <v/>
      </c>
      <c r="K7466" s="21">
        <f t="shared" si="348"/>
        <v>0</v>
      </c>
      <c r="L7466" t="str">
        <f t="shared" si="349"/>
        <v/>
      </c>
      <c r="M7466" t="str">
        <f t="shared" si="350"/>
        <v/>
      </c>
    </row>
    <row r="7467" spans="3:13" x14ac:dyDescent="0.2">
      <c r="C7467" s="8" t="str">
        <f>IFERROR(VLOOKUP(B7467,'Plan de comptes'!A:B,2,FALSE),"")</f>
        <v/>
      </c>
      <c r="K7467" s="21">
        <f t="shared" si="348"/>
        <v>0</v>
      </c>
      <c r="L7467" t="str">
        <f t="shared" si="349"/>
        <v/>
      </c>
      <c r="M7467" t="str">
        <f t="shared" si="350"/>
        <v/>
      </c>
    </row>
    <row r="7468" spans="3:13" x14ac:dyDescent="0.2">
      <c r="C7468" s="8" t="str">
        <f>IFERROR(VLOOKUP(B7468,'Plan de comptes'!A:B,2,FALSE),"")</f>
        <v/>
      </c>
      <c r="K7468" s="21">
        <f t="shared" si="348"/>
        <v>0</v>
      </c>
      <c r="L7468" t="str">
        <f t="shared" si="349"/>
        <v/>
      </c>
      <c r="M7468" t="str">
        <f t="shared" si="350"/>
        <v/>
      </c>
    </row>
    <row r="7469" spans="3:13" x14ac:dyDescent="0.2">
      <c r="C7469" s="8" t="str">
        <f>IFERROR(VLOOKUP(B7469,'Plan de comptes'!A:B,2,FALSE),"")</f>
        <v/>
      </c>
      <c r="K7469" s="21">
        <f t="shared" si="348"/>
        <v>0</v>
      </c>
      <c r="L7469" t="str">
        <f t="shared" si="349"/>
        <v/>
      </c>
      <c r="M7469" t="str">
        <f t="shared" si="350"/>
        <v/>
      </c>
    </row>
    <row r="7470" spans="3:13" x14ac:dyDescent="0.2">
      <c r="C7470" s="8" t="str">
        <f>IFERROR(VLOOKUP(B7470,'Plan de comptes'!A:B,2,FALSE),"")</f>
        <v/>
      </c>
      <c r="K7470" s="21">
        <f t="shared" si="348"/>
        <v>0</v>
      </c>
      <c r="L7470" t="str">
        <f t="shared" si="349"/>
        <v/>
      </c>
      <c r="M7470" t="str">
        <f t="shared" si="350"/>
        <v/>
      </c>
    </row>
    <row r="7471" spans="3:13" x14ac:dyDescent="0.2">
      <c r="C7471" s="8" t="str">
        <f>IFERROR(VLOOKUP(B7471,'Plan de comptes'!A:B,2,FALSE),"")</f>
        <v/>
      </c>
      <c r="K7471" s="21">
        <f t="shared" si="348"/>
        <v>0</v>
      </c>
      <c r="L7471" t="str">
        <f t="shared" si="349"/>
        <v/>
      </c>
      <c r="M7471" t="str">
        <f t="shared" si="350"/>
        <v/>
      </c>
    </row>
    <row r="7472" spans="3:13" x14ac:dyDescent="0.2">
      <c r="C7472" s="8" t="str">
        <f>IFERROR(VLOOKUP(B7472,'Plan de comptes'!A:B,2,FALSE),"")</f>
        <v/>
      </c>
      <c r="K7472" s="21">
        <f t="shared" si="348"/>
        <v>0</v>
      </c>
      <c r="L7472" t="str">
        <f t="shared" si="349"/>
        <v/>
      </c>
      <c r="M7472" t="str">
        <f t="shared" si="350"/>
        <v/>
      </c>
    </row>
    <row r="7473" spans="3:13" x14ac:dyDescent="0.2">
      <c r="C7473" s="8" t="str">
        <f>IFERROR(VLOOKUP(B7473,'Plan de comptes'!A:B,2,FALSE),"")</f>
        <v/>
      </c>
      <c r="K7473" s="21">
        <f t="shared" si="348"/>
        <v>0</v>
      </c>
      <c r="L7473" t="str">
        <f t="shared" si="349"/>
        <v/>
      </c>
      <c r="M7473" t="str">
        <f t="shared" si="350"/>
        <v/>
      </c>
    </row>
    <row r="7474" spans="3:13" x14ac:dyDescent="0.2">
      <c r="C7474" s="8" t="str">
        <f>IFERROR(VLOOKUP(B7474,'Plan de comptes'!A:B,2,FALSE),"")</f>
        <v/>
      </c>
      <c r="K7474" s="21">
        <f t="shared" si="348"/>
        <v>0</v>
      </c>
      <c r="L7474" t="str">
        <f t="shared" si="349"/>
        <v/>
      </c>
      <c r="M7474" t="str">
        <f t="shared" si="350"/>
        <v/>
      </c>
    </row>
    <row r="7475" spans="3:13" x14ac:dyDescent="0.2">
      <c r="C7475" s="8" t="str">
        <f>IFERROR(VLOOKUP(B7475,'Plan de comptes'!A:B,2,FALSE),"")</f>
        <v/>
      </c>
      <c r="K7475" s="21">
        <f t="shared" si="348"/>
        <v>0</v>
      </c>
      <c r="L7475" t="str">
        <f t="shared" si="349"/>
        <v/>
      </c>
      <c r="M7475" t="str">
        <f t="shared" si="350"/>
        <v/>
      </c>
    </row>
    <row r="7476" spans="3:13" x14ac:dyDescent="0.2">
      <c r="C7476" s="8" t="str">
        <f>IFERROR(VLOOKUP(B7476,'Plan de comptes'!A:B,2,FALSE),"")</f>
        <v/>
      </c>
      <c r="K7476" s="21">
        <f t="shared" si="348"/>
        <v>0</v>
      </c>
      <c r="L7476" t="str">
        <f t="shared" si="349"/>
        <v/>
      </c>
      <c r="M7476" t="str">
        <f t="shared" si="350"/>
        <v/>
      </c>
    </row>
    <row r="7477" spans="3:13" x14ac:dyDescent="0.2">
      <c r="C7477" s="8" t="str">
        <f>IFERROR(VLOOKUP(B7477,'Plan de comptes'!A:B,2,FALSE),"")</f>
        <v/>
      </c>
      <c r="K7477" s="21">
        <f t="shared" si="348"/>
        <v>0</v>
      </c>
      <c r="L7477" t="str">
        <f t="shared" si="349"/>
        <v/>
      </c>
      <c r="M7477" t="str">
        <f t="shared" si="350"/>
        <v/>
      </c>
    </row>
    <row r="7478" spans="3:13" x14ac:dyDescent="0.2">
      <c r="C7478" s="8" t="str">
        <f>IFERROR(VLOOKUP(B7478,'Plan de comptes'!A:B,2,FALSE),"")</f>
        <v/>
      </c>
      <c r="K7478" s="21">
        <f t="shared" si="348"/>
        <v>0</v>
      </c>
      <c r="L7478" t="str">
        <f t="shared" si="349"/>
        <v/>
      </c>
      <c r="M7478" t="str">
        <f t="shared" si="350"/>
        <v/>
      </c>
    </row>
    <row r="7479" spans="3:13" x14ac:dyDescent="0.2">
      <c r="C7479" s="8" t="str">
        <f>IFERROR(VLOOKUP(B7479,'Plan de comptes'!A:B,2,FALSE),"")</f>
        <v/>
      </c>
      <c r="K7479" s="21">
        <f t="shared" si="348"/>
        <v>0</v>
      </c>
      <c r="L7479" t="str">
        <f t="shared" si="349"/>
        <v/>
      </c>
      <c r="M7479" t="str">
        <f t="shared" si="350"/>
        <v/>
      </c>
    </row>
    <row r="7480" spans="3:13" x14ac:dyDescent="0.2">
      <c r="C7480" s="8" t="str">
        <f>IFERROR(VLOOKUP(B7480,'Plan de comptes'!A:B,2,FALSE),"")</f>
        <v/>
      </c>
      <c r="K7480" s="21">
        <f t="shared" si="348"/>
        <v>0</v>
      </c>
      <c r="L7480" t="str">
        <f t="shared" si="349"/>
        <v/>
      </c>
      <c r="M7480" t="str">
        <f t="shared" si="350"/>
        <v/>
      </c>
    </row>
    <row r="7481" spans="3:13" x14ac:dyDescent="0.2">
      <c r="C7481" s="8" t="str">
        <f>IFERROR(VLOOKUP(B7481,'Plan de comptes'!A:B,2,FALSE),"")</f>
        <v/>
      </c>
      <c r="K7481" s="21">
        <f t="shared" si="348"/>
        <v>0</v>
      </c>
      <c r="L7481" t="str">
        <f t="shared" si="349"/>
        <v/>
      </c>
      <c r="M7481" t="str">
        <f t="shared" si="350"/>
        <v/>
      </c>
    </row>
    <row r="7482" spans="3:13" x14ac:dyDescent="0.2">
      <c r="C7482" s="8" t="str">
        <f>IFERROR(VLOOKUP(B7482,'Plan de comptes'!A:B,2,FALSE),"")</f>
        <v/>
      </c>
      <c r="K7482" s="21">
        <f t="shared" si="348"/>
        <v>0</v>
      </c>
      <c r="L7482" t="str">
        <f t="shared" si="349"/>
        <v/>
      </c>
      <c r="M7482" t="str">
        <f t="shared" si="350"/>
        <v/>
      </c>
    </row>
    <row r="7483" spans="3:13" x14ac:dyDescent="0.2">
      <c r="C7483" s="8" t="str">
        <f>IFERROR(VLOOKUP(B7483,'Plan de comptes'!A:B,2,FALSE),"")</f>
        <v/>
      </c>
      <c r="K7483" s="21">
        <f t="shared" si="348"/>
        <v>0</v>
      </c>
      <c r="L7483" t="str">
        <f t="shared" si="349"/>
        <v/>
      </c>
      <c r="M7483" t="str">
        <f t="shared" si="350"/>
        <v/>
      </c>
    </row>
    <row r="7484" spans="3:13" x14ac:dyDescent="0.2">
      <c r="C7484" s="8" t="str">
        <f>IFERROR(VLOOKUP(B7484,'Plan de comptes'!A:B,2,FALSE),"")</f>
        <v/>
      </c>
      <c r="K7484" s="21">
        <f t="shared" si="348"/>
        <v>0</v>
      </c>
      <c r="L7484" t="str">
        <f t="shared" si="349"/>
        <v/>
      </c>
      <c r="M7484" t="str">
        <f t="shared" si="350"/>
        <v/>
      </c>
    </row>
    <row r="7485" spans="3:13" x14ac:dyDescent="0.2">
      <c r="C7485" s="8" t="str">
        <f>IFERROR(VLOOKUP(B7485,'Plan de comptes'!A:B,2,FALSE),"")</f>
        <v/>
      </c>
      <c r="K7485" s="21">
        <f t="shared" si="348"/>
        <v>0</v>
      </c>
      <c r="L7485" t="str">
        <f t="shared" si="349"/>
        <v/>
      </c>
      <c r="M7485" t="str">
        <f t="shared" si="350"/>
        <v/>
      </c>
    </row>
    <row r="7486" spans="3:13" x14ac:dyDescent="0.2">
      <c r="C7486" s="8" t="str">
        <f>IFERROR(VLOOKUP(B7486,'Plan de comptes'!A:B,2,FALSE),"")</f>
        <v/>
      </c>
      <c r="K7486" s="21">
        <f t="shared" si="348"/>
        <v>0</v>
      </c>
      <c r="L7486" t="str">
        <f t="shared" si="349"/>
        <v/>
      </c>
      <c r="M7486" t="str">
        <f t="shared" si="350"/>
        <v/>
      </c>
    </row>
    <row r="7487" spans="3:13" x14ac:dyDescent="0.2">
      <c r="C7487" s="8" t="str">
        <f>IFERROR(VLOOKUP(B7487,'Plan de comptes'!A:B,2,FALSE),"")</f>
        <v/>
      </c>
      <c r="K7487" s="21">
        <f t="shared" si="348"/>
        <v>0</v>
      </c>
      <c r="L7487" t="str">
        <f t="shared" si="349"/>
        <v/>
      </c>
      <c r="M7487" t="str">
        <f t="shared" si="350"/>
        <v/>
      </c>
    </row>
    <row r="7488" spans="3:13" x14ac:dyDescent="0.2">
      <c r="C7488" s="8" t="str">
        <f>IFERROR(VLOOKUP(B7488,'Plan de comptes'!A:B,2,FALSE),"")</f>
        <v/>
      </c>
      <c r="K7488" s="21">
        <f t="shared" si="348"/>
        <v>0</v>
      </c>
      <c r="L7488" t="str">
        <f t="shared" si="349"/>
        <v/>
      </c>
      <c r="M7488" t="str">
        <f t="shared" si="350"/>
        <v/>
      </c>
    </row>
    <row r="7489" spans="3:13" x14ac:dyDescent="0.2">
      <c r="C7489" s="8" t="str">
        <f>IFERROR(VLOOKUP(B7489,'Plan de comptes'!A:B,2,FALSE),"")</f>
        <v/>
      </c>
      <c r="K7489" s="21">
        <f t="shared" si="348"/>
        <v>0</v>
      </c>
      <c r="L7489" t="str">
        <f t="shared" si="349"/>
        <v/>
      </c>
      <c r="M7489" t="str">
        <f t="shared" si="350"/>
        <v/>
      </c>
    </row>
    <row r="7490" spans="3:13" x14ac:dyDescent="0.2">
      <c r="C7490" s="8" t="str">
        <f>IFERROR(VLOOKUP(B7490,'Plan de comptes'!A:B,2,FALSE),"")</f>
        <v/>
      </c>
      <c r="K7490" s="21">
        <f t="shared" si="348"/>
        <v>0</v>
      </c>
      <c r="L7490" t="str">
        <f t="shared" si="349"/>
        <v/>
      </c>
      <c r="M7490" t="str">
        <f t="shared" si="350"/>
        <v/>
      </c>
    </row>
    <row r="7491" spans="3:13" x14ac:dyDescent="0.2">
      <c r="C7491" s="8" t="str">
        <f>IFERROR(VLOOKUP(B7491,'Plan de comptes'!A:B,2,FALSE),"")</f>
        <v/>
      </c>
      <c r="K7491" s="21">
        <f t="shared" ref="K7491:K7554" si="351">E7491-F7491</f>
        <v>0</v>
      </c>
      <c r="L7491" t="str">
        <f t="shared" ref="L7491:L7554" si="352">LEFT($B7491,2)</f>
        <v/>
      </c>
      <c r="M7491" t="str">
        <f t="shared" ref="M7491:M7554" si="353">LEFT($B7491,3)</f>
        <v/>
      </c>
    </row>
    <row r="7492" spans="3:13" x14ac:dyDescent="0.2">
      <c r="C7492" s="8" t="str">
        <f>IFERROR(VLOOKUP(B7492,'Plan de comptes'!A:B,2,FALSE),"")</f>
        <v/>
      </c>
      <c r="K7492" s="21">
        <f t="shared" si="351"/>
        <v>0</v>
      </c>
      <c r="L7492" t="str">
        <f t="shared" si="352"/>
        <v/>
      </c>
      <c r="M7492" t="str">
        <f t="shared" si="353"/>
        <v/>
      </c>
    </row>
    <row r="7493" spans="3:13" x14ac:dyDescent="0.2">
      <c r="C7493" s="8" t="str">
        <f>IFERROR(VLOOKUP(B7493,'Plan de comptes'!A:B,2,FALSE),"")</f>
        <v/>
      </c>
      <c r="K7493" s="21">
        <f t="shared" si="351"/>
        <v>0</v>
      </c>
      <c r="L7493" t="str">
        <f t="shared" si="352"/>
        <v/>
      </c>
      <c r="M7493" t="str">
        <f t="shared" si="353"/>
        <v/>
      </c>
    </row>
    <row r="7494" spans="3:13" x14ac:dyDescent="0.2">
      <c r="C7494" s="8" t="str">
        <f>IFERROR(VLOOKUP(B7494,'Plan de comptes'!A:B,2,FALSE),"")</f>
        <v/>
      </c>
      <c r="K7494" s="21">
        <f t="shared" si="351"/>
        <v>0</v>
      </c>
      <c r="L7494" t="str">
        <f t="shared" si="352"/>
        <v/>
      </c>
      <c r="M7494" t="str">
        <f t="shared" si="353"/>
        <v/>
      </c>
    </row>
    <row r="7495" spans="3:13" x14ac:dyDescent="0.2">
      <c r="C7495" s="8" t="str">
        <f>IFERROR(VLOOKUP(B7495,'Plan de comptes'!A:B,2,FALSE),"")</f>
        <v/>
      </c>
      <c r="K7495" s="21">
        <f t="shared" si="351"/>
        <v>0</v>
      </c>
      <c r="L7495" t="str">
        <f t="shared" si="352"/>
        <v/>
      </c>
      <c r="M7495" t="str">
        <f t="shared" si="353"/>
        <v/>
      </c>
    </row>
    <row r="7496" spans="3:13" x14ac:dyDescent="0.2">
      <c r="C7496" s="8" t="str">
        <f>IFERROR(VLOOKUP(B7496,'Plan de comptes'!A:B,2,FALSE),"")</f>
        <v/>
      </c>
      <c r="K7496" s="21">
        <f t="shared" si="351"/>
        <v>0</v>
      </c>
      <c r="L7496" t="str">
        <f t="shared" si="352"/>
        <v/>
      </c>
      <c r="M7496" t="str">
        <f t="shared" si="353"/>
        <v/>
      </c>
    </row>
    <row r="7497" spans="3:13" x14ac:dyDescent="0.2">
      <c r="C7497" s="8" t="str">
        <f>IFERROR(VLOOKUP(B7497,'Plan de comptes'!A:B,2,FALSE),"")</f>
        <v/>
      </c>
      <c r="K7497" s="21">
        <f t="shared" si="351"/>
        <v>0</v>
      </c>
      <c r="L7497" t="str">
        <f t="shared" si="352"/>
        <v/>
      </c>
      <c r="M7497" t="str">
        <f t="shared" si="353"/>
        <v/>
      </c>
    </row>
    <row r="7498" spans="3:13" x14ac:dyDescent="0.2">
      <c r="C7498" s="8" t="str">
        <f>IFERROR(VLOOKUP(B7498,'Plan de comptes'!A:B,2,FALSE),"")</f>
        <v/>
      </c>
      <c r="K7498" s="21">
        <f t="shared" si="351"/>
        <v>0</v>
      </c>
      <c r="L7498" t="str">
        <f t="shared" si="352"/>
        <v/>
      </c>
      <c r="M7498" t="str">
        <f t="shared" si="353"/>
        <v/>
      </c>
    </row>
    <row r="7499" spans="3:13" x14ac:dyDescent="0.2">
      <c r="C7499" s="8" t="str">
        <f>IFERROR(VLOOKUP(B7499,'Plan de comptes'!A:B,2,FALSE),"")</f>
        <v/>
      </c>
      <c r="K7499" s="21">
        <f t="shared" si="351"/>
        <v>0</v>
      </c>
      <c r="L7499" t="str">
        <f t="shared" si="352"/>
        <v/>
      </c>
      <c r="M7499" t="str">
        <f t="shared" si="353"/>
        <v/>
      </c>
    </row>
    <row r="7500" spans="3:13" x14ac:dyDescent="0.2">
      <c r="C7500" s="8" t="str">
        <f>IFERROR(VLOOKUP(B7500,'Plan de comptes'!A:B,2,FALSE),"")</f>
        <v/>
      </c>
      <c r="K7500" s="21">
        <f t="shared" si="351"/>
        <v>0</v>
      </c>
      <c r="L7500" t="str">
        <f t="shared" si="352"/>
        <v/>
      </c>
      <c r="M7500" t="str">
        <f t="shared" si="353"/>
        <v/>
      </c>
    </row>
    <row r="7501" spans="3:13" x14ac:dyDescent="0.2">
      <c r="C7501" s="8" t="str">
        <f>IFERROR(VLOOKUP(B7501,'Plan de comptes'!A:B,2,FALSE),"")</f>
        <v/>
      </c>
      <c r="K7501" s="21">
        <f t="shared" si="351"/>
        <v>0</v>
      </c>
      <c r="L7501" t="str">
        <f t="shared" si="352"/>
        <v/>
      </c>
      <c r="M7501" t="str">
        <f t="shared" si="353"/>
        <v/>
      </c>
    </row>
    <row r="7502" spans="3:13" x14ac:dyDescent="0.2">
      <c r="C7502" s="8" t="str">
        <f>IFERROR(VLOOKUP(B7502,'Plan de comptes'!A:B,2,FALSE),"")</f>
        <v/>
      </c>
      <c r="K7502" s="21">
        <f t="shared" si="351"/>
        <v>0</v>
      </c>
      <c r="L7502" t="str">
        <f t="shared" si="352"/>
        <v/>
      </c>
      <c r="M7502" t="str">
        <f t="shared" si="353"/>
        <v/>
      </c>
    </row>
    <row r="7503" spans="3:13" x14ac:dyDescent="0.2">
      <c r="C7503" s="8" t="str">
        <f>IFERROR(VLOOKUP(B7503,'Plan de comptes'!A:B,2,FALSE),"")</f>
        <v/>
      </c>
      <c r="K7503" s="21">
        <f t="shared" si="351"/>
        <v>0</v>
      </c>
      <c r="L7503" t="str">
        <f t="shared" si="352"/>
        <v/>
      </c>
      <c r="M7503" t="str">
        <f t="shared" si="353"/>
        <v/>
      </c>
    </row>
    <row r="7504" spans="3:13" x14ac:dyDescent="0.2">
      <c r="C7504" s="8" t="str">
        <f>IFERROR(VLOOKUP(B7504,'Plan de comptes'!A:B,2,FALSE),"")</f>
        <v/>
      </c>
      <c r="K7504" s="21">
        <f t="shared" si="351"/>
        <v>0</v>
      </c>
      <c r="L7504" t="str">
        <f t="shared" si="352"/>
        <v/>
      </c>
      <c r="M7504" t="str">
        <f t="shared" si="353"/>
        <v/>
      </c>
    </row>
    <row r="7505" spans="3:13" x14ac:dyDescent="0.2">
      <c r="C7505" s="8" t="str">
        <f>IFERROR(VLOOKUP(B7505,'Plan de comptes'!A:B,2,FALSE),"")</f>
        <v/>
      </c>
      <c r="K7505" s="21">
        <f t="shared" si="351"/>
        <v>0</v>
      </c>
      <c r="L7505" t="str">
        <f t="shared" si="352"/>
        <v/>
      </c>
      <c r="M7505" t="str">
        <f t="shared" si="353"/>
        <v/>
      </c>
    </row>
    <row r="7506" spans="3:13" x14ac:dyDescent="0.2">
      <c r="C7506" s="8" t="str">
        <f>IFERROR(VLOOKUP(B7506,'Plan de comptes'!A:B,2,FALSE),"")</f>
        <v/>
      </c>
      <c r="K7506" s="21">
        <f t="shared" si="351"/>
        <v>0</v>
      </c>
      <c r="L7506" t="str">
        <f t="shared" si="352"/>
        <v/>
      </c>
      <c r="M7506" t="str">
        <f t="shared" si="353"/>
        <v/>
      </c>
    </row>
    <row r="7507" spans="3:13" x14ac:dyDescent="0.2">
      <c r="C7507" s="8" t="str">
        <f>IFERROR(VLOOKUP(B7507,'Plan de comptes'!A:B,2,FALSE),"")</f>
        <v/>
      </c>
      <c r="K7507" s="21">
        <f t="shared" si="351"/>
        <v>0</v>
      </c>
      <c r="L7507" t="str">
        <f t="shared" si="352"/>
        <v/>
      </c>
      <c r="M7507" t="str">
        <f t="shared" si="353"/>
        <v/>
      </c>
    </row>
    <row r="7508" spans="3:13" x14ac:dyDescent="0.2">
      <c r="C7508" s="8" t="str">
        <f>IFERROR(VLOOKUP(B7508,'Plan de comptes'!A:B,2,FALSE),"")</f>
        <v/>
      </c>
      <c r="K7508" s="21">
        <f t="shared" si="351"/>
        <v>0</v>
      </c>
      <c r="L7508" t="str">
        <f t="shared" si="352"/>
        <v/>
      </c>
      <c r="M7508" t="str">
        <f t="shared" si="353"/>
        <v/>
      </c>
    </row>
    <row r="7509" spans="3:13" x14ac:dyDescent="0.2">
      <c r="C7509" s="8" t="str">
        <f>IFERROR(VLOOKUP(B7509,'Plan de comptes'!A:B,2,FALSE),"")</f>
        <v/>
      </c>
      <c r="K7509" s="21">
        <f t="shared" si="351"/>
        <v>0</v>
      </c>
      <c r="L7509" t="str">
        <f t="shared" si="352"/>
        <v/>
      </c>
      <c r="M7509" t="str">
        <f t="shared" si="353"/>
        <v/>
      </c>
    </row>
    <row r="7510" spans="3:13" x14ac:dyDescent="0.2">
      <c r="C7510" s="8" t="str">
        <f>IFERROR(VLOOKUP(B7510,'Plan de comptes'!A:B,2,FALSE),"")</f>
        <v/>
      </c>
      <c r="K7510" s="21">
        <f t="shared" si="351"/>
        <v>0</v>
      </c>
      <c r="L7510" t="str">
        <f t="shared" si="352"/>
        <v/>
      </c>
      <c r="M7510" t="str">
        <f t="shared" si="353"/>
        <v/>
      </c>
    </row>
    <row r="7511" spans="3:13" x14ac:dyDescent="0.2">
      <c r="C7511" s="8" t="str">
        <f>IFERROR(VLOOKUP(B7511,'Plan de comptes'!A:B,2,FALSE),"")</f>
        <v/>
      </c>
      <c r="K7511" s="21">
        <f t="shared" si="351"/>
        <v>0</v>
      </c>
      <c r="L7511" t="str">
        <f t="shared" si="352"/>
        <v/>
      </c>
      <c r="M7511" t="str">
        <f t="shared" si="353"/>
        <v/>
      </c>
    </row>
    <row r="7512" spans="3:13" x14ac:dyDescent="0.2">
      <c r="C7512" s="8" t="str">
        <f>IFERROR(VLOOKUP(B7512,'Plan de comptes'!A:B,2,FALSE),"")</f>
        <v/>
      </c>
      <c r="K7512" s="21">
        <f t="shared" si="351"/>
        <v>0</v>
      </c>
      <c r="L7512" t="str">
        <f t="shared" si="352"/>
        <v/>
      </c>
      <c r="M7512" t="str">
        <f t="shared" si="353"/>
        <v/>
      </c>
    </row>
    <row r="7513" spans="3:13" x14ac:dyDescent="0.2">
      <c r="C7513" s="8" t="str">
        <f>IFERROR(VLOOKUP(B7513,'Plan de comptes'!A:B,2,FALSE),"")</f>
        <v/>
      </c>
      <c r="K7513" s="21">
        <f t="shared" si="351"/>
        <v>0</v>
      </c>
      <c r="L7513" t="str">
        <f t="shared" si="352"/>
        <v/>
      </c>
      <c r="M7513" t="str">
        <f t="shared" si="353"/>
        <v/>
      </c>
    </row>
    <row r="7514" spans="3:13" x14ac:dyDescent="0.2">
      <c r="C7514" s="8" t="str">
        <f>IFERROR(VLOOKUP(B7514,'Plan de comptes'!A:B,2,FALSE),"")</f>
        <v/>
      </c>
      <c r="K7514" s="21">
        <f t="shared" si="351"/>
        <v>0</v>
      </c>
      <c r="L7514" t="str">
        <f t="shared" si="352"/>
        <v/>
      </c>
      <c r="M7514" t="str">
        <f t="shared" si="353"/>
        <v/>
      </c>
    </row>
    <row r="7515" spans="3:13" x14ac:dyDescent="0.2">
      <c r="C7515" s="8" t="str">
        <f>IFERROR(VLOOKUP(B7515,'Plan de comptes'!A:B,2,FALSE),"")</f>
        <v/>
      </c>
      <c r="K7515" s="21">
        <f t="shared" si="351"/>
        <v>0</v>
      </c>
      <c r="L7515" t="str">
        <f t="shared" si="352"/>
        <v/>
      </c>
      <c r="M7515" t="str">
        <f t="shared" si="353"/>
        <v/>
      </c>
    </row>
    <row r="7516" spans="3:13" x14ac:dyDescent="0.2">
      <c r="C7516" s="8" t="str">
        <f>IFERROR(VLOOKUP(B7516,'Plan de comptes'!A:B,2,FALSE),"")</f>
        <v/>
      </c>
      <c r="K7516" s="21">
        <f t="shared" si="351"/>
        <v>0</v>
      </c>
      <c r="L7516" t="str">
        <f t="shared" si="352"/>
        <v/>
      </c>
      <c r="M7516" t="str">
        <f t="shared" si="353"/>
        <v/>
      </c>
    </row>
    <row r="7517" spans="3:13" x14ac:dyDescent="0.2">
      <c r="C7517" s="8" t="str">
        <f>IFERROR(VLOOKUP(B7517,'Plan de comptes'!A:B,2,FALSE),"")</f>
        <v/>
      </c>
      <c r="K7517" s="21">
        <f t="shared" si="351"/>
        <v>0</v>
      </c>
      <c r="L7517" t="str">
        <f t="shared" si="352"/>
        <v/>
      </c>
      <c r="M7517" t="str">
        <f t="shared" si="353"/>
        <v/>
      </c>
    </row>
    <row r="7518" spans="3:13" x14ac:dyDescent="0.2">
      <c r="C7518" s="8" t="str">
        <f>IFERROR(VLOOKUP(B7518,'Plan de comptes'!A:B,2,FALSE),"")</f>
        <v/>
      </c>
      <c r="K7518" s="21">
        <f t="shared" si="351"/>
        <v>0</v>
      </c>
      <c r="L7518" t="str">
        <f t="shared" si="352"/>
        <v/>
      </c>
      <c r="M7518" t="str">
        <f t="shared" si="353"/>
        <v/>
      </c>
    </row>
    <row r="7519" spans="3:13" x14ac:dyDescent="0.2">
      <c r="C7519" s="8" t="str">
        <f>IFERROR(VLOOKUP(B7519,'Plan de comptes'!A:B,2,FALSE),"")</f>
        <v/>
      </c>
      <c r="K7519" s="21">
        <f t="shared" si="351"/>
        <v>0</v>
      </c>
      <c r="L7519" t="str">
        <f t="shared" si="352"/>
        <v/>
      </c>
      <c r="M7519" t="str">
        <f t="shared" si="353"/>
        <v/>
      </c>
    </row>
    <row r="7520" spans="3:13" x14ac:dyDescent="0.2">
      <c r="C7520" s="8" t="str">
        <f>IFERROR(VLOOKUP(B7520,'Plan de comptes'!A:B,2,FALSE),"")</f>
        <v/>
      </c>
      <c r="K7520" s="21">
        <f t="shared" si="351"/>
        <v>0</v>
      </c>
      <c r="L7520" t="str">
        <f t="shared" si="352"/>
        <v/>
      </c>
      <c r="M7520" t="str">
        <f t="shared" si="353"/>
        <v/>
      </c>
    </row>
    <row r="7521" spans="3:13" x14ac:dyDescent="0.2">
      <c r="C7521" s="8" t="str">
        <f>IFERROR(VLOOKUP(B7521,'Plan de comptes'!A:B,2,FALSE),"")</f>
        <v/>
      </c>
      <c r="K7521" s="21">
        <f t="shared" si="351"/>
        <v>0</v>
      </c>
      <c r="L7521" t="str">
        <f t="shared" si="352"/>
        <v/>
      </c>
      <c r="M7521" t="str">
        <f t="shared" si="353"/>
        <v/>
      </c>
    </row>
    <row r="7522" spans="3:13" x14ac:dyDescent="0.2">
      <c r="C7522" s="8" t="str">
        <f>IFERROR(VLOOKUP(B7522,'Plan de comptes'!A:B,2,FALSE),"")</f>
        <v/>
      </c>
      <c r="K7522" s="21">
        <f t="shared" si="351"/>
        <v>0</v>
      </c>
      <c r="L7522" t="str">
        <f t="shared" si="352"/>
        <v/>
      </c>
      <c r="M7522" t="str">
        <f t="shared" si="353"/>
        <v/>
      </c>
    </row>
    <row r="7523" spans="3:13" x14ac:dyDescent="0.2">
      <c r="C7523" s="8" t="str">
        <f>IFERROR(VLOOKUP(B7523,'Plan de comptes'!A:B,2,FALSE),"")</f>
        <v/>
      </c>
      <c r="K7523" s="21">
        <f t="shared" si="351"/>
        <v>0</v>
      </c>
      <c r="L7523" t="str">
        <f t="shared" si="352"/>
        <v/>
      </c>
      <c r="M7523" t="str">
        <f t="shared" si="353"/>
        <v/>
      </c>
    </row>
    <row r="7524" spans="3:13" x14ac:dyDescent="0.2">
      <c r="C7524" s="8" t="str">
        <f>IFERROR(VLOOKUP(B7524,'Plan de comptes'!A:B,2,FALSE),"")</f>
        <v/>
      </c>
      <c r="K7524" s="21">
        <f t="shared" si="351"/>
        <v>0</v>
      </c>
      <c r="L7524" t="str">
        <f t="shared" si="352"/>
        <v/>
      </c>
      <c r="M7524" t="str">
        <f t="shared" si="353"/>
        <v/>
      </c>
    </row>
    <row r="7525" spans="3:13" x14ac:dyDescent="0.2">
      <c r="C7525" s="8" t="str">
        <f>IFERROR(VLOOKUP(B7525,'Plan de comptes'!A:B,2,FALSE),"")</f>
        <v/>
      </c>
      <c r="K7525" s="21">
        <f t="shared" si="351"/>
        <v>0</v>
      </c>
      <c r="L7525" t="str">
        <f t="shared" si="352"/>
        <v/>
      </c>
      <c r="M7525" t="str">
        <f t="shared" si="353"/>
        <v/>
      </c>
    </row>
    <row r="7526" spans="3:13" x14ac:dyDescent="0.2">
      <c r="C7526" s="8" t="str">
        <f>IFERROR(VLOOKUP(B7526,'Plan de comptes'!A:B,2,FALSE),"")</f>
        <v/>
      </c>
      <c r="K7526" s="21">
        <f t="shared" si="351"/>
        <v>0</v>
      </c>
      <c r="L7526" t="str">
        <f t="shared" si="352"/>
        <v/>
      </c>
      <c r="M7526" t="str">
        <f t="shared" si="353"/>
        <v/>
      </c>
    </row>
    <row r="7527" spans="3:13" x14ac:dyDescent="0.2">
      <c r="C7527" s="8" t="str">
        <f>IFERROR(VLOOKUP(B7527,'Plan de comptes'!A:B,2,FALSE),"")</f>
        <v/>
      </c>
      <c r="K7527" s="21">
        <f t="shared" si="351"/>
        <v>0</v>
      </c>
      <c r="L7527" t="str">
        <f t="shared" si="352"/>
        <v/>
      </c>
      <c r="M7527" t="str">
        <f t="shared" si="353"/>
        <v/>
      </c>
    </row>
    <row r="7528" spans="3:13" x14ac:dyDescent="0.2">
      <c r="C7528" s="8" t="str">
        <f>IFERROR(VLOOKUP(B7528,'Plan de comptes'!A:B,2,FALSE),"")</f>
        <v/>
      </c>
      <c r="K7528" s="21">
        <f t="shared" si="351"/>
        <v>0</v>
      </c>
      <c r="L7528" t="str">
        <f t="shared" si="352"/>
        <v/>
      </c>
      <c r="M7528" t="str">
        <f t="shared" si="353"/>
        <v/>
      </c>
    </row>
    <row r="7529" spans="3:13" x14ac:dyDescent="0.2">
      <c r="C7529" s="8" t="str">
        <f>IFERROR(VLOOKUP(B7529,'Plan de comptes'!A:B,2,FALSE),"")</f>
        <v/>
      </c>
      <c r="K7529" s="21">
        <f t="shared" si="351"/>
        <v>0</v>
      </c>
      <c r="L7529" t="str">
        <f t="shared" si="352"/>
        <v/>
      </c>
      <c r="M7529" t="str">
        <f t="shared" si="353"/>
        <v/>
      </c>
    </row>
    <row r="7530" spans="3:13" x14ac:dyDescent="0.2">
      <c r="C7530" s="8" t="str">
        <f>IFERROR(VLOOKUP(B7530,'Plan de comptes'!A:B,2,FALSE),"")</f>
        <v/>
      </c>
      <c r="K7530" s="21">
        <f t="shared" si="351"/>
        <v>0</v>
      </c>
      <c r="L7530" t="str">
        <f t="shared" si="352"/>
        <v/>
      </c>
      <c r="M7530" t="str">
        <f t="shared" si="353"/>
        <v/>
      </c>
    </row>
    <row r="7531" spans="3:13" x14ac:dyDescent="0.2">
      <c r="C7531" s="8" t="str">
        <f>IFERROR(VLOOKUP(B7531,'Plan de comptes'!A:B,2,FALSE),"")</f>
        <v/>
      </c>
      <c r="K7531" s="21">
        <f t="shared" si="351"/>
        <v>0</v>
      </c>
      <c r="L7531" t="str">
        <f t="shared" si="352"/>
        <v/>
      </c>
      <c r="M7531" t="str">
        <f t="shared" si="353"/>
        <v/>
      </c>
    </row>
    <row r="7532" spans="3:13" x14ac:dyDescent="0.2">
      <c r="C7532" s="8" t="str">
        <f>IFERROR(VLOOKUP(B7532,'Plan de comptes'!A:B,2,FALSE),"")</f>
        <v/>
      </c>
      <c r="K7532" s="21">
        <f t="shared" si="351"/>
        <v>0</v>
      </c>
      <c r="L7532" t="str">
        <f t="shared" si="352"/>
        <v/>
      </c>
      <c r="M7532" t="str">
        <f t="shared" si="353"/>
        <v/>
      </c>
    </row>
    <row r="7533" spans="3:13" x14ac:dyDescent="0.2">
      <c r="C7533" s="8" t="str">
        <f>IFERROR(VLOOKUP(B7533,'Plan de comptes'!A:B,2,FALSE),"")</f>
        <v/>
      </c>
      <c r="K7533" s="21">
        <f t="shared" si="351"/>
        <v>0</v>
      </c>
      <c r="L7533" t="str">
        <f t="shared" si="352"/>
        <v/>
      </c>
      <c r="M7533" t="str">
        <f t="shared" si="353"/>
        <v/>
      </c>
    </row>
    <row r="7534" spans="3:13" x14ac:dyDescent="0.2">
      <c r="C7534" s="8" t="str">
        <f>IFERROR(VLOOKUP(B7534,'Plan de comptes'!A:B,2,FALSE),"")</f>
        <v/>
      </c>
      <c r="K7534" s="21">
        <f t="shared" si="351"/>
        <v>0</v>
      </c>
      <c r="L7534" t="str">
        <f t="shared" si="352"/>
        <v/>
      </c>
      <c r="M7534" t="str">
        <f t="shared" si="353"/>
        <v/>
      </c>
    </row>
    <row r="7535" spans="3:13" x14ac:dyDescent="0.2">
      <c r="C7535" s="8" t="str">
        <f>IFERROR(VLOOKUP(B7535,'Plan de comptes'!A:B,2,FALSE),"")</f>
        <v/>
      </c>
      <c r="K7535" s="21">
        <f t="shared" si="351"/>
        <v>0</v>
      </c>
      <c r="L7535" t="str">
        <f t="shared" si="352"/>
        <v/>
      </c>
      <c r="M7535" t="str">
        <f t="shared" si="353"/>
        <v/>
      </c>
    </row>
    <row r="7536" spans="3:13" x14ac:dyDescent="0.2">
      <c r="C7536" s="8" t="str">
        <f>IFERROR(VLOOKUP(B7536,'Plan de comptes'!A:B,2,FALSE),"")</f>
        <v/>
      </c>
      <c r="K7536" s="21">
        <f t="shared" si="351"/>
        <v>0</v>
      </c>
      <c r="L7536" t="str">
        <f t="shared" si="352"/>
        <v/>
      </c>
      <c r="M7536" t="str">
        <f t="shared" si="353"/>
        <v/>
      </c>
    </row>
    <row r="7537" spans="3:13" x14ac:dyDescent="0.2">
      <c r="C7537" s="8" t="str">
        <f>IFERROR(VLOOKUP(B7537,'Plan de comptes'!A:B,2,FALSE),"")</f>
        <v/>
      </c>
      <c r="K7537" s="21">
        <f t="shared" si="351"/>
        <v>0</v>
      </c>
      <c r="L7537" t="str">
        <f t="shared" si="352"/>
        <v/>
      </c>
      <c r="M7537" t="str">
        <f t="shared" si="353"/>
        <v/>
      </c>
    </row>
    <row r="7538" spans="3:13" x14ac:dyDescent="0.2">
      <c r="C7538" s="8" t="str">
        <f>IFERROR(VLOOKUP(B7538,'Plan de comptes'!A:B,2,FALSE),"")</f>
        <v/>
      </c>
      <c r="K7538" s="21">
        <f t="shared" si="351"/>
        <v>0</v>
      </c>
      <c r="L7538" t="str">
        <f t="shared" si="352"/>
        <v/>
      </c>
      <c r="M7538" t="str">
        <f t="shared" si="353"/>
        <v/>
      </c>
    </row>
    <row r="7539" spans="3:13" x14ac:dyDescent="0.2">
      <c r="C7539" s="8" t="str">
        <f>IFERROR(VLOOKUP(B7539,'Plan de comptes'!A:B,2,FALSE),"")</f>
        <v/>
      </c>
      <c r="K7539" s="21">
        <f t="shared" si="351"/>
        <v>0</v>
      </c>
      <c r="L7539" t="str">
        <f t="shared" si="352"/>
        <v/>
      </c>
      <c r="M7539" t="str">
        <f t="shared" si="353"/>
        <v/>
      </c>
    </row>
    <row r="7540" spans="3:13" x14ac:dyDescent="0.2">
      <c r="C7540" s="8" t="str">
        <f>IFERROR(VLOOKUP(B7540,'Plan de comptes'!A:B,2,FALSE),"")</f>
        <v/>
      </c>
      <c r="K7540" s="21">
        <f t="shared" si="351"/>
        <v>0</v>
      </c>
      <c r="L7540" t="str">
        <f t="shared" si="352"/>
        <v/>
      </c>
      <c r="M7540" t="str">
        <f t="shared" si="353"/>
        <v/>
      </c>
    </row>
    <row r="7541" spans="3:13" x14ac:dyDescent="0.2">
      <c r="C7541" s="8" t="str">
        <f>IFERROR(VLOOKUP(B7541,'Plan de comptes'!A:B,2,FALSE),"")</f>
        <v/>
      </c>
      <c r="K7541" s="21">
        <f t="shared" si="351"/>
        <v>0</v>
      </c>
      <c r="L7541" t="str">
        <f t="shared" si="352"/>
        <v/>
      </c>
      <c r="M7541" t="str">
        <f t="shared" si="353"/>
        <v/>
      </c>
    </row>
    <row r="7542" spans="3:13" x14ac:dyDescent="0.2">
      <c r="C7542" s="8" t="str">
        <f>IFERROR(VLOOKUP(B7542,'Plan de comptes'!A:B,2,FALSE),"")</f>
        <v/>
      </c>
      <c r="K7542" s="21">
        <f t="shared" si="351"/>
        <v>0</v>
      </c>
      <c r="L7542" t="str">
        <f t="shared" si="352"/>
        <v/>
      </c>
      <c r="M7542" t="str">
        <f t="shared" si="353"/>
        <v/>
      </c>
    </row>
    <row r="7543" spans="3:13" x14ac:dyDescent="0.2">
      <c r="C7543" s="8" t="str">
        <f>IFERROR(VLOOKUP(B7543,'Plan de comptes'!A:B,2,FALSE),"")</f>
        <v/>
      </c>
      <c r="K7543" s="21">
        <f t="shared" si="351"/>
        <v>0</v>
      </c>
      <c r="L7543" t="str">
        <f t="shared" si="352"/>
        <v/>
      </c>
      <c r="M7543" t="str">
        <f t="shared" si="353"/>
        <v/>
      </c>
    </row>
    <row r="7544" spans="3:13" x14ac:dyDescent="0.2">
      <c r="C7544" s="8" t="str">
        <f>IFERROR(VLOOKUP(B7544,'Plan de comptes'!A:B,2,FALSE),"")</f>
        <v/>
      </c>
      <c r="K7544" s="21">
        <f t="shared" si="351"/>
        <v>0</v>
      </c>
      <c r="L7544" t="str">
        <f t="shared" si="352"/>
        <v/>
      </c>
      <c r="M7544" t="str">
        <f t="shared" si="353"/>
        <v/>
      </c>
    </row>
    <row r="7545" spans="3:13" x14ac:dyDescent="0.2">
      <c r="C7545" s="8" t="str">
        <f>IFERROR(VLOOKUP(B7545,'Plan de comptes'!A:B,2,FALSE),"")</f>
        <v/>
      </c>
      <c r="K7545" s="21">
        <f t="shared" si="351"/>
        <v>0</v>
      </c>
      <c r="L7545" t="str">
        <f t="shared" si="352"/>
        <v/>
      </c>
      <c r="M7545" t="str">
        <f t="shared" si="353"/>
        <v/>
      </c>
    </row>
    <row r="7546" spans="3:13" x14ac:dyDescent="0.2">
      <c r="C7546" s="8" t="str">
        <f>IFERROR(VLOOKUP(B7546,'Plan de comptes'!A:B,2,FALSE),"")</f>
        <v/>
      </c>
      <c r="K7546" s="21">
        <f t="shared" si="351"/>
        <v>0</v>
      </c>
      <c r="L7546" t="str">
        <f t="shared" si="352"/>
        <v/>
      </c>
      <c r="M7546" t="str">
        <f t="shared" si="353"/>
        <v/>
      </c>
    </row>
    <row r="7547" spans="3:13" x14ac:dyDescent="0.2">
      <c r="C7547" s="8" t="str">
        <f>IFERROR(VLOOKUP(B7547,'Plan de comptes'!A:B,2,FALSE),"")</f>
        <v/>
      </c>
      <c r="K7547" s="21">
        <f t="shared" si="351"/>
        <v>0</v>
      </c>
      <c r="L7547" t="str">
        <f t="shared" si="352"/>
        <v/>
      </c>
      <c r="M7547" t="str">
        <f t="shared" si="353"/>
        <v/>
      </c>
    </row>
    <row r="7548" spans="3:13" x14ac:dyDescent="0.2">
      <c r="C7548" s="8" t="str">
        <f>IFERROR(VLOOKUP(B7548,'Plan de comptes'!A:B,2,FALSE),"")</f>
        <v/>
      </c>
      <c r="K7548" s="21">
        <f t="shared" si="351"/>
        <v>0</v>
      </c>
      <c r="L7548" t="str">
        <f t="shared" si="352"/>
        <v/>
      </c>
      <c r="M7548" t="str">
        <f t="shared" si="353"/>
        <v/>
      </c>
    </row>
    <row r="7549" spans="3:13" x14ac:dyDescent="0.2">
      <c r="C7549" s="8" t="str">
        <f>IFERROR(VLOOKUP(B7549,'Plan de comptes'!A:B,2,FALSE),"")</f>
        <v/>
      </c>
      <c r="K7549" s="21">
        <f t="shared" si="351"/>
        <v>0</v>
      </c>
      <c r="L7549" t="str">
        <f t="shared" si="352"/>
        <v/>
      </c>
      <c r="M7549" t="str">
        <f t="shared" si="353"/>
        <v/>
      </c>
    </row>
    <row r="7550" spans="3:13" x14ac:dyDescent="0.2">
      <c r="C7550" s="8" t="str">
        <f>IFERROR(VLOOKUP(B7550,'Plan de comptes'!A:B,2,FALSE),"")</f>
        <v/>
      </c>
      <c r="K7550" s="21">
        <f t="shared" si="351"/>
        <v>0</v>
      </c>
      <c r="L7550" t="str">
        <f t="shared" si="352"/>
        <v/>
      </c>
      <c r="M7550" t="str">
        <f t="shared" si="353"/>
        <v/>
      </c>
    </row>
    <row r="7551" spans="3:13" x14ac:dyDescent="0.2">
      <c r="C7551" s="8" t="str">
        <f>IFERROR(VLOOKUP(B7551,'Plan de comptes'!A:B,2,FALSE),"")</f>
        <v/>
      </c>
      <c r="K7551" s="21">
        <f t="shared" si="351"/>
        <v>0</v>
      </c>
      <c r="L7551" t="str">
        <f t="shared" si="352"/>
        <v/>
      </c>
      <c r="M7551" t="str">
        <f t="shared" si="353"/>
        <v/>
      </c>
    </row>
    <row r="7552" spans="3:13" x14ac:dyDescent="0.2">
      <c r="C7552" s="8" t="str">
        <f>IFERROR(VLOOKUP(B7552,'Plan de comptes'!A:B,2,FALSE),"")</f>
        <v/>
      </c>
      <c r="K7552" s="21">
        <f t="shared" si="351"/>
        <v>0</v>
      </c>
      <c r="L7552" t="str">
        <f t="shared" si="352"/>
        <v/>
      </c>
      <c r="M7552" t="str">
        <f t="shared" si="353"/>
        <v/>
      </c>
    </row>
    <row r="7553" spans="3:13" x14ac:dyDescent="0.2">
      <c r="C7553" s="8" t="str">
        <f>IFERROR(VLOOKUP(B7553,'Plan de comptes'!A:B,2,FALSE),"")</f>
        <v/>
      </c>
      <c r="K7553" s="21">
        <f t="shared" si="351"/>
        <v>0</v>
      </c>
      <c r="L7553" t="str">
        <f t="shared" si="352"/>
        <v/>
      </c>
      <c r="M7553" t="str">
        <f t="shared" si="353"/>
        <v/>
      </c>
    </row>
    <row r="7554" spans="3:13" x14ac:dyDescent="0.2">
      <c r="C7554" s="8" t="str">
        <f>IFERROR(VLOOKUP(B7554,'Plan de comptes'!A:B,2,FALSE),"")</f>
        <v/>
      </c>
      <c r="K7554" s="21">
        <f t="shared" si="351"/>
        <v>0</v>
      </c>
      <c r="L7554" t="str">
        <f t="shared" si="352"/>
        <v/>
      </c>
      <c r="M7554" t="str">
        <f t="shared" si="353"/>
        <v/>
      </c>
    </row>
    <row r="7555" spans="3:13" x14ac:dyDescent="0.2">
      <c r="C7555" s="8" t="str">
        <f>IFERROR(VLOOKUP(B7555,'Plan de comptes'!A:B,2,FALSE),"")</f>
        <v/>
      </c>
      <c r="K7555" s="21">
        <f t="shared" ref="K7555:K7618" si="354">E7555-F7555</f>
        <v>0</v>
      </c>
      <c r="L7555" t="str">
        <f t="shared" ref="L7555:L7618" si="355">LEFT($B7555,2)</f>
        <v/>
      </c>
      <c r="M7555" t="str">
        <f t="shared" ref="M7555:M7618" si="356">LEFT($B7555,3)</f>
        <v/>
      </c>
    </row>
    <row r="7556" spans="3:13" x14ac:dyDescent="0.2">
      <c r="C7556" s="8" t="str">
        <f>IFERROR(VLOOKUP(B7556,'Plan de comptes'!A:B,2,FALSE),"")</f>
        <v/>
      </c>
      <c r="K7556" s="21">
        <f t="shared" si="354"/>
        <v>0</v>
      </c>
      <c r="L7556" t="str">
        <f t="shared" si="355"/>
        <v/>
      </c>
      <c r="M7556" t="str">
        <f t="shared" si="356"/>
        <v/>
      </c>
    </row>
    <row r="7557" spans="3:13" x14ac:dyDescent="0.2">
      <c r="C7557" s="8" t="str">
        <f>IFERROR(VLOOKUP(B7557,'Plan de comptes'!A:B,2,FALSE),"")</f>
        <v/>
      </c>
      <c r="K7557" s="21">
        <f t="shared" si="354"/>
        <v>0</v>
      </c>
      <c r="L7557" t="str">
        <f t="shared" si="355"/>
        <v/>
      </c>
      <c r="M7557" t="str">
        <f t="shared" si="356"/>
        <v/>
      </c>
    </row>
    <row r="7558" spans="3:13" x14ac:dyDescent="0.2">
      <c r="C7558" s="8" t="str">
        <f>IFERROR(VLOOKUP(B7558,'Plan de comptes'!A:B,2,FALSE),"")</f>
        <v/>
      </c>
      <c r="K7558" s="21">
        <f t="shared" si="354"/>
        <v>0</v>
      </c>
      <c r="L7558" t="str">
        <f t="shared" si="355"/>
        <v/>
      </c>
      <c r="M7558" t="str">
        <f t="shared" si="356"/>
        <v/>
      </c>
    </row>
    <row r="7559" spans="3:13" x14ac:dyDescent="0.2">
      <c r="C7559" s="8" t="str">
        <f>IFERROR(VLOOKUP(B7559,'Plan de comptes'!A:B,2,FALSE),"")</f>
        <v/>
      </c>
      <c r="K7559" s="21">
        <f t="shared" si="354"/>
        <v>0</v>
      </c>
      <c r="L7559" t="str">
        <f t="shared" si="355"/>
        <v/>
      </c>
      <c r="M7559" t="str">
        <f t="shared" si="356"/>
        <v/>
      </c>
    </row>
    <row r="7560" spans="3:13" x14ac:dyDescent="0.2">
      <c r="C7560" s="8" t="str">
        <f>IFERROR(VLOOKUP(B7560,'Plan de comptes'!A:B,2,FALSE),"")</f>
        <v/>
      </c>
      <c r="K7560" s="21">
        <f t="shared" si="354"/>
        <v>0</v>
      </c>
      <c r="L7560" t="str">
        <f t="shared" si="355"/>
        <v/>
      </c>
      <c r="M7560" t="str">
        <f t="shared" si="356"/>
        <v/>
      </c>
    </row>
    <row r="7561" spans="3:13" x14ac:dyDescent="0.2">
      <c r="C7561" s="8" t="str">
        <f>IFERROR(VLOOKUP(B7561,'Plan de comptes'!A:B,2,FALSE),"")</f>
        <v/>
      </c>
      <c r="K7561" s="21">
        <f t="shared" si="354"/>
        <v>0</v>
      </c>
      <c r="L7561" t="str">
        <f t="shared" si="355"/>
        <v/>
      </c>
      <c r="M7561" t="str">
        <f t="shared" si="356"/>
        <v/>
      </c>
    </row>
    <row r="7562" spans="3:13" x14ac:dyDescent="0.2">
      <c r="C7562" s="8" t="str">
        <f>IFERROR(VLOOKUP(B7562,'Plan de comptes'!A:B,2,FALSE),"")</f>
        <v/>
      </c>
      <c r="K7562" s="21">
        <f t="shared" si="354"/>
        <v>0</v>
      </c>
      <c r="L7562" t="str">
        <f t="shared" si="355"/>
        <v/>
      </c>
      <c r="M7562" t="str">
        <f t="shared" si="356"/>
        <v/>
      </c>
    </row>
    <row r="7563" spans="3:13" x14ac:dyDescent="0.2">
      <c r="C7563" s="8" t="str">
        <f>IFERROR(VLOOKUP(B7563,'Plan de comptes'!A:B,2,FALSE),"")</f>
        <v/>
      </c>
      <c r="K7563" s="21">
        <f t="shared" si="354"/>
        <v>0</v>
      </c>
      <c r="L7563" t="str">
        <f t="shared" si="355"/>
        <v/>
      </c>
      <c r="M7563" t="str">
        <f t="shared" si="356"/>
        <v/>
      </c>
    </row>
    <row r="7564" spans="3:13" x14ac:dyDescent="0.2">
      <c r="C7564" s="8" t="str">
        <f>IFERROR(VLOOKUP(B7564,'Plan de comptes'!A:B,2,FALSE),"")</f>
        <v/>
      </c>
      <c r="K7564" s="21">
        <f t="shared" si="354"/>
        <v>0</v>
      </c>
      <c r="L7564" t="str">
        <f t="shared" si="355"/>
        <v/>
      </c>
      <c r="M7564" t="str">
        <f t="shared" si="356"/>
        <v/>
      </c>
    </row>
    <row r="7565" spans="3:13" x14ac:dyDescent="0.2">
      <c r="C7565" s="8" t="str">
        <f>IFERROR(VLOOKUP(B7565,'Plan de comptes'!A:B,2,FALSE),"")</f>
        <v/>
      </c>
      <c r="K7565" s="21">
        <f t="shared" si="354"/>
        <v>0</v>
      </c>
      <c r="L7565" t="str">
        <f t="shared" si="355"/>
        <v/>
      </c>
      <c r="M7565" t="str">
        <f t="shared" si="356"/>
        <v/>
      </c>
    </row>
    <row r="7566" spans="3:13" x14ac:dyDescent="0.2">
      <c r="C7566" s="8" t="str">
        <f>IFERROR(VLOOKUP(B7566,'Plan de comptes'!A:B,2,FALSE),"")</f>
        <v/>
      </c>
      <c r="K7566" s="21">
        <f t="shared" si="354"/>
        <v>0</v>
      </c>
      <c r="L7566" t="str">
        <f t="shared" si="355"/>
        <v/>
      </c>
      <c r="M7566" t="str">
        <f t="shared" si="356"/>
        <v/>
      </c>
    </row>
    <row r="7567" spans="3:13" x14ac:dyDescent="0.2">
      <c r="C7567" s="8" t="str">
        <f>IFERROR(VLOOKUP(B7567,'Plan de comptes'!A:B,2,FALSE),"")</f>
        <v/>
      </c>
      <c r="K7567" s="21">
        <f t="shared" si="354"/>
        <v>0</v>
      </c>
      <c r="L7567" t="str">
        <f t="shared" si="355"/>
        <v/>
      </c>
      <c r="M7567" t="str">
        <f t="shared" si="356"/>
        <v/>
      </c>
    </row>
    <row r="7568" spans="3:13" x14ac:dyDescent="0.2">
      <c r="C7568" s="8" t="str">
        <f>IFERROR(VLOOKUP(B7568,'Plan de comptes'!A:B,2,FALSE),"")</f>
        <v/>
      </c>
      <c r="K7568" s="21">
        <f t="shared" si="354"/>
        <v>0</v>
      </c>
      <c r="L7568" t="str">
        <f t="shared" si="355"/>
        <v/>
      </c>
      <c r="M7568" t="str">
        <f t="shared" si="356"/>
        <v/>
      </c>
    </row>
    <row r="7569" spans="3:13" x14ac:dyDescent="0.2">
      <c r="C7569" s="8" t="str">
        <f>IFERROR(VLOOKUP(B7569,'Plan de comptes'!A:B,2,FALSE),"")</f>
        <v/>
      </c>
      <c r="K7569" s="21">
        <f t="shared" si="354"/>
        <v>0</v>
      </c>
      <c r="L7569" t="str">
        <f t="shared" si="355"/>
        <v/>
      </c>
      <c r="M7569" t="str">
        <f t="shared" si="356"/>
        <v/>
      </c>
    </row>
    <row r="7570" spans="3:13" x14ac:dyDescent="0.2">
      <c r="C7570" s="8" t="str">
        <f>IFERROR(VLOOKUP(B7570,'Plan de comptes'!A:B,2,FALSE),"")</f>
        <v/>
      </c>
      <c r="K7570" s="21">
        <f t="shared" si="354"/>
        <v>0</v>
      </c>
      <c r="L7570" t="str">
        <f t="shared" si="355"/>
        <v/>
      </c>
      <c r="M7570" t="str">
        <f t="shared" si="356"/>
        <v/>
      </c>
    </row>
    <row r="7571" spans="3:13" x14ac:dyDescent="0.2">
      <c r="C7571" s="8" t="str">
        <f>IFERROR(VLOOKUP(B7571,'Plan de comptes'!A:B,2,FALSE),"")</f>
        <v/>
      </c>
      <c r="K7571" s="21">
        <f t="shared" si="354"/>
        <v>0</v>
      </c>
      <c r="L7571" t="str">
        <f t="shared" si="355"/>
        <v/>
      </c>
      <c r="M7571" t="str">
        <f t="shared" si="356"/>
        <v/>
      </c>
    </row>
    <row r="7572" spans="3:13" x14ac:dyDescent="0.2">
      <c r="C7572" s="8" t="str">
        <f>IFERROR(VLOOKUP(B7572,'Plan de comptes'!A:B,2,FALSE),"")</f>
        <v/>
      </c>
      <c r="K7572" s="21">
        <f t="shared" si="354"/>
        <v>0</v>
      </c>
      <c r="L7572" t="str">
        <f t="shared" si="355"/>
        <v/>
      </c>
      <c r="M7572" t="str">
        <f t="shared" si="356"/>
        <v/>
      </c>
    </row>
    <row r="7573" spans="3:13" x14ac:dyDescent="0.2">
      <c r="C7573" s="8" t="str">
        <f>IFERROR(VLOOKUP(B7573,'Plan de comptes'!A:B,2,FALSE),"")</f>
        <v/>
      </c>
      <c r="K7573" s="21">
        <f t="shared" si="354"/>
        <v>0</v>
      </c>
      <c r="L7573" t="str">
        <f t="shared" si="355"/>
        <v/>
      </c>
      <c r="M7573" t="str">
        <f t="shared" si="356"/>
        <v/>
      </c>
    </row>
    <row r="7574" spans="3:13" x14ac:dyDescent="0.2">
      <c r="C7574" s="8" t="str">
        <f>IFERROR(VLOOKUP(B7574,'Plan de comptes'!A:B,2,FALSE),"")</f>
        <v/>
      </c>
      <c r="K7574" s="21">
        <f t="shared" si="354"/>
        <v>0</v>
      </c>
      <c r="L7574" t="str">
        <f t="shared" si="355"/>
        <v/>
      </c>
      <c r="M7574" t="str">
        <f t="shared" si="356"/>
        <v/>
      </c>
    </row>
    <row r="7575" spans="3:13" x14ac:dyDescent="0.2">
      <c r="C7575" s="8" t="str">
        <f>IFERROR(VLOOKUP(B7575,'Plan de comptes'!A:B,2,FALSE),"")</f>
        <v/>
      </c>
      <c r="K7575" s="21">
        <f t="shared" si="354"/>
        <v>0</v>
      </c>
      <c r="L7575" t="str">
        <f t="shared" si="355"/>
        <v/>
      </c>
      <c r="M7575" t="str">
        <f t="shared" si="356"/>
        <v/>
      </c>
    </row>
    <row r="7576" spans="3:13" x14ac:dyDescent="0.2">
      <c r="C7576" s="8" t="str">
        <f>IFERROR(VLOOKUP(B7576,'Plan de comptes'!A:B,2,FALSE),"")</f>
        <v/>
      </c>
      <c r="K7576" s="21">
        <f t="shared" si="354"/>
        <v>0</v>
      </c>
      <c r="L7576" t="str">
        <f t="shared" si="355"/>
        <v/>
      </c>
      <c r="M7576" t="str">
        <f t="shared" si="356"/>
        <v/>
      </c>
    </row>
    <row r="7577" spans="3:13" x14ac:dyDescent="0.2">
      <c r="C7577" s="8" t="str">
        <f>IFERROR(VLOOKUP(B7577,'Plan de comptes'!A:B,2,FALSE),"")</f>
        <v/>
      </c>
      <c r="K7577" s="21">
        <f t="shared" si="354"/>
        <v>0</v>
      </c>
      <c r="L7577" t="str">
        <f t="shared" si="355"/>
        <v/>
      </c>
      <c r="M7577" t="str">
        <f t="shared" si="356"/>
        <v/>
      </c>
    </row>
    <row r="7578" spans="3:13" x14ac:dyDescent="0.2">
      <c r="C7578" s="8" t="str">
        <f>IFERROR(VLOOKUP(B7578,'Plan de comptes'!A:B,2,FALSE),"")</f>
        <v/>
      </c>
      <c r="K7578" s="21">
        <f t="shared" si="354"/>
        <v>0</v>
      </c>
      <c r="L7578" t="str">
        <f t="shared" si="355"/>
        <v/>
      </c>
      <c r="M7578" t="str">
        <f t="shared" si="356"/>
        <v/>
      </c>
    </row>
    <row r="7579" spans="3:13" x14ac:dyDescent="0.2">
      <c r="C7579" s="8" t="str">
        <f>IFERROR(VLOOKUP(B7579,'Plan de comptes'!A:B,2,FALSE),"")</f>
        <v/>
      </c>
      <c r="K7579" s="21">
        <f t="shared" si="354"/>
        <v>0</v>
      </c>
      <c r="L7579" t="str">
        <f t="shared" si="355"/>
        <v/>
      </c>
      <c r="M7579" t="str">
        <f t="shared" si="356"/>
        <v/>
      </c>
    </row>
    <row r="7580" spans="3:13" x14ac:dyDescent="0.2">
      <c r="C7580" s="8" t="str">
        <f>IFERROR(VLOOKUP(B7580,'Plan de comptes'!A:B,2,FALSE),"")</f>
        <v/>
      </c>
      <c r="K7580" s="21">
        <f t="shared" si="354"/>
        <v>0</v>
      </c>
      <c r="L7580" t="str">
        <f t="shared" si="355"/>
        <v/>
      </c>
      <c r="M7580" t="str">
        <f t="shared" si="356"/>
        <v/>
      </c>
    </row>
    <row r="7581" spans="3:13" x14ac:dyDescent="0.2">
      <c r="C7581" s="8" t="str">
        <f>IFERROR(VLOOKUP(B7581,'Plan de comptes'!A:B,2,FALSE),"")</f>
        <v/>
      </c>
      <c r="K7581" s="21">
        <f t="shared" si="354"/>
        <v>0</v>
      </c>
      <c r="L7581" t="str">
        <f t="shared" si="355"/>
        <v/>
      </c>
      <c r="M7581" t="str">
        <f t="shared" si="356"/>
        <v/>
      </c>
    </row>
    <row r="7582" spans="3:13" x14ac:dyDescent="0.2">
      <c r="C7582" s="8" t="str">
        <f>IFERROR(VLOOKUP(B7582,'Plan de comptes'!A:B,2,FALSE),"")</f>
        <v/>
      </c>
      <c r="K7582" s="21">
        <f t="shared" si="354"/>
        <v>0</v>
      </c>
      <c r="L7582" t="str">
        <f t="shared" si="355"/>
        <v/>
      </c>
      <c r="M7582" t="str">
        <f t="shared" si="356"/>
        <v/>
      </c>
    </row>
    <row r="7583" spans="3:13" x14ac:dyDescent="0.2">
      <c r="C7583" s="8" t="str">
        <f>IFERROR(VLOOKUP(B7583,'Plan de comptes'!A:B,2,FALSE),"")</f>
        <v/>
      </c>
      <c r="K7583" s="21">
        <f t="shared" si="354"/>
        <v>0</v>
      </c>
      <c r="L7583" t="str">
        <f t="shared" si="355"/>
        <v/>
      </c>
      <c r="M7583" t="str">
        <f t="shared" si="356"/>
        <v/>
      </c>
    </row>
    <row r="7584" spans="3:13" x14ac:dyDescent="0.2">
      <c r="C7584" s="8" t="str">
        <f>IFERROR(VLOOKUP(B7584,'Plan de comptes'!A:B,2,FALSE),"")</f>
        <v/>
      </c>
      <c r="K7584" s="21">
        <f t="shared" si="354"/>
        <v>0</v>
      </c>
      <c r="L7584" t="str">
        <f t="shared" si="355"/>
        <v/>
      </c>
      <c r="M7584" t="str">
        <f t="shared" si="356"/>
        <v/>
      </c>
    </row>
    <row r="7585" spans="3:13" x14ac:dyDescent="0.2">
      <c r="C7585" s="8" t="str">
        <f>IFERROR(VLOOKUP(B7585,'Plan de comptes'!A:B,2,FALSE),"")</f>
        <v/>
      </c>
      <c r="K7585" s="21">
        <f t="shared" si="354"/>
        <v>0</v>
      </c>
      <c r="L7585" t="str">
        <f t="shared" si="355"/>
        <v/>
      </c>
      <c r="M7585" t="str">
        <f t="shared" si="356"/>
        <v/>
      </c>
    </row>
    <row r="7586" spans="3:13" x14ac:dyDescent="0.2">
      <c r="C7586" s="8" t="str">
        <f>IFERROR(VLOOKUP(B7586,'Plan de comptes'!A:B,2,FALSE),"")</f>
        <v/>
      </c>
      <c r="K7586" s="21">
        <f t="shared" si="354"/>
        <v>0</v>
      </c>
      <c r="L7586" t="str">
        <f t="shared" si="355"/>
        <v/>
      </c>
      <c r="M7586" t="str">
        <f t="shared" si="356"/>
        <v/>
      </c>
    </row>
    <row r="7587" spans="3:13" x14ac:dyDescent="0.2">
      <c r="C7587" s="8" t="str">
        <f>IFERROR(VLOOKUP(B7587,'Plan de comptes'!A:B,2,FALSE),"")</f>
        <v/>
      </c>
      <c r="K7587" s="21">
        <f t="shared" si="354"/>
        <v>0</v>
      </c>
      <c r="L7587" t="str">
        <f t="shared" si="355"/>
        <v/>
      </c>
      <c r="M7587" t="str">
        <f t="shared" si="356"/>
        <v/>
      </c>
    </row>
    <row r="7588" spans="3:13" x14ac:dyDescent="0.2">
      <c r="C7588" s="8" t="str">
        <f>IFERROR(VLOOKUP(B7588,'Plan de comptes'!A:B,2,FALSE),"")</f>
        <v/>
      </c>
      <c r="K7588" s="21">
        <f t="shared" si="354"/>
        <v>0</v>
      </c>
      <c r="L7588" t="str">
        <f t="shared" si="355"/>
        <v/>
      </c>
      <c r="M7588" t="str">
        <f t="shared" si="356"/>
        <v/>
      </c>
    </row>
    <row r="7589" spans="3:13" x14ac:dyDescent="0.2">
      <c r="C7589" s="8" t="str">
        <f>IFERROR(VLOOKUP(B7589,'Plan de comptes'!A:B,2,FALSE),"")</f>
        <v/>
      </c>
      <c r="K7589" s="21">
        <f t="shared" si="354"/>
        <v>0</v>
      </c>
      <c r="L7589" t="str">
        <f t="shared" si="355"/>
        <v/>
      </c>
      <c r="M7589" t="str">
        <f t="shared" si="356"/>
        <v/>
      </c>
    </row>
    <row r="7590" spans="3:13" x14ac:dyDescent="0.2">
      <c r="C7590" s="8" t="str">
        <f>IFERROR(VLOOKUP(B7590,'Plan de comptes'!A:B,2,FALSE),"")</f>
        <v/>
      </c>
      <c r="K7590" s="21">
        <f t="shared" si="354"/>
        <v>0</v>
      </c>
      <c r="L7590" t="str">
        <f t="shared" si="355"/>
        <v/>
      </c>
      <c r="M7590" t="str">
        <f t="shared" si="356"/>
        <v/>
      </c>
    </row>
    <row r="7591" spans="3:13" x14ac:dyDescent="0.2">
      <c r="C7591" s="8" t="str">
        <f>IFERROR(VLOOKUP(B7591,'Plan de comptes'!A:B,2,FALSE),"")</f>
        <v/>
      </c>
      <c r="K7591" s="21">
        <f t="shared" si="354"/>
        <v>0</v>
      </c>
      <c r="L7591" t="str">
        <f t="shared" si="355"/>
        <v/>
      </c>
      <c r="M7591" t="str">
        <f t="shared" si="356"/>
        <v/>
      </c>
    </row>
    <row r="7592" spans="3:13" x14ac:dyDescent="0.2">
      <c r="C7592" s="8" t="str">
        <f>IFERROR(VLOOKUP(B7592,'Plan de comptes'!A:B,2,FALSE),"")</f>
        <v/>
      </c>
      <c r="K7592" s="21">
        <f t="shared" si="354"/>
        <v>0</v>
      </c>
      <c r="L7592" t="str">
        <f t="shared" si="355"/>
        <v/>
      </c>
      <c r="M7592" t="str">
        <f t="shared" si="356"/>
        <v/>
      </c>
    </row>
    <row r="7593" spans="3:13" x14ac:dyDescent="0.2">
      <c r="C7593" s="8" t="str">
        <f>IFERROR(VLOOKUP(B7593,'Plan de comptes'!A:B,2,FALSE),"")</f>
        <v/>
      </c>
      <c r="K7593" s="21">
        <f t="shared" si="354"/>
        <v>0</v>
      </c>
      <c r="L7593" t="str">
        <f t="shared" si="355"/>
        <v/>
      </c>
      <c r="M7593" t="str">
        <f t="shared" si="356"/>
        <v/>
      </c>
    </row>
    <row r="7594" spans="3:13" x14ac:dyDescent="0.2">
      <c r="C7594" s="8" t="str">
        <f>IFERROR(VLOOKUP(B7594,'Plan de comptes'!A:B,2,FALSE),"")</f>
        <v/>
      </c>
      <c r="K7594" s="21">
        <f t="shared" si="354"/>
        <v>0</v>
      </c>
      <c r="L7594" t="str">
        <f t="shared" si="355"/>
        <v/>
      </c>
      <c r="M7594" t="str">
        <f t="shared" si="356"/>
        <v/>
      </c>
    </row>
    <row r="7595" spans="3:13" x14ac:dyDescent="0.2">
      <c r="C7595" s="8" t="str">
        <f>IFERROR(VLOOKUP(B7595,'Plan de comptes'!A:B,2,FALSE),"")</f>
        <v/>
      </c>
      <c r="K7595" s="21">
        <f t="shared" si="354"/>
        <v>0</v>
      </c>
      <c r="L7595" t="str">
        <f t="shared" si="355"/>
        <v/>
      </c>
      <c r="M7595" t="str">
        <f t="shared" si="356"/>
        <v/>
      </c>
    </row>
    <row r="7596" spans="3:13" x14ac:dyDescent="0.2">
      <c r="C7596" s="8" t="str">
        <f>IFERROR(VLOOKUP(B7596,'Plan de comptes'!A:B,2,FALSE),"")</f>
        <v/>
      </c>
      <c r="K7596" s="21">
        <f t="shared" si="354"/>
        <v>0</v>
      </c>
      <c r="L7596" t="str">
        <f t="shared" si="355"/>
        <v/>
      </c>
      <c r="M7596" t="str">
        <f t="shared" si="356"/>
        <v/>
      </c>
    </row>
    <row r="7597" spans="3:13" x14ac:dyDescent="0.2">
      <c r="C7597" s="8" t="str">
        <f>IFERROR(VLOOKUP(B7597,'Plan de comptes'!A:B,2,FALSE),"")</f>
        <v/>
      </c>
      <c r="K7597" s="21">
        <f t="shared" si="354"/>
        <v>0</v>
      </c>
      <c r="L7597" t="str">
        <f t="shared" si="355"/>
        <v/>
      </c>
      <c r="M7597" t="str">
        <f t="shared" si="356"/>
        <v/>
      </c>
    </row>
    <row r="7598" spans="3:13" x14ac:dyDescent="0.2">
      <c r="C7598" s="8" t="str">
        <f>IFERROR(VLOOKUP(B7598,'Plan de comptes'!A:B,2,FALSE),"")</f>
        <v/>
      </c>
      <c r="K7598" s="21">
        <f t="shared" si="354"/>
        <v>0</v>
      </c>
      <c r="L7598" t="str">
        <f t="shared" si="355"/>
        <v/>
      </c>
      <c r="M7598" t="str">
        <f t="shared" si="356"/>
        <v/>
      </c>
    </row>
    <row r="7599" spans="3:13" x14ac:dyDescent="0.2">
      <c r="C7599" s="8" t="str">
        <f>IFERROR(VLOOKUP(B7599,'Plan de comptes'!A:B,2,FALSE),"")</f>
        <v/>
      </c>
      <c r="K7599" s="21">
        <f t="shared" si="354"/>
        <v>0</v>
      </c>
      <c r="L7599" t="str">
        <f t="shared" si="355"/>
        <v/>
      </c>
      <c r="M7599" t="str">
        <f t="shared" si="356"/>
        <v/>
      </c>
    </row>
    <row r="7600" spans="3:13" x14ac:dyDescent="0.2">
      <c r="C7600" s="8" t="str">
        <f>IFERROR(VLOOKUP(B7600,'Plan de comptes'!A:B,2,FALSE),"")</f>
        <v/>
      </c>
      <c r="K7600" s="21">
        <f t="shared" si="354"/>
        <v>0</v>
      </c>
      <c r="L7600" t="str">
        <f t="shared" si="355"/>
        <v/>
      </c>
      <c r="M7600" t="str">
        <f t="shared" si="356"/>
        <v/>
      </c>
    </row>
    <row r="7601" spans="3:13" x14ac:dyDescent="0.2">
      <c r="C7601" s="8" t="str">
        <f>IFERROR(VLOOKUP(B7601,'Plan de comptes'!A:B,2,FALSE),"")</f>
        <v/>
      </c>
      <c r="K7601" s="21">
        <f t="shared" si="354"/>
        <v>0</v>
      </c>
      <c r="L7601" t="str">
        <f t="shared" si="355"/>
        <v/>
      </c>
      <c r="M7601" t="str">
        <f t="shared" si="356"/>
        <v/>
      </c>
    </row>
    <row r="7602" spans="3:13" x14ac:dyDescent="0.2">
      <c r="C7602" s="8" t="str">
        <f>IFERROR(VLOOKUP(B7602,'Plan de comptes'!A:B,2,FALSE),"")</f>
        <v/>
      </c>
      <c r="K7602" s="21">
        <f t="shared" si="354"/>
        <v>0</v>
      </c>
      <c r="L7602" t="str">
        <f t="shared" si="355"/>
        <v/>
      </c>
      <c r="M7602" t="str">
        <f t="shared" si="356"/>
        <v/>
      </c>
    </row>
    <row r="7603" spans="3:13" x14ac:dyDescent="0.2">
      <c r="C7603" s="8" t="str">
        <f>IFERROR(VLOOKUP(B7603,'Plan de comptes'!A:B,2,FALSE),"")</f>
        <v/>
      </c>
      <c r="K7603" s="21">
        <f t="shared" si="354"/>
        <v>0</v>
      </c>
      <c r="L7603" t="str">
        <f t="shared" si="355"/>
        <v/>
      </c>
      <c r="M7603" t="str">
        <f t="shared" si="356"/>
        <v/>
      </c>
    </row>
    <row r="7604" spans="3:13" x14ac:dyDescent="0.2">
      <c r="C7604" s="8" t="str">
        <f>IFERROR(VLOOKUP(B7604,'Plan de comptes'!A:B,2,FALSE),"")</f>
        <v/>
      </c>
      <c r="K7604" s="21">
        <f t="shared" si="354"/>
        <v>0</v>
      </c>
      <c r="L7604" t="str">
        <f t="shared" si="355"/>
        <v/>
      </c>
      <c r="M7604" t="str">
        <f t="shared" si="356"/>
        <v/>
      </c>
    </row>
    <row r="7605" spans="3:13" x14ac:dyDescent="0.2">
      <c r="C7605" s="8" t="str">
        <f>IFERROR(VLOOKUP(B7605,'Plan de comptes'!A:B,2,FALSE),"")</f>
        <v/>
      </c>
      <c r="K7605" s="21">
        <f t="shared" si="354"/>
        <v>0</v>
      </c>
      <c r="L7605" t="str">
        <f t="shared" si="355"/>
        <v/>
      </c>
      <c r="M7605" t="str">
        <f t="shared" si="356"/>
        <v/>
      </c>
    </row>
    <row r="7606" spans="3:13" x14ac:dyDescent="0.2">
      <c r="C7606" s="8" t="str">
        <f>IFERROR(VLOOKUP(B7606,'Plan de comptes'!A:B,2,FALSE),"")</f>
        <v/>
      </c>
      <c r="K7606" s="21">
        <f t="shared" si="354"/>
        <v>0</v>
      </c>
      <c r="L7606" t="str">
        <f t="shared" si="355"/>
        <v/>
      </c>
      <c r="M7606" t="str">
        <f t="shared" si="356"/>
        <v/>
      </c>
    </row>
    <row r="7607" spans="3:13" x14ac:dyDescent="0.2">
      <c r="C7607" s="8" t="str">
        <f>IFERROR(VLOOKUP(B7607,'Plan de comptes'!A:B,2,FALSE),"")</f>
        <v/>
      </c>
      <c r="K7607" s="21">
        <f t="shared" si="354"/>
        <v>0</v>
      </c>
      <c r="L7607" t="str">
        <f t="shared" si="355"/>
        <v/>
      </c>
      <c r="M7607" t="str">
        <f t="shared" si="356"/>
        <v/>
      </c>
    </row>
    <row r="7608" spans="3:13" x14ac:dyDescent="0.2">
      <c r="C7608" s="8" t="str">
        <f>IFERROR(VLOOKUP(B7608,'Plan de comptes'!A:B,2,FALSE),"")</f>
        <v/>
      </c>
      <c r="K7608" s="21">
        <f t="shared" si="354"/>
        <v>0</v>
      </c>
      <c r="L7608" t="str">
        <f t="shared" si="355"/>
        <v/>
      </c>
      <c r="M7608" t="str">
        <f t="shared" si="356"/>
        <v/>
      </c>
    </row>
    <row r="7609" spans="3:13" x14ac:dyDescent="0.2">
      <c r="C7609" s="8" t="str">
        <f>IFERROR(VLOOKUP(B7609,'Plan de comptes'!A:B,2,FALSE),"")</f>
        <v/>
      </c>
      <c r="K7609" s="21">
        <f t="shared" si="354"/>
        <v>0</v>
      </c>
      <c r="L7609" t="str">
        <f t="shared" si="355"/>
        <v/>
      </c>
      <c r="M7609" t="str">
        <f t="shared" si="356"/>
        <v/>
      </c>
    </row>
    <row r="7610" spans="3:13" x14ac:dyDescent="0.2">
      <c r="C7610" s="8" t="str">
        <f>IFERROR(VLOOKUP(B7610,'Plan de comptes'!A:B,2,FALSE),"")</f>
        <v/>
      </c>
      <c r="K7610" s="21">
        <f t="shared" si="354"/>
        <v>0</v>
      </c>
      <c r="L7610" t="str">
        <f t="shared" si="355"/>
        <v/>
      </c>
      <c r="M7610" t="str">
        <f t="shared" si="356"/>
        <v/>
      </c>
    </row>
    <row r="7611" spans="3:13" x14ac:dyDescent="0.2">
      <c r="C7611" s="8" t="str">
        <f>IFERROR(VLOOKUP(B7611,'Plan de comptes'!A:B,2,FALSE),"")</f>
        <v/>
      </c>
      <c r="K7611" s="21">
        <f t="shared" si="354"/>
        <v>0</v>
      </c>
      <c r="L7611" t="str">
        <f t="shared" si="355"/>
        <v/>
      </c>
      <c r="M7611" t="str">
        <f t="shared" si="356"/>
        <v/>
      </c>
    </row>
    <row r="7612" spans="3:13" x14ac:dyDescent="0.2">
      <c r="C7612" s="8" t="str">
        <f>IFERROR(VLOOKUP(B7612,'Plan de comptes'!A:B,2,FALSE),"")</f>
        <v/>
      </c>
      <c r="K7612" s="21">
        <f t="shared" si="354"/>
        <v>0</v>
      </c>
      <c r="L7612" t="str">
        <f t="shared" si="355"/>
        <v/>
      </c>
      <c r="M7612" t="str">
        <f t="shared" si="356"/>
        <v/>
      </c>
    </row>
    <row r="7613" spans="3:13" x14ac:dyDescent="0.2">
      <c r="C7613" s="8" t="str">
        <f>IFERROR(VLOOKUP(B7613,'Plan de comptes'!A:B,2,FALSE),"")</f>
        <v/>
      </c>
      <c r="K7613" s="21">
        <f t="shared" si="354"/>
        <v>0</v>
      </c>
      <c r="L7613" t="str">
        <f t="shared" si="355"/>
        <v/>
      </c>
      <c r="M7613" t="str">
        <f t="shared" si="356"/>
        <v/>
      </c>
    </row>
    <row r="7614" spans="3:13" x14ac:dyDescent="0.2">
      <c r="C7614" s="8" t="str">
        <f>IFERROR(VLOOKUP(B7614,'Plan de comptes'!A:B,2,FALSE),"")</f>
        <v/>
      </c>
      <c r="K7614" s="21">
        <f t="shared" si="354"/>
        <v>0</v>
      </c>
      <c r="L7614" t="str">
        <f t="shared" si="355"/>
        <v/>
      </c>
      <c r="M7614" t="str">
        <f t="shared" si="356"/>
        <v/>
      </c>
    </row>
    <row r="7615" spans="3:13" x14ac:dyDescent="0.2">
      <c r="C7615" s="8" t="str">
        <f>IFERROR(VLOOKUP(B7615,'Plan de comptes'!A:B,2,FALSE),"")</f>
        <v/>
      </c>
      <c r="K7615" s="21">
        <f t="shared" si="354"/>
        <v>0</v>
      </c>
      <c r="L7615" t="str">
        <f t="shared" si="355"/>
        <v/>
      </c>
      <c r="M7615" t="str">
        <f t="shared" si="356"/>
        <v/>
      </c>
    </row>
    <row r="7616" spans="3:13" x14ac:dyDescent="0.2">
      <c r="C7616" s="8" t="str">
        <f>IFERROR(VLOOKUP(B7616,'Plan de comptes'!A:B,2,FALSE),"")</f>
        <v/>
      </c>
      <c r="K7616" s="21">
        <f t="shared" si="354"/>
        <v>0</v>
      </c>
      <c r="L7616" t="str">
        <f t="shared" si="355"/>
        <v/>
      </c>
      <c r="M7616" t="str">
        <f t="shared" si="356"/>
        <v/>
      </c>
    </row>
    <row r="7617" spans="3:13" x14ac:dyDescent="0.2">
      <c r="C7617" s="8" t="str">
        <f>IFERROR(VLOOKUP(B7617,'Plan de comptes'!A:B,2,FALSE),"")</f>
        <v/>
      </c>
      <c r="K7617" s="21">
        <f t="shared" si="354"/>
        <v>0</v>
      </c>
      <c r="L7617" t="str">
        <f t="shared" si="355"/>
        <v/>
      </c>
      <c r="M7617" t="str">
        <f t="shared" si="356"/>
        <v/>
      </c>
    </row>
    <row r="7618" spans="3:13" x14ac:dyDescent="0.2">
      <c r="C7618" s="8" t="str">
        <f>IFERROR(VLOOKUP(B7618,'Plan de comptes'!A:B,2,FALSE),"")</f>
        <v/>
      </c>
      <c r="K7618" s="21">
        <f t="shared" si="354"/>
        <v>0</v>
      </c>
      <c r="L7618" t="str">
        <f t="shared" si="355"/>
        <v/>
      </c>
      <c r="M7618" t="str">
        <f t="shared" si="356"/>
        <v/>
      </c>
    </row>
    <row r="7619" spans="3:13" x14ac:dyDescent="0.2">
      <c r="C7619" s="8" t="str">
        <f>IFERROR(VLOOKUP(B7619,'Plan de comptes'!A:B,2,FALSE),"")</f>
        <v/>
      </c>
      <c r="K7619" s="21">
        <f t="shared" ref="K7619:K7682" si="357">E7619-F7619</f>
        <v>0</v>
      </c>
      <c r="L7619" t="str">
        <f t="shared" ref="L7619:L7682" si="358">LEFT($B7619,2)</f>
        <v/>
      </c>
      <c r="M7619" t="str">
        <f t="shared" ref="M7619:M7682" si="359">LEFT($B7619,3)</f>
        <v/>
      </c>
    </row>
    <row r="7620" spans="3:13" x14ac:dyDescent="0.2">
      <c r="C7620" s="8" t="str">
        <f>IFERROR(VLOOKUP(B7620,'Plan de comptes'!A:B,2,FALSE),"")</f>
        <v/>
      </c>
      <c r="K7620" s="21">
        <f t="shared" si="357"/>
        <v>0</v>
      </c>
      <c r="L7620" t="str">
        <f t="shared" si="358"/>
        <v/>
      </c>
      <c r="M7620" t="str">
        <f t="shared" si="359"/>
        <v/>
      </c>
    </row>
    <row r="7621" spans="3:13" x14ac:dyDescent="0.2">
      <c r="C7621" s="8" t="str">
        <f>IFERROR(VLOOKUP(B7621,'Plan de comptes'!A:B,2,FALSE),"")</f>
        <v/>
      </c>
      <c r="K7621" s="21">
        <f t="shared" si="357"/>
        <v>0</v>
      </c>
      <c r="L7621" t="str">
        <f t="shared" si="358"/>
        <v/>
      </c>
      <c r="M7621" t="str">
        <f t="shared" si="359"/>
        <v/>
      </c>
    </row>
    <row r="7622" spans="3:13" x14ac:dyDescent="0.2">
      <c r="C7622" s="8" t="str">
        <f>IFERROR(VLOOKUP(B7622,'Plan de comptes'!A:B,2,FALSE),"")</f>
        <v/>
      </c>
      <c r="K7622" s="21">
        <f t="shared" si="357"/>
        <v>0</v>
      </c>
      <c r="L7622" t="str">
        <f t="shared" si="358"/>
        <v/>
      </c>
      <c r="M7622" t="str">
        <f t="shared" si="359"/>
        <v/>
      </c>
    </row>
    <row r="7623" spans="3:13" x14ac:dyDescent="0.2">
      <c r="C7623" s="8" t="str">
        <f>IFERROR(VLOOKUP(B7623,'Plan de comptes'!A:B,2,FALSE),"")</f>
        <v/>
      </c>
      <c r="K7623" s="21">
        <f t="shared" si="357"/>
        <v>0</v>
      </c>
      <c r="L7623" t="str">
        <f t="shared" si="358"/>
        <v/>
      </c>
      <c r="M7623" t="str">
        <f t="shared" si="359"/>
        <v/>
      </c>
    </row>
    <row r="7624" spans="3:13" x14ac:dyDescent="0.2">
      <c r="C7624" s="8" t="str">
        <f>IFERROR(VLOOKUP(B7624,'Plan de comptes'!A:B,2,FALSE),"")</f>
        <v/>
      </c>
      <c r="K7624" s="21">
        <f t="shared" si="357"/>
        <v>0</v>
      </c>
      <c r="L7624" t="str">
        <f t="shared" si="358"/>
        <v/>
      </c>
      <c r="M7624" t="str">
        <f t="shared" si="359"/>
        <v/>
      </c>
    </row>
    <row r="7625" spans="3:13" x14ac:dyDescent="0.2">
      <c r="C7625" s="8" t="str">
        <f>IFERROR(VLOOKUP(B7625,'Plan de comptes'!A:B,2,FALSE),"")</f>
        <v/>
      </c>
      <c r="K7625" s="21">
        <f t="shared" si="357"/>
        <v>0</v>
      </c>
      <c r="L7625" t="str">
        <f t="shared" si="358"/>
        <v/>
      </c>
      <c r="M7625" t="str">
        <f t="shared" si="359"/>
        <v/>
      </c>
    </row>
    <row r="7626" spans="3:13" x14ac:dyDescent="0.2">
      <c r="C7626" s="8" t="str">
        <f>IFERROR(VLOOKUP(B7626,'Plan de comptes'!A:B,2,FALSE),"")</f>
        <v/>
      </c>
      <c r="K7626" s="21">
        <f t="shared" si="357"/>
        <v>0</v>
      </c>
      <c r="L7626" t="str">
        <f t="shared" si="358"/>
        <v/>
      </c>
      <c r="M7626" t="str">
        <f t="shared" si="359"/>
        <v/>
      </c>
    </row>
    <row r="7627" spans="3:13" x14ac:dyDescent="0.2">
      <c r="C7627" s="8" t="str">
        <f>IFERROR(VLOOKUP(B7627,'Plan de comptes'!A:B,2,FALSE),"")</f>
        <v/>
      </c>
      <c r="K7627" s="21">
        <f t="shared" si="357"/>
        <v>0</v>
      </c>
      <c r="L7627" t="str">
        <f t="shared" si="358"/>
        <v/>
      </c>
      <c r="M7627" t="str">
        <f t="shared" si="359"/>
        <v/>
      </c>
    </row>
    <row r="7628" spans="3:13" x14ac:dyDescent="0.2">
      <c r="C7628" s="8" t="str">
        <f>IFERROR(VLOOKUP(B7628,'Plan de comptes'!A:B,2,FALSE),"")</f>
        <v/>
      </c>
      <c r="K7628" s="21">
        <f t="shared" si="357"/>
        <v>0</v>
      </c>
      <c r="L7628" t="str">
        <f t="shared" si="358"/>
        <v/>
      </c>
      <c r="M7628" t="str">
        <f t="shared" si="359"/>
        <v/>
      </c>
    </row>
    <row r="7629" spans="3:13" x14ac:dyDescent="0.2">
      <c r="C7629" s="8" t="str">
        <f>IFERROR(VLOOKUP(B7629,'Plan de comptes'!A:B,2,FALSE),"")</f>
        <v/>
      </c>
      <c r="K7629" s="21">
        <f t="shared" si="357"/>
        <v>0</v>
      </c>
      <c r="L7629" t="str">
        <f t="shared" si="358"/>
        <v/>
      </c>
      <c r="M7629" t="str">
        <f t="shared" si="359"/>
        <v/>
      </c>
    </row>
    <row r="7630" spans="3:13" x14ac:dyDescent="0.2">
      <c r="C7630" s="8" t="str">
        <f>IFERROR(VLOOKUP(B7630,'Plan de comptes'!A:B,2,FALSE),"")</f>
        <v/>
      </c>
      <c r="K7630" s="21">
        <f t="shared" si="357"/>
        <v>0</v>
      </c>
      <c r="L7630" t="str">
        <f t="shared" si="358"/>
        <v/>
      </c>
      <c r="M7630" t="str">
        <f t="shared" si="359"/>
        <v/>
      </c>
    </row>
    <row r="7631" spans="3:13" x14ac:dyDescent="0.2">
      <c r="C7631" s="8" t="str">
        <f>IFERROR(VLOOKUP(B7631,'Plan de comptes'!A:B,2,FALSE),"")</f>
        <v/>
      </c>
      <c r="K7631" s="21">
        <f t="shared" si="357"/>
        <v>0</v>
      </c>
      <c r="L7631" t="str">
        <f t="shared" si="358"/>
        <v/>
      </c>
      <c r="M7631" t="str">
        <f t="shared" si="359"/>
        <v/>
      </c>
    </row>
    <row r="7632" spans="3:13" x14ac:dyDescent="0.2">
      <c r="C7632" s="8" t="str">
        <f>IFERROR(VLOOKUP(B7632,'Plan de comptes'!A:B,2,FALSE),"")</f>
        <v/>
      </c>
      <c r="K7632" s="21">
        <f t="shared" si="357"/>
        <v>0</v>
      </c>
      <c r="L7632" t="str">
        <f t="shared" si="358"/>
        <v/>
      </c>
      <c r="M7632" t="str">
        <f t="shared" si="359"/>
        <v/>
      </c>
    </row>
    <row r="7633" spans="3:13" x14ac:dyDescent="0.2">
      <c r="C7633" s="8" t="str">
        <f>IFERROR(VLOOKUP(B7633,'Plan de comptes'!A:B,2,FALSE),"")</f>
        <v/>
      </c>
      <c r="K7633" s="21">
        <f t="shared" si="357"/>
        <v>0</v>
      </c>
      <c r="L7633" t="str">
        <f t="shared" si="358"/>
        <v/>
      </c>
      <c r="M7633" t="str">
        <f t="shared" si="359"/>
        <v/>
      </c>
    </row>
    <row r="7634" spans="3:13" x14ac:dyDescent="0.2">
      <c r="C7634" s="8" t="str">
        <f>IFERROR(VLOOKUP(B7634,'Plan de comptes'!A:B,2,FALSE),"")</f>
        <v/>
      </c>
      <c r="K7634" s="21">
        <f t="shared" si="357"/>
        <v>0</v>
      </c>
      <c r="L7634" t="str">
        <f t="shared" si="358"/>
        <v/>
      </c>
      <c r="M7634" t="str">
        <f t="shared" si="359"/>
        <v/>
      </c>
    </row>
    <row r="7635" spans="3:13" x14ac:dyDescent="0.2">
      <c r="C7635" s="8" t="str">
        <f>IFERROR(VLOOKUP(B7635,'Plan de comptes'!A:B,2,FALSE),"")</f>
        <v/>
      </c>
      <c r="K7635" s="21">
        <f t="shared" si="357"/>
        <v>0</v>
      </c>
      <c r="L7635" t="str">
        <f t="shared" si="358"/>
        <v/>
      </c>
      <c r="M7635" t="str">
        <f t="shared" si="359"/>
        <v/>
      </c>
    </row>
    <row r="7636" spans="3:13" x14ac:dyDescent="0.2">
      <c r="C7636" s="8" t="str">
        <f>IFERROR(VLOOKUP(B7636,'Plan de comptes'!A:B,2,FALSE),"")</f>
        <v/>
      </c>
      <c r="K7636" s="21">
        <f t="shared" si="357"/>
        <v>0</v>
      </c>
      <c r="L7636" t="str">
        <f t="shared" si="358"/>
        <v/>
      </c>
      <c r="M7636" t="str">
        <f t="shared" si="359"/>
        <v/>
      </c>
    </row>
    <row r="7637" spans="3:13" x14ac:dyDescent="0.2">
      <c r="C7637" s="8" t="str">
        <f>IFERROR(VLOOKUP(B7637,'Plan de comptes'!A:B,2,FALSE),"")</f>
        <v/>
      </c>
      <c r="K7637" s="21">
        <f t="shared" si="357"/>
        <v>0</v>
      </c>
      <c r="L7637" t="str">
        <f t="shared" si="358"/>
        <v/>
      </c>
      <c r="M7637" t="str">
        <f t="shared" si="359"/>
        <v/>
      </c>
    </row>
    <row r="7638" spans="3:13" x14ac:dyDescent="0.2">
      <c r="C7638" s="8" t="str">
        <f>IFERROR(VLOOKUP(B7638,'Plan de comptes'!A:B,2,FALSE),"")</f>
        <v/>
      </c>
      <c r="K7638" s="21">
        <f t="shared" si="357"/>
        <v>0</v>
      </c>
      <c r="L7638" t="str">
        <f t="shared" si="358"/>
        <v/>
      </c>
      <c r="M7638" t="str">
        <f t="shared" si="359"/>
        <v/>
      </c>
    </row>
    <row r="7639" spans="3:13" x14ac:dyDescent="0.2">
      <c r="C7639" s="8" t="str">
        <f>IFERROR(VLOOKUP(B7639,'Plan de comptes'!A:B,2,FALSE),"")</f>
        <v/>
      </c>
      <c r="K7639" s="21">
        <f t="shared" si="357"/>
        <v>0</v>
      </c>
      <c r="L7639" t="str">
        <f t="shared" si="358"/>
        <v/>
      </c>
      <c r="M7639" t="str">
        <f t="shared" si="359"/>
        <v/>
      </c>
    </row>
    <row r="7640" spans="3:13" x14ac:dyDescent="0.2">
      <c r="C7640" s="8" t="str">
        <f>IFERROR(VLOOKUP(B7640,'Plan de comptes'!A:B,2,FALSE),"")</f>
        <v/>
      </c>
      <c r="K7640" s="21">
        <f t="shared" si="357"/>
        <v>0</v>
      </c>
      <c r="L7640" t="str">
        <f t="shared" si="358"/>
        <v/>
      </c>
      <c r="M7640" t="str">
        <f t="shared" si="359"/>
        <v/>
      </c>
    </row>
    <row r="7641" spans="3:13" x14ac:dyDescent="0.2">
      <c r="C7641" s="8" t="str">
        <f>IFERROR(VLOOKUP(B7641,'Plan de comptes'!A:B,2,FALSE),"")</f>
        <v/>
      </c>
      <c r="K7641" s="21">
        <f t="shared" si="357"/>
        <v>0</v>
      </c>
      <c r="L7641" t="str">
        <f t="shared" si="358"/>
        <v/>
      </c>
      <c r="M7641" t="str">
        <f t="shared" si="359"/>
        <v/>
      </c>
    </row>
    <row r="7642" spans="3:13" x14ac:dyDescent="0.2">
      <c r="C7642" s="8" t="str">
        <f>IFERROR(VLOOKUP(B7642,'Plan de comptes'!A:B,2,FALSE),"")</f>
        <v/>
      </c>
      <c r="K7642" s="21">
        <f t="shared" si="357"/>
        <v>0</v>
      </c>
      <c r="L7642" t="str">
        <f t="shared" si="358"/>
        <v/>
      </c>
      <c r="M7642" t="str">
        <f t="shared" si="359"/>
        <v/>
      </c>
    </row>
    <row r="7643" spans="3:13" x14ac:dyDescent="0.2">
      <c r="C7643" s="8" t="str">
        <f>IFERROR(VLOOKUP(B7643,'Plan de comptes'!A:B,2,FALSE),"")</f>
        <v/>
      </c>
      <c r="K7643" s="21">
        <f t="shared" si="357"/>
        <v>0</v>
      </c>
      <c r="L7643" t="str">
        <f t="shared" si="358"/>
        <v/>
      </c>
      <c r="M7643" t="str">
        <f t="shared" si="359"/>
        <v/>
      </c>
    </row>
    <row r="7644" spans="3:13" x14ac:dyDescent="0.2">
      <c r="C7644" s="8" t="str">
        <f>IFERROR(VLOOKUP(B7644,'Plan de comptes'!A:B,2,FALSE),"")</f>
        <v/>
      </c>
      <c r="K7644" s="21">
        <f t="shared" si="357"/>
        <v>0</v>
      </c>
      <c r="L7644" t="str">
        <f t="shared" si="358"/>
        <v/>
      </c>
      <c r="M7644" t="str">
        <f t="shared" si="359"/>
        <v/>
      </c>
    </row>
    <row r="7645" spans="3:13" x14ac:dyDescent="0.2">
      <c r="C7645" s="8" t="str">
        <f>IFERROR(VLOOKUP(B7645,'Plan de comptes'!A:B,2,FALSE),"")</f>
        <v/>
      </c>
      <c r="K7645" s="21">
        <f t="shared" si="357"/>
        <v>0</v>
      </c>
      <c r="L7645" t="str">
        <f t="shared" si="358"/>
        <v/>
      </c>
      <c r="M7645" t="str">
        <f t="shared" si="359"/>
        <v/>
      </c>
    </row>
    <row r="7646" spans="3:13" x14ac:dyDescent="0.2">
      <c r="C7646" s="8" t="str">
        <f>IFERROR(VLOOKUP(B7646,'Plan de comptes'!A:B,2,FALSE),"")</f>
        <v/>
      </c>
      <c r="K7646" s="21">
        <f t="shared" si="357"/>
        <v>0</v>
      </c>
      <c r="L7646" t="str">
        <f t="shared" si="358"/>
        <v/>
      </c>
      <c r="M7646" t="str">
        <f t="shared" si="359"/>
        <v/>
      </c>
    </row>
    <row r="7647" spans="3:13" x14ac:dyDescent="0.2">
      <c r="C7647" s="8" t="str">
        <f>IFERROR(VLOOKUP(B7647,'Plan de comptes'!A:B,2,FALSE),"")</f>
        <v/>
      </c>
      <c r="K7647" s="21">
        <f t="shared" si="357"/>
        <v>0</v>
      </c>
      <c r="L7647" t="str">
        <f t="shared" si="358"/>
        <v/>
      </c>
      <c r="M7647" t="str">
        <f t="shared" si="359"/>
        <v/>
      </c>
    </row>
    <row r="7648" spans="3:13" x14ac:dyDescent="0.2">
      <c r="C7648" s="8" t="str">
        <f>IFERROR(VLOOKUP(B7648,'Plan de comptes'!A:B,2,FALSE),"")</f>
        <v/>
      </c>
      <c r="K7648" s="21">
        <f t="shared" si="357"/>
        <v>0</v>
      </c>
      <c r="L7648" t="str">
        <f t="shared" si="358"/>
        <v/>
      </c>
      <c r="M7648" t="str">
        <f t="shared" si="359"/>
        <v/>
      </c>
    </row>
    <row r="7649" spans="3:13" x14ac:dyDescent="0.2">
      <c r="C7649" s="8" t="str">
        <f>IFERROR(VLOOKUP(B7649,'Plan de comptes'!A:B,2,FALSE),"")</f>
        <v/>
      </c>
      <c r="K7649" s="21">
        <f t="shared" si="357"/>
        <v>0</v>
      </c>
      <c r="L7649" t="str">
        <f t="shared" si="358"/>
        <v/>
      </c>
      <c r="M7649" t="str">
        <f t="shared" si="359"/>
        <v/>
      </c>
    </row>
    <row r="7650" spans="3:13" x14ac:dyDescent="0.2">
      <c r="C7650" s="8" t="str">
        <f>IFERROR(VLOOKUP(B7650,'Plan de comptes'!A:B,2,FALSE),"")</f>
        <v/>
      </c>
      <c r="K7650" s="21">
        <f t="shared" si="357"/>
        <v>0</v>
      </c>
      <c r="L7650" t="str">
        <f t="shared" si="358"/>
        <v/>
      </c>
      <c r="M7650" t="str">
        <f t="shared" si="359"/>
        <v/>
      </c>
    </row>
    <row r="7651" spans="3:13" x14ac:dyDescent="0.2">
      <c r="C7651" s="8" t="str">
        <f>IFERROR(VLOOKUP(B7651,'Plan de comptes'!A:B,2,FALSE),"")</f>
        <v/>
      </c>
      <c r="K7651" s="21">
        <f t="shared" si="357"/>
        <v>0</v>
      </c>
      <c r="L7651" t="str">
        <f t="shared" si="358"/>
        <v/>
      </c>
      <c r="M7651" t="str">
        <f t="shared" si="359"/>
        <v/>
      </c>
    </row>
    <row r="7652" spans="3:13" x14ac:dyDescent="0.2">
      <c r="C7652" s="8" t="str">
        <f>IFERROR(VLOOKUP(B7652,'Plan de comptes'!A:B,2,FALSE),"")</f>
        <v/>
      </c>
      <c r="K7652" s="21">
        <f t="shared" si="357"/>
        <v>0</v>
      </c>
      <c r="L7652" t="str">
        <f t="shared" si="358"/>
        <v/>
      </c>
      <c r="M7652" t="str">
        <f t="shared" si="359"/>
        <v/>
      </c>
    </row>
    <row r="7653" spans="3:13" x14ac:dyDescent="0.2">
      <c r="C7653" s="8" t="str">
        <f>IFERROR(VLOOKUP(B7653,'Plan de comptes'!A:B,2,FALSE),"")</f>
        <v/>
      </c>
      <c r="K7653" s="21">
        <f t="shared" si="357"/>
        <v>0</v>
      </c>
      <c r="L7653" t="str">
        <f t="shared" si="358"/>
        <v/>
      </c>
      <c r="M7653" t="str">
        <f t="shared" si="359"/>
        <v/>
      </c>
    </row>
    <row r="7654" spans="3:13" x14ac:dyDescent="0.2">
      <c r="C7654" s="8" t="str">
        <f>IFERROR(VLOOKUP(B7654,'Plan de comptes'!A:B,2,FALSE),"")</f>
        <v/>
      </c>
      <c r="K7654" s="21">
        <f t="shared" si="357"/>
        <v>0</v>
      </c>
      <c r="L7654" t="str">
        <f t="shared" si="358"/>
        <v/>
      </c>
      <c r="M7654" t="str">
        <f t="shared" si="359"/>
        <v/>
      </c>
    </row>
    <row r="7655" spans="3:13" x14ac:dyDescent="0.2">
      <c r="C7655" s="8" t="str">
        <f>IFERROR(VLOOKUP(B7655,'Plan de comptes'!A:B,2,FALSE),"")</f>
        <v/>
      </c>
      <c r="K7655" s="21">
        <f t="shared" si="357"/>
        <v>0</v>
      </c>
      <c r="L7655" t="str">
        <f t="shared" si="358"/>
        <v/>
      </c>
      <c r="M7655" t="str">
        <f t="shared" si="359"/>
        <v/>
      </c>
    </row>
    <row r="7656" spans="3:13" x14ac:dyDescent="0.2">
      <c r="C7656" s="8" t="str">
        <f>IFERROR(VLOOKUP(B7656,'Plan de comptes'!A:B,2,FALSE),"")</f>
        <v/>
      </c>
      <c r="K7656" s="21">
        <f t="shared" si="357"/>
        <v>0</v>
      </c>
      <c r="L7656" t="str">
        <f t="shared" si="358"/>
        <v/>
      </c>
      <c r="M7656" t="str">
        <f t="shared" si="359"/>
        <v/>
      </c>
    </row>
    <row r="7657" spans="3:13" x14ac:dyDescent="0.2">
      <c r="C7657" s="8" t="str">
        <f>IFERROR(VLOOKUP(B7657,'Plan de comptes'!A:B,2,FALSE),"")</f>
        <v/>
      </c>
      <c r="K7657" s="21">
        <f t="shared" si="357"/>
        <v>0</v>
      </c>
      <c r="L7657" t="str">
        <f t="shared" si="358"/>
        <v/>
      </c>
      <c r="M7657" t="str">
        <f t="shared" si="359"/>
        <v/>
      </c>
    </row>
    <row r="7658" spans="3:13" x14ac:dyDescent="0.2">
      <c r="C7658" s="8" t="str">
        <f>IFERROR(VLOOKUP(B7658,'Plan de comptes'!A:B,2,FALSE),"")</f>
        <v/>
      </c>
      <c r="K7658" s="21">
        <f t="shared" si="357"/>
        <v>0</v>
      </c>
      <c r="L7658" t="str">
        <f t="shared" si="358"/>
        <v/>
      </c>
      <c r="M7658" t="str">
        <f t="shared" si="359"/>
        <v/>
      </c>
    </row>
    <row r="7659" spans="3:13" x14ac:dyDescent="0.2">
      <c r="C7659" s="8" t="str">
        <f>IFERROR(VLOOKUP(B7659,'Plan de comptes'!A:B,2,FALSE),"")</f>
        <v/>
      </c>
      <c r="K7659" s="21">
        <f t="shared" si="357"/>
        <v>0</v>
      </c>
      <c r="L7659" t="str">
        <f t="shared" si="358"/>
        <v/>
      </c>
      <c r="M7659" t="str">
        <f t="shared" si="359"/>
        <v/>
      </c>
    </row>
    <row r="7660" spans="3:13" x14ac:dyDescent="0.2">
      <c r="C7660" s="8" t="str">
        <f>IFERROR(VLOOKUP(B7660,'Plan de comptes'!A:B,2,FALSE),"")</f>
        <v/>
      </c>
      <c r="K7660" s="21">
        <f t="shared" si="357"/>
        <v>0</v>
      </c>
      <c r="L7660" t="str">
        <f t="shared" si="358"/>
        <v/>
      </c>
      <c r="M7660" t="str">
        <f t="shared" si="359"/>
        <v/>
      </c>
    </row>
    <row r="7661" spans="3:13" x14ac:dyDescent="0.2">
      <c r="C7661" s="8" t="str">
        <f>IFERROR(VLOOKUP(B7661,'Plan de comptes'!A:B,2,FALSE),"")</f>
        <v/>
      </c>
      <c r="K7661" s="21">
        <f t="shared" si="357"/>
        <v>0</v>
      </c>
      <c r="L7661" t="str">
        <f t="shared" si="358"/>
        <v/>
      </c>
      <c r="M7661" t="str">
        <f t="shared" si="359"/>
        <v/>
      </c>
    </row>
    <row r="7662" spans="3:13" x14ac:dyDescent="0.2">
      <c r="C7662" s="8" t="str">
        <f>IFERROR(VLOOKUP(B7662,'Plan de comptes'!A:B,2,FALSE),"")</f>
        <v/>
      </c>
      <c r="K7662" s="21">
        <f t="shared" si="357"/>
        <v>0</v>
      </c>
      <c r="L7662" t="str">
        <f t="shared" si="358"/>
        <v/>
      </c>
      <c r="M7662" t="str">
        <f t="shared" si="359"/>
        <v/>
      </c>
    </row>
    <row r="7663" spans="3:13" x14ac:dyDescent="0.2">
      <c r="C7663" s="8" t="str">
        <f>IFERROR(VLOOKUP(B7663,'Plan de comptes'!A:B,2,FALSE),"")</f>
        <v/>
      </c>
      <c r="K7663" s="21">
        <f t="shared" si="357"/>
        <v>0</v>
      </c>
      <c r="L7663" t="str">
        <f t="shared" si="358"/>
        <v/>
      </c>
      <c r="M7663" t="str">
        <f t="shared" si="359"/>
        <v/>
      </c>
    </row>
    <row r="7664" spans="3:13" x14ac:dyDescent="0.2">
      <c r="C7664" s="8" t="str">
        <f>IFERROR(VLOOKUP(B7664,'Plan de comptes'!A:B,2,FALSE),"")</f>
        <v/>
      </c>
      <c r="K7664" s="21">
        <f t="shared" si="357"/>
        <v>0</v>
      </c>
      <c r="L7664" t="str">
        <f t="shared" si="358"/>
        <v/>
      </c>
      <c r="M7664" t="str">
        <f t="shared" si="359"/>
        <v/>
      </c>
    </row>
    <row r="7665" spans="3:13" x14ac:dyDescent="0.2">
      <c r="C7665" s="8" t="str">
        <f>IFERROR(VLOOKUP(B7665,'Plan de comptes'!A:B,2,FALSE),"")</f>
        <v/>
      </c>
      <c r="K7665" s="21">
        <f t="shared" si="357"/>
        <v>0</v>
      </c>
      <c r="L7665" t="str">
        <f t="shared" si="358"/>
        <v/>
      </c>
      <c r="M7665" t="str">
        <f t="shared" si="359"/>
        <v/>
      </c>
    </row>
    <row r="7666" spans="3:13" x14ac:dyDescent="0.2">
      <c r="C7666" s="8" t="str">
        <f>IFERROR(VLOOKUP(B7666,'Plan de comptes'!A:B,2,FALSE),"")</f>
        <v/>
      </c>
      <c r="K7666" s="21">
        <f t="shared" si="357"/>
        <v>0</v>
      </c>
      <c r="L7666" t="str">
        <f t="shared" si="358"/>
        <v/>
      </c>
      <c r="M7666" t="str">
        <f t="shared" si="359"/>
        <v/>
      </c>
    </row>
    <row r="7667" spans="3:13" x14ac:dyDescent="0.2">
      <c r="C7667" s="8" t="str">
        <f>IFERROR(VLOOKUP(B7667,'Plan de comptes'!A:B,2,FALSE),"")</f>
        <v/>
      </c>
      <c r="K7667" s="21">
        <f t="shared" si="357"/>
        <v>0</v>
      </c>
      <c r="L7667" t="str">
        <f t="shared" si="358"/>
        <v/>
      </c>
      <c r="M7667" t="str">
        <f t="shared" si="359"/>
        <v/>
      </c>
    </row>
    <row r="7668" spans="3:13" x14ac:dyDescent="0.2">
      <c r="C7668" s="8" t="str">
        <f>IFERROR(VLOOKUP(B7668,'Plan de comptes'!A:B,2,FALSE),"")</f>
        <v/>
      </c>
      <c r="K7668" s="21">
        <f t="shared" si="357"/>
        <v>0</v>
      </c>
      <c r="L7668" t="str">
        <f t="shared" si="358"/>
        <v/>
      </c>
      <c r="M7668" t="str">
        <f t="shared" si="359"/>
        <v/>
      </c>
    </row>
    <row r="7669" spans="3:13" x14ac:dyDescent="0.2">
      <c r="C7669" s="8" t="str">
        <f>IFERROR(VLOOKUP(B7669,'Plan de comptes'!A:B,2,FALSE),"")</f>
        <v/>
      </c>
      <c r="K7669" s="21">
        <f t="shared" si="357"/>
        <v>0</v>
      </c>
      <c r="L7669" t="str">
        <f t="shared" si="358"/>
        <v/>
      </c>
      <c r="M7669" t="str">
        <f t="shared" si="359"/>
        <v/>
      </c>
    </row>
    <row r="7670" spans="3:13" x14ac:dyDescent="0.2">
      <c r="C7670" s="8" t="str">
        <f>IFERROR(VLOOKUP(B7670,'Plan de comptes'!A:B,2,FALSE),"")</f>
        <v/>
      </c>
      <c r="K7670" s="21">
        <f t="shared" si="357"/>
        <v>0</v>
      </c>
      <c r="L7670" t="str">
        <f t="shared" si="358"/>
        <v/>
      </c>
      <c r="M7670" t="str">
        <f t="shared" si="359"/>
        <v/>
      </c>
    </row>
    <row r="7671" spans="3:13" x14ac:dyDescent="0.2">
      <c r="C7671" s="8" t="str">
        <f>IFERROR(VLOOKUP(B7671,'Plan de comptes'!A:B,2,FALSE),"")</f>
        <v/>
      </c>
      <c r="K7671" s="21">
        <f t="shared" si="357"/>
        <v>0</v>
      </c>
      <c r="L7671" t="str">
        <f t="shared" si="358"/>
        <v/>
      </c>
      <c r="M7671" t="str">
        <f t="shared" si="359"/>
        <v/>
      </c>
    </row>
    <row r="7672" spans="3:13" x14ac:dyDescent="0.2">
      <c r="C7672" s="8" t="str">
        <f>IFERROR(VLOOKUP(B7672,'Plan de comptes'!A:B,2,FALSE),"")</f>
        <v/>
      </c>
      <c r="K7672" s="21">
        <f t="shared" si="357"/>
        <v>0</v>
      </c>
      <c r="L7672" t="str">
        <f t="shared" si="358"/>
        <v/>
      </c>
      <c r="M7672" t="str">
        <f t="shared" si="359"/>
        <v/>
      </c>
    </row>
    <row r="7673" spans="3:13" x14ac:dyDescent="0.2">
      <c r="C7673" s="8" t="str">
        <f>IFERROR(VLOOKUP(B7673,'Plan de comptes'!A:B,2,FALSE),"")</f>
        <v/>
      </c>
      <c r="K7673" s="21">
        <f t="shared" si="357"/>
        <v>0</v>
      </c>
      <c r="L7673" t="str">
        <f t="shared" si="358"/>
        <v/>
      </c>
      <c r="M7673" t="str">
        <f t="shared" si="359"/>
        <v/>
      </c>
    </row>
    <row r="7674" spans="3:13" x14ac:dyDescent="0.2">
      <c r="C7674" s="8" t="str">
        <f>IFERROR(VLOOKUP(B7674,'Plan de comptes'!A:B,2,FALSE),"")</f>
        <v/>
      </c>
      <c r="K7674" s="21">
        <f t="shared" si="357"/>
        <v>0</v>
      </c>
      <c r="L7674" t="str">
        <f t="shared" si="358"/>
        <v/>
      </c>
      <c r="M7674" t="str">
        <f t="shared" si="359"/>
        <v/>
      </c>
    </row>
    <row r="7675" spans="3:13" x14ac:dyDescent="0.2">
      <c r="C7675" s="8" t="str">
        <f>IFERROR(VLOOKUP(B7675,'Plan de comptes'!A:B,2,FALSE),"")</f>
        <v/>
      </c>
      <c r="K7675" s="21">
        <f t="shared" si="357"/>
        <v>0</v>
      </c>
      <c r="L7675" t="str">
        <f t="shared" si="358"/>
        <v/>
      </c>
      <c r="M7675" t="str">
        <f t="shared" si="359"/>
        <v/>
      </c>
    </row>
    <row r="7676" spans="3:13" x14ac:dyDescent="0.2">
      <c r="C7676" s="8" t="str">
        <f>IFERROR(VLOOKUP(B7676,'Plan de comptes'!A:B,2,FALSE),"")</f>
        <v/>
      </c>
      <c r="K7676" s="21">
        <f t="shared" si="357"/>
        <v>0</v>
      </c>
      <c r="L7676" t="str">
        <f t="shared" si="358"/>
        <v/>
      </c>
      <c r="M7676" t="str">
        <f t="shared" si="359"/>
        <v/>
      </c>
    </row>
    <row r="7677" spans="3:13" x14ac:dyDescent="0.2">
      <c r="C7677" s="8" t="str">
        <f>IFERROR(VLOOKUP(B7677,'Plan de comptes'!A:B,2,FALSE),"")</f>
        <v/>
      </c>
      <c r="K7677" s="21">
        <f t="shared" si="357"/>
        <v>0</v>
      </c>
      <c r="L7677" t="str">
        <f t="shared" si="358"/>
        <v/>
      </c>
      <c r="M7677" t="str">
        <f t="shared" si="359"/>
        <v/>
      </c>
    </row>
    <row r="7678" spans="3:13" x14ac:dyDescent="0.2">
      <c r="C7678" s="8" t="str">
        <f>IFERROR(VLOOKUP(B7678,'Plan de comptes'!A:B,2,FALSE),"")</f>
        <v/>
      </c>
      <c r="K7678" s="21">
        <f t="shared" si="357"/>
        <v>0</v>
      </c>
      <c r="L7678" t="str">
        <f t="shared" si="358"/>
        <v/>
      </c>
      <c r="M7678" t="str">
        <f t="shared" si="359"/>
        <v/>
      </c>
    </row>
    <row r="7679" spans="3:13" x14ac:dyDescent="0.2">
      <c r="C7679" s="8" t="str">
        <f>IFERROR(VLOOKUP(B7679,'Plan de comptes'!A:B,2,FALSE),"")</f>
        <v/>
      </c>
      <c r="K7679" s="21">
        <f t="shared" si="357"/>
        <v>0</v>
      </c>
      <c r="L7679" t="str">
        <f t="shared" si="358"/>
        <v/>
      </c>
      <c r="M7679" t="str">
        <f t="shared" si="359"/>
        <v/>
      </c>
    </row>
    <row r="7680" spans="3:13" x14ac:dyDescent="0.2">
      <c r="C7680" s="8" t="str">
        <f>IFERROR(VLOOKUP(B7680,'Plan de comptes'!A:B,2,FALSE),"")</f>
        <v/>
      </c>
      <c r="K7680" s="21">
        <f t="shared" si="357"/>
        <v>0</v>
      </c>
      <c r="L7680" t="str">
        <f t="shared" si="358"/>
        <v/>
      </c>
      <c r="M7680" t="str">
        <f t="shared" si="359"/>
        <v/>
      </c>
    </row>
    <row r="7681" spans="3:13" x14ac:dyDescent="0.2">
      <c r="C7681" s="8" t="str">
        <f>IFERROR(VLOOKUP(B7681,'Plan de comptes'!A:B,2,FALSE),"")</f>
        <v/>
      </c>
      <c r="K7681" s="21">
        <f t="shared" si="357"/>
        <v>0</v>
      </c>
      <c r="L7681" t="str">
        <f t="shared" si="358"/>
        <v/>
      </c>
      <c r="M7681" t="str">
        <f t="shared" si="359"/>
        <v/>
      </c>
    </row>
    <row r="7682" spans="3:13" x14ac:dyDescent="0.2">
      <c r="C7682" s="8" t="str">
        <f>IFERROR(VLOOKUP(B7682,'Plan de comptes'!A:B,2,FALSE),"")</f>
        <v/>
      </c>
      <c r="K7682" s="21">
        <f t="shared" si="357"/>
        <v>0</v>
      </c>
      <c r="L7682" t="str">
        <f t="shared" si="358"/>
        <v/>
      </c>
      <c r="M7682" t="str">
        <f t="shared" si="359"/>
        <v/>
      </c>
    </row>
    <row r="7683" spans="3:13" x14ac:dyDescent="0.2">
      <c r="C7683" s="8" t="str">
        <f>IFERROR(VLOOKUP(B7683,'Plan de comptes'!A:B,2,FALSE),"")</f>
        <v/>
      </c>
      <c r="K7683" s="21">
        <f t="shared" ref="K7683:K7746" si="360">E7683-F7683</f>
        <v>0</v>
      </c>
      <c r="L7683" t="str">
        <f t="shared" ref="L7683:L7746" si="361">LEFT($B7683,2)</f>
        <v/>
      </c>
      <c r="M7683" t="str">
        <f t="shared" ref="M7683:M7746" si="362">LEFT($B7683,3)</f>
        <v/>
      </c>
    </row>
    <row r="7684" spans="3:13" x14ac:dyDescent="0.2">
      <c r="C7684" s="8" t="str">
        <f>IFERROR(VLOOKUP(B7684,'Plan de comptes'!A:B,2,FALSE),"")</f>
        <v/>
      </c>
      <c r="K7684" s="21">
        <f t="shared" si="360"/>
        <v>0</v>
      </c>
      <c r="L7684" t="str">
        <f t="shared" si="361"/>
        <v/>
      </c>
      <c r="M7684" t="str">
        <f t="shared" si="362"/>
        <v/>
      </c>
    </row>
    <row r="7685" spans="3:13" x14ac:dyDescent="0.2">
      <c r="C7685" s="8" t="str">
        <f>IFERROR(VLOOKUP(B7685,'Plan de comptes'!A:B,2,FALSE),"")</f>
        <v/>
      </c>
      <c r="K7685" s="21">
        <f t="shared" si="360"/>
        <v>0</v>
      </c>
      <c r="L7685" t="str">
        <f t="shared" si="361"/>
        <v/>
      </c>
      <c r="M7685" t="str">
        <f t="shared" si="362"/>
        <v/>
      </c>
    </row>
    <row r="7686" spans="3:13" x14ac:dyDescent="0.2">
      <c r="C7686" s="8" t="str">
        <f>IFERROR(VLOOKUP(B7686,'Plan de comptes'!A:B,2,FALSE),"")</f>
        <v/>
      </c>
      <c r="K7686" s="21">
        <f t="shared" si="360"/>
        <v>0</v>
      </c>
      <c r="L7686" t="str">
        <f t="shared" si="361"/>
        <v/>
      </c>
      <c r="M7686" t="str">
        <f t="shared" si="362"/>
        <v/>
      </c>
    </row>
    <row r="7687" spans="3:13" x14ac:dyDescent="0.2">
      <c r="C7687" s="8" t="str">
        <f>IFERROR(VLOOKUP(B7687,'Plan de comptes'!A:B,2,FALSE),"")</f>
        <v/>
      </c>
      <c r="K7687" s="21">
        <f t="shared" si="360"/>
        <v>0</v>
      </c>
      <c r="L7687" t="str">
        <f t="shared" si="361"/>
        <v/>
      </c>
      <c r="M7687" t="str">
        <f t="shared" si="362"/>
        <v/>
      </c>
    </row>
    <row r="7688" spans="3:13" x14ac:dyDescent="0.2">
      <c r="C7688" s="8" t="str">
        <f>IFERROR(VLOOKUP(B7688,'Plan de comptes'!A:B,2,FALSE),"")</f>
        <v/>
      </c>
      <c r="K7688" s="21">
        <f t="shared" si="360"/>
        <v>0</v>
      </c>
      <c r="L7688" t="str">
        <f t="shared" si="361"/>
        <v/>
      </c>
      <c r="M7688" t="str">
        <f t="shared" si="362"/>
        <v/>
      </c>
    </row>
    <row r="7689" spans="3:13" x14ac:dyDescent="0.2">
      <c r="C7689" s="8" t="str">
        <f>IFERROR(VLOOKUP(B7689,'Plan de comptes'!A:B,2,FALSE),"")</f>
        <v/>
      </c>
      <c r="K7689" s="21">
        <f t="shared" si="360"/>
        <v>0</v>
      </c>
      <c r="L7689" t="str">
        <f t="shared" si="361"/>
        <v/>
      </c>
      <c r="M7689" t="str">
        <f t="shared" si="362"/>
        <v/>
      </c>
    </row>
    <row r="7690" spans="3:13" x14ac:dyDescent="0.2">
      <c r="C7690" s="8" t="str">
        <f>IFERROR(VLOOKUP(B7690,'Plan de comptes'!A:B,2,FALSE),"")</f>
        <v/>
      </c>
      <c r="K7690" s="21">
        <f t="shared" si="360"/>
        <v>0</v>
      </c>
      <c r="L7690" t="str">
        <f t="shared" si="361"/>
        <v/>
      </c>
      <c r="M7690" t="str">
        <f t="shared" si="362"/>
        <v/>
      </c>
    </row>
    <row r="7691" spans="3:13" x14ac:dyDescent="0.2">
      <c r="C7691" s="8" t="str">
        <f>IFERROR(VLOOKUP(B7691,'Plan de comptes'!A:B,2,FALSE),"")</f>
        <v/>
      </c>
      <c r="K7691" s="21">
        <f t="shared" si="360"/>
        <v>0</v>
      </c>
      <c r="L7691" t="str">
        <f t="shared" si="361"/>
        <v/>
      </c>
      <c r="M7691" t="str">
        <f t="shared" si="362"/>
        <v/>
      </c>
    </row>
    <row r="7692" spans="3:13" x14ac:dyDescent="0.2">
      <c r="C7692" s="8" t="str">
        <f>IFERROR(VLOOKUP(B7692,'Plan de comptes'!A:B,2,FALSE),"")</f>
        <v/>
      </c>
      <c r="K7692" s="21">
        <f t="shared" si="360"/>
        <v>0</v>
      </c>
      <c r="L7692" t="str">
        <f t="shared" si="361"/>
        <v/>
      </c>
      <c r="M7692" t="str">
        <f t="shared" si="362"/>
        <v/>
      </c>
    </row>
    <row r="7693" spans="3:13" x14ac:dyDescent="0.2">
      <c r="C7693" s="8" t="str">
        <f>IFERROR(VLOOKUP(B7693,'Plan de comptes'!A:B,2,FALSE),"")</f>
        <v/>
      </c>
      <c r="K7693" s="21">
        <f t="shared" si="360"/>
        <v>0</v>
      </c>
      <c r="L7693" t="str">
        <f t="shared" si="361"/>
        <v/>
      </c>
      <c r="M7693" t="str">
        <f t="shared" si="362"/>
        <v/>
      </c>
    </row>
    <row r="7694" spans="3:13" x14ac:dyDescent="0.2">
      <c r="C7694" s="8" t="str">
        <f>IFERROR(VLOOKUP(B7694,'Plan de comptes'!A:B,2,FALSE),"")</f>
        <v/>
      </c>
      <c r="K7694" s="21">
        <f t="shared" si="360"/>
        <v>0</v>
      </c>
      <c r="L7694" t="str">
        <f t="shared" si="361"/>
        <v/>
      </c>
      <c r="M7694" t="str">
        <f t="shared" si="362"/>
        <v/>
      </c>
    </row>
    <row r="7695" spans="3:13" x14ac:dyDescent="0.2">
      <c r="C7695" s="8" t="str">
        <f>IFERROR(VLOOKUP(B7695,'Plan de comptes'!A:B,2,FALSE),"")</f>
        <v/>
      </c>
      <c r="K7695" s="21">
        <f t="shared" si="360"/>
        <v>0</v>
      </c>
      <c r="L7695" t="str">
        <f t="shared" si="361"/>
        <v/>
      </c>
      <c r="M7695" t="str">
        <f t="shared" si="362"/>
        <v/>
      </c>
    </row>
    <row r="7696" spans="3:13" x14ac:dyDescent="0.2">
      <c r="C7696" s="8" t="str">
        <f>IFERROR(VLOOKUP(B7696,'Plan de comptes'!A:B,2,FALSE),"")</f>
        <v/>
      </c>
      <c r="K7696" s="21">
        <f t="shared" si="360"/>
        <v>0</v>
      </c>
      <c r="L7696" t="str">
        <f t="shared" si="361"/>
        <v/>
      </c>
      <c r="M7696" t="str">
        <f t="shared" si="362"/>
        <v/>
      </c>
    </row>
    <row r="7697" spans="3:13" x14ac:dyDescent="0.2">
      <c r="C7697" s="8" t="str">
        <f>IFERROR(VLOOKUP(B7697,'Plan de comptes'!A:B,2,FALSE),"")</f>
        <v/>
      </c>
      <c r="K7697" s="21">
        <f t="shared" si="360"/>
        <v>0</v>
      </c>
      <c r="L7697" t="str">
        <f t="shared" si="361"/>
        <v/>
      </c>
      <c r="M7697" t="str">
        <f t="shared" si="362"/>
        <v/>
      </c>
    </row>
    <row r="7698" spans="3:13" x14ac:dyDescent="0.2">
      <c r="C7698" s="8" t="str">
        <f>IFERROR(VLOOKUP(B7698,'Plan de comptes'!A:B,2,FALSE),"")</f>
        <v/>
      </c>
      <c r="K7698" s="21">
        <f t="shared" si="360"/>
        <v>0</v>
      </c>
      <c r="L7698" t="str">
        <f t="shared" si="361"/>
        <v/>
      </c>
      <c r="M7698" t="str">
        <f t="shared" si="362"/>
        <v/>
      </c>
    </row>
    <row r="7699" spans="3:13" x14ac:dyDescent="0.2">
      <c r="C7699" s="8" t="str">
        <f>IFERROR(VLOOKUP(B7699,'Plan de comptes'!A:B,2,FALSE),"")</f>
        <v/>
      </c>
      <c r="K7699" s="21">
        <f t="shared" si="360"/>
        <v>0</v>
      </c>
      <c r="L7699" t="str">
        <f t="shared" si="361"/>
        <v/>
      </c>
      <c r="M7699" t="str">
        <f t="shared" si="362"/>
        <v/>
      </c>
    </row>
    <row r="7700" spans="3:13" x14ac:dyDescent="0.2">
      <c r="C7700" s="8" t="str">
        <f>IFERROR(VLOOKUP(B7700,'Plan de comptes'!A:B,2,FALSE),"")</f>
        <v/>
      </c>
      <c r="K7700" s="21">
        <f t="shared" si="360"/>
        <v>0</v>
      </c>
      <c r="L7700" t="str">
        <f t="shared" si="361"/>
        <v/>
      </c>
      <c r="M7700" t="str">
        <f t="shared" si="362"/>
        <v/>
      </c>
    </row>
    <row r="7701" spans="3:13" x14ac:dyDescent="0.2">
      <c r="C7701" s="8" t="str">
        <f>IFERROR(VLOOKUP(B7701,'Plan de comptes'!A:B,2,FALSE),"")</f>
        <v/>
      </c>
      <c r="K7701" s="21">
        <f t="shared" si="360"/>
        <v>0</v>
      </c>
      <c r="L7701" t="str">
        <f t="shared" si="361"/>
        <v/>
      </c>
      <c r="M7701" t="str">
        <f t="shared" si="362"/>
        <v/>
      </c>
    </row>
    <row r="7702" spans="3:13" x14ac:dyDescent="0.2">
      <c r="C7702" s="8" t="str">
        <f>IFERROR(VLOOKUP(B7702,'Plan de comptes'!A:B,2,FALSE),"")</f>
        <v/>
      </c>
      <c r="K7702" s="21">
        <f t="shared" si="360"/>
        <v>0</v>
      </c>
      <c r="L7702" t="str">
        <f t="shared" si="361"/>
        <v/>
      </c>
      <c r="M7702" t="str">
        <f t="shared" si="362"/>
        <v/>
      </c>
    </row>
    <row r="7703" spans="3:13" x14ac:dyDescent="0.2">
      <c r="C7703" s="8" t="str">
        <f>IFERROR(VLOOKUP(B7703,'Plan de comptes'!A:B,2,FALSE),"")</f>
        <v/>
      </c>
      <c r="K7703" s="21">
        <f t="shared" si="360"/>
        <v>0</v>
      </c>
      <c r="L7703" t="str">
        <f t="shared" si="361"/>
        <v/>
      </c>
      <c r="M7703" t="str">
        <f t="shared" si="362"/>
        <v/>
      </c>
    </row>
    <row r="7704" spans="3:13" x14ac:dyDescent="0.2">
      <c r="C7704" s="8" t="str">
        <f>IFERROR(VLOOKUP(B7704,'Plan de comptes'!A:B,2,FALSE),"")</f>
        <v/>
      </c>
      <c r="K7704" s="21">
        <f t="shared" si="360"/>
        <v>0</v>
      </c>
      <c r="L7704" t="str">
        <f t="shared" si="361"/>
        <v/>
      </c>
      <c r="M7704" t="str">
        <f t="shared" si="362"/>
        <v/>
      </c>
    </row>
    <row r="7705" spans="3:13" x14ac:dyDescent="0.2">
      <c r="C7705" s="8" t="str">
        <f>IFERROR(VLOOKUP(B7705,'Plan de comptes'!A:B,2,FALSE),"")</f>
        <v/>
      </c>
      <c r="K7705" s="21">
        <f t="shared" si="360"/>
        <v>0</v>
      </c>
      <c r="L7705" t="str">
        <f t="shared" si="361"/>
        <v/>
      </c>
      <c r="M7705" t="str">
        <f t="shared" si="362"/>
        <v/>
      </c>
    </row>
    <row r="7706" spans="3:13" x14ac:dyDescent="0.2">
      <c r="C7706" s="8" t="str">
        <f>IFERROR(VLOOKUP(B7706,'Plan de comptes'!A:B,2,FALSE),"")</f>
        <v/>
      </c>
      <c r="K7706" s="21">
        <f t="shared" si="360"/>
        <v>0</v>
      </c>
      <c r="L7706" t="str">
        <f t="shared" si="361"/>
        <v/>
      </c>
      <c r="M7706" t="str">
        <f t="shared" si="362"/>
        <v/>
      </c>
    </row>
    <row r="7707" spans="3:13" x14ac:dyDescent="0.2">
      <c r="C7707" s="8" t="str">
        <f>IFERROR(VLOOKUP(B7707,'Plan de comptes'!A:B,2,FALSE),"")</f>
        <v/>
      </c>
      <c r="K7707" s="21">
        <f t="shared" si="360"/>
        <v>0</v>
      </c>
      <c r="L7707" t="str">
        <f t="shared" si="361"/>
        <v/>
      </c>
      <c r="M7707" t="str">
        <f t="shared" si="362"/>
        <v/>
      </c>
    </row>
    <row r="7708" spans="3:13" x14ac:dyDescent="0.2">
      <c r="C7708" s="8" t="str">
        <f>IFERROR(VLOOKUP(B7708,'Plan de comptes'!A:B,2,FALSE),"")</f>
        <v/>
      </c>
      <c r="K7708" s="21">
        <f t="shared" si="360"/>
        <v>0</v>
      </c>
      <c r="L7708" t="str">
        <f t="shared" si="361"/>
        <v/>
      </c>
      <c r="M7708" t="str">
        <f t="shared" si="362"/>
        <v/>
      </c>
    </row>
    <row r="7709" spans="3:13" x14ac:dyDescent="0.2">
      <c r="C7709" s="8" t="str">
        <f>IFERROR(VLOOKUP(B7709,'Plan de comptes'!A:B,2,FALSE),"")</f>
        <v/>
      </c>
      <c r="K7709" s="21">
        <f t="shared" si="360"/>
        <v>0</v>
      </c>
      <c r="L7709" t="str">
        <f t="shared" si="361"/>
        <v/>
      </c>
      <c r="M7709" t="str">
        <f t="shared" si="362"/>
        <v/>
      </c>
    </row>
    <row r="7710" spans="3:13" x14ac:dyDescent="0.2">
      <c r="C7710" s="8" t="str">
        <f>IFERROR(VLOOKUP(B7710,'Plan de comptes'!A:B,2,FALSE),"")</f>
        <v/>
      </c>
      <c r="K7710" s="21">
        <f t="shared" si="360"/>
        <v>0</v>
      </c>
      <c r="L7710" t="str">
        <f t="shared" si="361"/>
        <v/>
      </c>
      <c r="M7710" t="str">
        <f t="shared" si="362"/>
        <v/>
      </c>
    </row>
    <row r="7711" spans="3:13" x14ac:dyDescent="0.2">
      <c r="C7711" s="8" t="str">
        <f>IFERROR(VLOOKUP(B7711,'Plan de comptes'!A:B,2,FALSE),"")</f>
        <v/>
      </c>
      <c r="K7711" s="21">
        <f t="shared" si="360"/>
        <v>0</v>
      </c>
      <c r="L7711" t="str">
        <f t="shared" si="361"/>
        <v/>
      </c>
      <c r="M7711" t="str">
        <f t="shared" si="362"/>
        <v/>
      </c>
    </row>
    <row r="7712" spans="3:13" x14ac:dyDescent="0.2">
      <c r="C7712" s="8" t="str">
        <f>IFERROR(VLOOKUP(B7712,'Plan de comptes'!A:B,2,FALSE),"")</f>
        <v/>
      </c>
      <c r="K7712" s="21">
        <f t="shared" si="360"/>
        <v>0</v>
      </c>
      <c r="L7712" t="str">
        <f t="shared" si="361"/>
        <v/>
      </c>
      <c r="M7712" t="str">
        <f t="shared" si="362"/>
        <v/>
      </c>
    </row>
    <row r="7713" spans="3:13" x14ac:dyDescent="0.2">
      <c r="C7713" s="8" t="str">
        <f>IFERROR(VLOOKUP(B7713,'Plan de comptes'!A:B,2,FALSE),"")</f>
        <v/>
      </c>
      <c r="K7713" s="21">
        <f t="shared" si="360"/>
        <v>0</v>
      </c>
      <c r="L7713" t="str">
        <f t="shared" si="361"/>
        <v/>
      </c>
      <c r="M7713" t="str">
        <f t="shared" si="362"/>
        <v/>
      </c>
    </row>
    <row r="7714" spans="3:13" x14ac:dyDescent="0.2">
      <c r="C7714" s="8" t="str">
        <f>IFERROR(VLOOKUP(B7714,'Plan de comptes'!A:B,2,FALSE),"")</f>
        <v/>
      </c>
      <c r="K7714" s="21">
        <f t="shared" si="360"/>
        <v>0</v>
      </c>
      <c r="L7714" t="str">
        <f t="shared" si="361"/>
        <v/>
      </c>
      <c r="M7714" t="str">
        <f t="shared" si="362"/>
        <v/>
      </c>
    </row>
    <row r="7715" spans="3:13" x14ac:dyDescent="0.2">
      <c r="C7715" s="8" t="str">
        <f>IFERROR(VLOOKUP(B7715,'Plan de comptes'!A:B,2,FALSE),"")</f>
        <v/>
      </c>
      <c r="K7715" s="21">
        <f t="shared" si="360"/>
        <v>0</v>
      </c>
      <c r="L7715" t="str">
        <f t="shared" si="361"/>
        <v/>
      </c>
      <c r="M7715" t="str">
        <f t="shared" si="362"/>
        <v/>
      </c>
    </row>
    <row r="7716" spans="3:13" x14ac:dyDescent="0.2">
      <c r="C7716" s="8" t="str">
        <f>IFERROR(VLOOKUP(B7716,'Plan de comptes'!A:B,2,FALSE),"")</f>
        <v/>
      </c>
      <c r="K7716" s="21">
        <f t="shared" si="360"/>
        <v>0</v>
      </c>
      <c r="L7716" t="str">
        <f t="shared" si="361"/>
        <v/>
      </c>
      <c r="M7716" t="str">
        <f t="shared" si="362"/>
        <v/>
      </c>
    </row>
    <row r="7717" spans="3:13" x14ac:dyDescent="0.2">
      <c r="C7717" s="8" t="str">
        <f>IFERROR(VLOOKUP(B7717,'Plan de comptes'!A:B,2,FALSE),"")</f>
        <v/>
      </c>
      <c r="K7717" s="21">
        <f t="shared" si="360"/>
        <v>0</v>
      </c>
      <c r="L7717" t="str">
        <f t="shared" si="361"/>
        <v/>
      </c>
      <c r="M7717" t="str">
        <f t="shared" si="362"/>
        <v/>
      </c>
    </row>
    <row r="7718" spans="3:13" x14ac:dyDescent="0.2">
      <c r="C7718" s="8" t="str">
        <f>IFERROR(VLOOKUP(B7718,'Plan de comptes'!A:B,2,FALSE),"")</f>
        <v/>
      </c>
      <c r="K7718" s="21">
        <f t="shared" si="360"/>
        <v>0</v>
      </c>
      <c r="L7718" t="str">
        <f t="shared" si="361"/>
        <v/>
      </c>
      <c r="M7718" t="str">
        <f t="shared" si="362"/>
        <v/>
      </c>
    </row>
    <row r="7719" spans="3:13" x14ac:dyDescent="0.2">
      <c r="C7719" s="8" t="str">
        <f>IFERROR(VLOOKUP(B7719,'Plan de comptes'!A:B,2,FALSE),"")</f>
        <v/>
      </c>
      <c r="K7719" s="21">
        <f t="shared" si="360"/>
        <v>0</v>
      </c>
      <c r="L7719" t="str">
        <f t="shared" si="361"/>
        <v/>
      </c>
      <c r="M7719" t="str">
        <f t="shared" si="362"/>
        <v/>
      </c>
    </row>
    <row r="7720" spans="3:13" x14ac:dyDescent="0.2">
      <c r="C7720" s="8" t="str">
        <f>IFERROR(VLOOKUP(B7720,'Plan de comptes'!A:B,2,FALSE),"")</f>
        <v/>
      </c>
      <c r="K7720" s="21">
        <f t="shared" si="360"/>
        <v>0</v>
      </c>
      <c r="L7720" t="str">
        <f t="shared" si="361"/>
        <v/>
      </c>
      <c r="M7720" t="str">
        <f t="shared" si="362"/>
        <v/>
      </c>
    </row>
    <row r="7721" spans="3:13" x14ac:dyDescent="0.2">
      <c r="C7721" s="8" t="str">
        <f>IFERROR(VLOOKUP(B7721,'Plan de comptes'!A:B,2,FALSE),"")</f>
        <v/>
      </c>
      <c r="K7721" s="21">
        <f t="shared" si="360"/>
        <v>0</v>
      </c>
      <c r="L7721" t="str">
        <f t="shared" si="361"/>
        <v/>
      </c>
      <c r="M7721" t="str">
        <f t="shared" si="362"/>
        <v/>
      </c>
    </row>
    <row r="7722" spans="3:13" x14ac:dyDescent="0.2">
      <c r="C7722" s="8" t="str">
        <f>IFERROR(VLOOKUP(B7722,'Plan de comptes'!A:B,2,FALSE),"")</f>
        <v/>
      </c>
      <c r="K7722" s="21">
        <f t="shared" si="360"/>
        <v>0</v>
      </c>
      <c r="L7722" t="str">
        <f t="shared" si="361"/>
        <v/>
      </c>
      <c r="M7722" t="str">
        <f t="shared" si="362"/>
        <v/>
      </c>
    </row>
    <row r="7723" spans="3:13" x14ac:dyDescent="0.2">
      <c r="C7723" s="8" t="str">
        <f>IFERROR(VLOOKUP(B7723,'Plan de comptes'!A:B,2,FALSE),"")</f>
        <v/>
      </c>
      <c r="K7723" s="21">
        <f t="shared" si="360"/>
        <v>0</v>
      </c>
      <c r="L7723" t="str">
        <f t="shared" si="361"/>
        <v/>
      </c>
      <c r="M7723" t="str">
        <f t="shared" si="362"/>
        <v/>
      </c>
    </row>
    <row r="7724" spans="3:13" x14ac:dyDescent="0.2">
      <c r="C7724" s="8" t="str">
        <f>IFERROR(VLOOKUP(B7724,'Plan de comptes'!A:B,2,FALSE),"")</f>
        <v/>
      </c>
      <c r="K7724" s="21">
        <f t="shared" si="360"/>
        <v>0</v>
      </c>
      <c r="L7724" t="str">
        <f t="shared" si="361"/>
        <v/>
      </c>
      <c r="M7724" t="str">
        <f t="shared" si="362"/>
        <v/>
      </c>
    </row>
    <row r="7725" spans="3:13" x14ac:dyDescent="0.2">
      <c r="C7725" s="8" t="str">
        <f>IFERROR(VLOOKUP(B7725,'Plan de comptes'!A:B,2,FALSE),"")</f>
        <v/>
      </c>
      <c r="K7725" s="21">
        <f t="shared" si="360"/>
        <v>0</v>
      </c>
      <c r="L7725" t="str">
        <f t="shared" si="361"/>
        <v/>
      </c>
      <c r="M7725" t="str">
        <f t="shared" si="362"/>
        <v/>
      </c>
    </row>
    <row r="7726" spans="3:13" x14ac:dyDescent="0.2">
      <c r="C7726" s="8" t="str">
        <f>IFERROR(VLOOKUP(B7726,'Plan de comptes'!A:B,2,FALSE),"")</f>
        <v/>
      </c>
      <c r="K7726" s="21">
        <f t="shared" si="360"/>
        <v>0</v>
      </c>
      <c r="L7726" t="str">
        <f t="shared" si="361"/>
        <v/>
      </c>
      <c r="M7726" t="str">
        <f t="shared" si="362"/>
        <v/>
      </c>
    </row>
    <row r="7727" spans="3:13" x14ac:dyDescent="0.2">
      <c r="C7727" s="8" t="str">
        <f>IFERROR(VLOOKUP(B7727,'Plan de comptes'!A:B,2,FALSE),"")</f>
        <v/>
      </c>
      <c r="K7727" s="21">
        <f t="shared" si="360"/>
        <v>0</v>
      </c>
      <c r="L7727" t="str">
        <f t="shared" si="361"/>
        <v/>
      </c>
      <c r="M7727" t="str">
        <f t="shared" si="362"/>
        <v/>
      </c>
    </row>
    <row r="7728" spans="3:13" x14ac:dyDescent="0.2">
      <c r="C7728" s="8" t="str">
        <f>IFERROR(VLOOKUP(B7728,'Plan de comptes'!A:B,2,FALSE),"")</f>
        <v/>
      </c>
      <c r="K7728" s="21">
        <f t="shared" si="360"/>
        <v>0</v>
      </c>
      <c r="L7728" t="str">
        <f t="shared" si="361"/>
        <v/>
      </c>
      <c r="M7728" t="str">
        <f t="shared" si="362"/>
        <v/>
      </c>
    </row>
    <row r="7729" spans="3:13" x14ac:dyDescent="0.2">
      <c r="C7729" s="8" t="str">
        <f>IFERROR(VLOOKUP(B7729,'Plan de comptes'!A:B,2,FALSE),"")</f>
        <v/>
      </c>
      <c r="K7729" s="21">
        <f t="shared" si="360"/>
        <v>0</v>
      </c>
      <c r="L7729" t="str">
        <f t="shared" si="361"/>
        <v/>
      </c>
      <c r="M7729" t="str">
        <f t="shared" si="362"/>
        <v/>
      </c>
    </row>
    <row r="7730" spans="3:13" x14ac:dyDescent="0.2">
      <c r="C7730" s="8" t="str">
        <f>IFERROR(VLOOKUP(B7730,'Plan de comptes'!A:B,2,FALSE),"")</f>
        <v/>
      </c>
      <c r="K7730" s="21">
        <f t="shared" si="360"/>
        <v>0</v>
      </c>
      <c r="L7730" t="str">
        <f t="shared" si="361"/>
        <v/>
      </c>
      <c r="M7730" t="str">
        <f t="shared" si="362"/>
        <v/>
      </c>
    </row>
    <row r="7731" spans="3:13" x14ac:dyDescent="0.2">
      <c r="C7731" s="8" t="str">
        <f>IFERROR(VLOOKUP(B7731,'Plan de comptes'!A:B,2,FALSE),"")</f>
        <v/>
      </c>
      <c r="K7731" s="21">
        <f t="shared" si="360"/>
        <v>0</v>
      </c>
      <c r="L7731" t="str">
        <f t="shared" si="361"/>
        <v/>
      </c>
      <c r="M7731" t="str">
        <f t="shared" si="362"/>
        <v/>
      </c>
    </row>
    <row r="7732" spans="3:13" x14ac:dyDescent="0.2">
      <c r="C7732" s="8" t="str">
        <f>IFERROR(VLOOKUP(B7732,'Plan de comptes'!A:B,2,FALSE),"")</f>
        <v/>
      </c>
      <c r="K7732" s="21">
        <f t="shared" si="360"/>
        <v>0</v>
      </c>
      <c r="L7732" t="str">
        <f t="shared" si="361"/>
        <v/>
      </c>
      <c r="M7732" t="str">
        <f t="shared" si="362"/>
        <v/>
      </c>
    </row>
    <row r="7733" spans="3:13" x14ac:dyDescent="0.2">
      <c r="C7733" s="8" t="str">
        <f>IFERROR(VLOOKUP(B7733,'Plan de comptes'!A:B,2,FALSE),"")</f>
        <v/>
      </c>
      <c r="K7733" s="21">
        <f t="shared" si="360"/>
        <v>0</v>
      </c>
      <c r="L7733" t="str">
        <f t="shared" si="361"/>
        <v/>
      </c>
      <c r="M7733" t="str">
        <f t="shared" si="362"/>
        <v/>
      </c>
    </row>
    <row r="7734" spans="3:13" x14ac:dyDescent="0.2">
      <c r="C7734" s="8" t="str">
        <f>IFERROR(VLOOKUP(B7734,'Plan de comptes'!A:B,2,FALSE),"")</f>
        <v/>
      </c>
      <c r="K7734" s="21">
        <f t="shared" si="360"/>
        <v>0</v>
      </c>
      <c r="L7734" t="str">
        <f t="shared" si="361"/>
        <v/>
      </c>
      <c r="M7734" t="str">
        <f t="shared" si="362"/>
        <v/>
      </c>
    </row>
    <row r="7735" spans="3:13" x14ac:dyDescent="0.2">
      <c r="C7735" s="8" t="str">
        <f>IFERROR(VLOOKUP(B7735,'Plan de comptes'!A:B,2,FALSE),"")</f>
        <v/>
      </c>
      <c r="K7735" s="21">
        <f t="shared" si="360"/>
        <v>0</v>
      </c>
      <c r="L7735" t="str">
        <f t="shared" si="361"/>
        <v/>
      </c>
      <c r="M7735" t="str">
        <f t="shared" si="362"/>
        <v/>
      </c>
    </row>
    <row r="7736" spans="3:13" x14ac:dyDescent="0.2">
      <c r="C7736" s="8" t="str">
        <f>IFERROR(VLOOKUP(B7736,'Plan de comptes'!A:B,2,FALSE),"")</f>
        <v/>
      </c>
      <c r="K7736" s="21">
        <f t="shared" si="360"/>
        <v>0</v>
      </c>
      <c r="L7736" t="str">
        <f t="shared" si="361"/>
        <v/>
      </c>
      <c r="M7736" t="str">
        <f t="shared" si="362"/>
        <v/>
      </c>
    </row>
    <row r="7737" spans="3:13" x14ac:dyDescent="0.2">
      <c r="C7737" s="8" t="str">
        <f>IFERROR(VLOOKUP(B7737,'Plan de comptes'!A:B,2,FALSE),"")</f>
        <v/>
      </c>
      <c r="K7737" s="21">
        <f t="shared" si="360"/>
        <v>0</v>
      </c>
      <c r="L7737" t="str">
        <f t="shared" si="361"/>
        <v/>
      </c>
      <c r="M7737" t="str">
        <f t="shared" si="362"/>
        <v/>
      </c>
    </row>
    <row r="7738" spans="3:13" x14ac:dyDescent="0.2">
      <c r="C7738" s="8" t="str">
        <f>IFERROR(VLOOKUP(B7738,'Plan de comptes'!A:B,2,FALSE),"")</f>
        <v/>
      </c>
      <c r="K7738" s="21">
        <f t="shared" si="360"/>
        <v>0</v>
      </c>
      <c r="L7738" t="str">
        <f t="shared" si="361"/>
        <v/>
      </c>
      <c r="M7738" t="str">
        <f t="shared" si="362"/>
        <v/>
      </c>
    </row>
    <row r="7739" spans="3:13" x14ac:dyDescent="0.2">
      <c r="C7739" s="8" t="str">
        <f>IFERROR(VLOOKUP(B7739,'Plan de comptes'!A:B,2,FALSE),"")</f>
        <v/>
      </c>
      <c r="K7739" s="21">
        <f t="shared" si="360"/>
        <v>0</v>
      </c>
      <c r="L7739" t="str">
        <f t="shared" si="361"/>
        <v/>
      </c>
      <c r="M7739" t="str">
        <f t="shared" si="362"/>
        <v/>
      </c>
    </row>
    <row r="7740" spans="3:13" x14ac:dyDescent="0.2">
      <c r="C7740" s="8" t="str">
        <f>IFERROR(VLOOKUP(B7740,'Plan de comptes'!A:B,2,FALSE),"")</f>
        <v/>
      </c>
      <c r="K7740" s="21">
        <f t="shared" si="360"/>
        <v>0</v>
      </c>
      <c r="L7740" t="str">
        <f t="shared" si="361"/>
        <v/>
      </c>
      <c r="M7740" t="str">
        <f t="shared" si="362"/>
        <v/>
      </c>
    </row>
    <row r="7741" spans="3:13" x14ac:dyDescent="0.2">
      <c r="C7741" s="8" t="str">
        <f>IFERROR(VLOOKUP(B7741,'Plan de comptes'!A:B,2,FALSE),"")</f>
        <v/>
      </c>
      <c r="K7741" s="21">
        <f t="shared" si="360"/>
        <v>0</v>
      </c>
      <c r="L7741" t="str">
        <f t="shared" si="361"/>
        <v/>
      </c>
      <c r="M7741" t="str">
        <f t="shared" si="362"/>
        <v/>
      </c>
    </row>
    <row r="7742" spans="3:13" x14ac:dyDescent="0.2">
      <c r="C7742" s="8" t="str">
        <f>IFERROR(VLOOKUP(B7742,'Plan de comptes'!A:B,2,FALSE),"")</f>
        <v/>
      </c>
      <c r="K7742" s="21">
        <f t="shared" si="360"/>
        <v>0</v>
      </c>
      <c r="L7742" t="str">
        <f t="shared" si="361"/>
        <v/>
      </c>
      <c r="M7742" t="str">
        <f t="shared" si="362"/>
        <v/>
      </c>
    </row>
    <row r="7743" spans="3:13" x14ac:dyDescent="0.2">
      <c r="C7743" s="8" t="str">
        <f>IFERROR(VLOOKUP(B7743,'Plan de comptes'!A:B,2,FALSE),"")</f>
        <v/>
      </c>
      <c r="K7743" s="21">
        <f t="shared" si="360"/>
        <v>0</v>
      </c>
      <c r="L7743" t="str">
        <f t="shared" si="361"/>
        <v/>
      </c>
      <c r="M7743" t="str">
        <f t="shared" si="362"/>
        <v/>
      </c>
    </row>
    <row r="7744" spans="3:13" x14ac:dyDescent="0.2">
      <c r="C7744" s="8" t="str">
        <f>IFERROR(VLOOKUP(B7744,'Plan de comptes'!A:B,2,FALSE),"")</f>
        <v/>
      </c>
      <c r="K7744" s="21">
        <f t="shared" si="360"/>
        <v>0</v>
      </c>
      <c r="L7744" t="str">
        <f t="shared" si="361"/>
        <v/>
      </c>
      <c r="M7744" t="str">
        <f t="shared" si="362"/>
        <v/>
      </c>
    </row>
    <row r="7745" spans="3:13" x14ac:dyDescent="0.2">
      <c r="C7745" s="8" t="str">
        <f>IFERROR(VLOOKUP(B7745,'Plan de comptes'!A:B,2,FALSE),"")</f>
        <v/>
      </c>
      <c r="K7745" s="21">
        <f t="shared" si="360"/>
        <v>0</v>
      </c>
      <c r="L7745" t="str">
        <f t="shared" si="361"/>
        <v/>
      </c>
      <c r="M7745" t="str">
        <f t="shared" si="362"/>
        <v/>
      </c>
    </row>
    <row r="7746" spans="3:13" x14ac:dyDescent="0.2">
      <c r="C7746" s="8" t="str">
        <f>IFERROR(VLOOKUP(B7746,'Plan de comptes'!A:B,2,FALSE),"")</f>
        <v/>
      </c>
      <c r="K7746" s="21">
        <f t="shared" si="360"/>
        <v>0</v>
      </c>
      <c r="L7746" t="str">
        <f t="shared" si="361"/>
        <v/>
      </c>
      <c r="M7746" t="str">
        <f t="shared" si="362"/>
        <v/>
      </c>
    </row>
    <row r="7747" spans="3:13" x14ac:dyDescent="0.2">
      <c r="C7747" s="8" t="str">
        <f>IFERROR(VLOOKUP(B7747,'Plan de comptes'!A:B,2,FALSE),"")</f>
        <v/>
      </c>
      <c r="K7747" s="21">
        <f t="shared" ref="K7747:K7810" si="363">E7747-F7747</f>
        <v>0</v>
      </c>
      <c r="L7747" t="str">
        <f t="shared" ref="L7747:L7810" si="364">LEFT($B7747,2)</f>
        <v/>
      </c>
      <c r="M7747" t="str">
        <f t="shared" ref="M7747:M7810" si="365">LEFT($B7747,3)</f>
        <v/>
      </c>
    </row>
    <row r="7748" spans="3:13" x14ac:dyDescent="0.2">
      <c r="C7748" s="8" t="str">
        <f>IFERROR(VLOOKUP(B7748,'Plan de comptes'!A:B,2,FALSE),"")</f>
        <v/>
      </c>
      <c r="K7748" s="21">
        <f t="shared" si="363"/>
        <v>0</v>
      </c>
      <c r="L7748" t="str">
        <f t="shared" si="364"/>
        <v/>
      </c>
      <c r="M7748" t="str">
        <f t="shared" si="365"/>
        <v/>
      </c>
    </row>
    <row r="7749" spans="3:13" x14ac:dyDescent="0.2">
      <c r="C7749" s="8" t="str">
        <f>IFERROR(VLOOKUP(B7749,'Plan de comptes'!A:B,2,FALSE),"")</f>
        <v/>
      </c>
      <c r="K7749" s="21">
        <f t="shared" si="363"/>
        <v>0</v>
      </c>
      <c r="L7749" t="str">
        <f t="shared" si="364"/>
        <v/>
      </c>
      <c r="M7749" t="str">
        <f t="shared" si="365"/>
        <v/>
      </c>
    </row>
    <row r="7750" spans="3:13" x14ac:dyDescent="0.2">
      <c r="C7750" s="8" t="str">
        <f>IFERROR(VLOOKUP(B7750,'Plan de comptes'!A:B,2,FALSE),"")</f>
        <v/>
      </c>
      <c r="K7750" s="21">
        <f t="shared" si="363"/>
        <v>0</v>
      </c>
      <c r="L7750" t="str">
        <f t="shared" si="364"/>
        <v/>
      </c>
      <c r="M7750" t="str">
        <f t="shared" si="365"/>
        <v/>
      </c>
    </row>
    <row r="7751" spans="3:13" x14ac:dyDescent="0.2">
      <c r="C7751" s="8" t="str">
        <f>IFERROR(VLOOKUP(B7751,'Plan de comptes'!A:B,2,FALSE),"")</f>
        <v/>
      </c>
      <c r="K7751" s="21">
        <f t="shared" si="363"/>
        <v>0</v>
      </c>
      <c r="L7751" t="str">
        <f t="shared" si="364"/>
        <v/>
      </c>
      <c r="M7751" t="str">
        <f t="shared" si="365"/>
        <v/>
      </c>
    </row>
    <row r="7752" spans="3:13" x14ac:dyDescent="0.2">
      <c r="C7752" s="8" t="str">
        <f>IFERROR(VLOOKUP(B7752,'Plan de comptes'!A:B,2,FALSE),"")</f>
        <v/>
      </c>
      <c r="K7752" s="21">
        <f t="shared" si="363"/>
        <v>0</v>
      </c>
      <c r="L7752" t="str">
        <f t="shared" si="364"/>
        <v/>
      </c>
      <c r="M7752" t="str">
        <f t="shared" si="365"/>
        <v/>
      </c>
    </row>
    <row r="7753" spans="3:13" x14ac:dyDescent="0.2">
      <c r="C7753" s="8" t="str">
        <f>IFERROR(VLOOKUP(B7753,'Plan de comptes'!A:B,2,FALSE),"")</f>
        <v/>
      </c>
      <c r="K7753" s="21">
        <f t="shared" si="363"/>
        <v>0</v>
      </c>
      <c r="L7753" t="str">
        <f t="shared" si="364"/>
        <v/>
      </c>
      <c r="M7753" t="str">
        <f t="shared" si="365"/>
        <v/>
      </c>
    </row>
    <row r="7754" spans="3:13" x14ac:dyDescent="0.2">
      <c r="C7754" s="8" t="str">
        <f>IFERROR(VLOOKUP(B7754,'Plan de comptes'!A:B,2,FALSE),"")</f>
        <v/>
      </c>
      <c r="K7754" s="21">
        <f t="shared" si="363"/>
        <v>0</v>
      </c>
      <c r="L7754" t="str">
        <f t="shared" si="364"/>
        <v/>
      </c>
      <c r="M7754" t="str">
        <f t="shared" si="365"/>
        <v/>
      </c>
    </row>
    <row r="7755" spans="3:13" x14ac:dyDescent="0.2">
      <c r="C7755" s="8" t="str">
        <f>IFERROR(VLOOKUP(B7755,'Plan de comptes'!A:B,2,FALSE),"")</f>
        <v/>
      </c>
      <c r="K7755" s="21">
        <f t="shared" si="363"/>
        <v>0</v>
      </c>
      <c r="L7755" t="str">
        <f t="shared" si="364"/>
        <v/>
      </c>
      <c r="M7755" t="str">
        <f t="shared" si="365"/>
        <v/>
      </c>
    </row>
    <row r="7756" spans="3:13" x14ac:dyDescent="0.2">
      <c r="C7756" s="8" t="str">
        <f>IFERROR(VLOOKUP(B7756,'Plan de comptes'!A:B,2,FALSE),"")</f>
        <v/>
      </c>
      <c r="K7756" s="21">
        <f t="shared" si="363"/>
        <v>0</v>
      </c>
      <c r="L7756" t="str">
        <f t="shared" si="364"/>
        <v/>
      </c>
      <c r="M7756" t="str">
        <f t="shared" si="365"/>
        <v/>
      </c>
    </row>
    <row r="7757" spans="3:13" x14ac:dyDescent="0.2">
      <c r="C7757" s="8" t="str">
        <f>IFERROR(VLOOKUP(B7757,'Plan de comptes'!A:B,2,FALSE),"")</f>
        <v/>
      </c>
      <c r="K7757" s="21">
        <f t="shared" si="363"/>
        <v>0</v>
      </c>
      <c r="L7757" t="str">
        <f t="shared" si="364"/>
        <v/>
      </c>
      <c r="M7757" t="str">
        <f t="shared" si="365"/>
        <v/>
      </c>
    </row>
    <row r="7758" spans="3:13" x14ac:dyDescent="0.2">
      <c r="C7758" s="8" t="str">
        <f>IFERROR(VLOOKUP(B7758,'Plan de comptes'!A:B,2,FALSE),"")</f>
        <v/>
      </c>
      <c r="K7758" s="21">
        <f t="shared" si="363"/>
        <v>0</v>
      </c>
      <c r="L7758" t="str">
        <f t="shared" si="364"/>
        <v/>
      </c>
      <c r="M7758" t="str">
        <f t="shared" si="365"/>
        <v/>
      </c>
    </row>
    <row r="7759" spans="3:13" x14ac:dyDescent="0.2">
      <c r="C7759" s="8" t="str">
        <f>IFERROR(VLOOKUP(B7759,'Plan de comptes'!A:B,2,FALSE),"")</f>
        <v/>
      </c>
      <c r="K7759" s="21">
        <f t="shared" si="363"/>
        <v>0</v>
      </c>
      <c r="L7759" t="str">
        <f t="shared" si="364"/>
        <v/>
      </c>
      <c r="M7759" t="str">
        <f t="shared" si="365"/>
        <v/>
      </c>
    </row>
    <row r="7760" spans="3:13" x14ac:dyDescent="0.2">
      <c r="C7760" s="8" t="str">
        <f>IFERROR(VLOOKUP(B7760,'Plan de comptes'!A:B,2,FALSE),"")</f>
        <v/>
      </c>
      <c r="K7760" s="21">
        <f t="shared" si="363"/>
        <v>0</v>
      </c>
      <c r="L7760" t="str">
        <f t="shared" si="364"/>
        <v/>
      </c>
      <c r="M7760" t="str">
        <f t="shared" si="365"/>
        <v/>
      </c>
    </row>
    <row r="7761" spans="3:13" x14ac:dyDescent="0.2">
      <c r="C7761" s="8" t="str">
        <f>IFERROR(VLOOKUP(B7761,'Plan de comptes'!A:B,2,FALSE),"")</f>
        <v/>
      </c>
      <c r="K7761" s="21">
        <f t="shared" si="363"/>
        <v>0</v>
      </c>
      <c r="L7761" t="str">
        <f t="shared" si="364"/>
        <v/>
      </c>
      <c r="M7761" t="str">
        <f t="shared" si="365"/>
        <v/>
      </c>
    </row>
    <row r="7762" spans="3:13" x14ac:dyDescent="0.2">
      <c r="C7762" s="8" t="str">
        <f>IFERROR(VLOOKUP(B7762,'Plan de comptes'!A:B,2,FALSE),"")</f>
        <v/>
      </c>
      <c r="K7762" s="21">
        <f t="shared" si="363"/>
        <v>0</v>
      </c>
      <c r="L7762" t="str">
        <f t="shared" si="364"/>
        <v/>
      </c>
      <c r="M7762" t="str">
        <f t="shared" si="365"/>
        <v/>
      </c>
    </row>
    <row r="7763" spans="3:13" x14ac:dyDescent="0.2">
      <c r="C7763" s="8" t="str">
        <f>IFERROR(VLOOKUP(B7763,'Plan de comptes'!A:B,2,FALSE),"")</f>
        <v/>
      </c>
      <c r="K7763" s="21">
        <f t="shared" si="363"/>
        <v>0</v>
      </c>
      <c r="L7763" t="str">
        <f t="shared" si="364"/>
        <v/>
      </c>
      <c r="M7763" t="str">
        <f t="shared" si="365"/>
        <v/>
      </c>
    </row>
    <row r="7764" spans="3:13" x14ac:dyDescent="0.2">
      <c r="C7764" s="8" t="str">
        <f>IFERROR(VLOOKUP(B7764,'Plan de comptes'!A:B,2,FALSE),"")</f>
        <v/>
      </c>
      <c r="K7764" s="21">
        <f t="shared" si="363"/>
        <v>0</v>
      </c>
      <c r="L7764" t="str">
        <f t="shared" si="364"/>
        <v/>
      </c>
      <c r="M7764" t="str">
        <f t="shared" si="365"/>
        <v/>
      </c>
    </row>
    <row r="7765" spans="3:13" x14ac:dyDescent="0.2">
      <c r="C7765" s="8" t="str">
        <f>IFERROR(VLOOKUP(B7765,'Plan de comptes'!A:B,2,FALSE),"")</f>
        <v/>
      </c>
      <c r="K7765" s="21">
        <f t="shared" si="363"/>
        <v>0</v>
      </c>
      <c r="L7765" t="str">
        <f t="shared" si="364"/>
        <v/>
      </c>
      <c r="M7765" t="str">
        <f t="shared" si="365"/>
        <v/>
      </c>
    </row>
    <row r="7766" spans="3:13" x14ac:dyDescent="0.2">
      <c r="C7766" s="8" t="str">
        <f>IFERROR(VLOOKUP(B7766,'Plan de comptes'!A:B,2,FALSE),"")</f>
        <v/>
      </c>
      <c r="K7766" s="21">
        <f t="shared" si="363"/>
        <v>0</v>
      </c>
      <c r="L7766" t="str">
        <f t="shared" si="364"/>
        <v/>
      </c>
      <c r="M7766" t="str">
        <f t="shared" si="365"/>
        <v/>
      </c>
    </row>
    <row r="7767" spans="3:13" x14ac:dyDescent="0.2">
      <c r="C7767" s="8" t="str">
        <f>IFERROR(VLOOKUP(B7767,'Plan de comptes'!A:B,2,FALSE),"")</f>
        <v/>
      </c>
      <c r="K7767" s="21">
        <f t="shared" si="363"/>
        <v>0</v>
      </c>
      <c r="L7767" t="str">
        <f t="shared" si="364"/>
        <v/>
      </c>
      <c r="M7767" t="str">
        <f t="shared" si="365"/>
        <v/>
      </c>
    </row>
    <row r="7768" spans="3:13" x14ac:dyDescent="0.2">
      <c r="C7768" s="8" t="str">
        <f>IFERROR(VLOOKUP(B7768,'Plan de comptes'!A:B,2,FALSE),"")</f>
        <v/>
      </c>
      <c r="K7768" s="21">
        <f t="shared" si="363"/>
        <v>0</v>
      </c>
      <c r="L7768" t="str">
        <f t="shared" si="364"/>
        <v/>
      </c>
      <c r="M7768" t="str">
        <f t="shared" si="365"/>
        <v/>
      </c>
    </row>
    <row r="7769" spans="3:13" x14ac:dyDescent="0.2">
      <c r="C7769" s="8" t="str">
        <f>IFERROR(VLOOKUP(B7769,'Plan de comptes'!A:B,2,FALSE),"")</f>
        <v/>
      </c>
      <c r="K7769" s="21">
        <f t="shared" si="363"/>
        <v>0</v>
      </c>
      <c r="L7769" t="str">
        <f t="shared" si="364"/>
        <v/>
      </c>
      <c r="M7769" t="str">
        <f t="shared" si="365"/>
        <v/>
      </c>
    </row>
    <row r="7770" spans="3:13" x14ac:dyDescent="0.2">
      <c r="C7770" s="8" t="str">
        <f>IFERROR(VLOOKUP(B7770,'Plan de comptes'!A:B,2,FALSE),"")</f>
        <v/>
      </c>
      <c r="K7770" s="21">
        <f t="shared" si="363"/>
        <v>0</v>
      </c>
      <c r="L7770" t="str">
        <f t="shared" si="364"/>
        <v/>
      </c>
      <c r="M7770" t="str">
        <f t="shared" si="365"/>
        <v/>
      </c>
    </row>
    <row r="7771" spans="3:13" x14ac:dyDescent="0.2">
      <c r="C7771" s="8" t="str">
        <f>IFERROR(VLOOKUP(B7771,'Plan de comptes'!A:B,2,FALSE),"")</f>
        <v/>
      </c>
      <c r="K7771" s="21">
        <f t="shared" si="363"/>
        <v>0</v>
      </c>
      <c r="L7771" t="str">
        <f t="shared" si="364"/>
        <v/>
      </c>
      <c r="M7771" t="str">
        <f t="shared" si="365"/>
        <v/>
      </c>
    </row>
    <row r="7772" spans="3:13" x14ac:dyDescent="0.2">
      <c r="C7772" s="8" t="str">
        <f>IFERROR(VLOOKUP(B7772,'Plan de comptes'!A:B,2,FALSE),"")</f>
        <v/>
      </c>
      <c r="K7772" s="21">
        <f t="shared" si="363"/>
        <v>0</v>
      </c>
      <c r="L7772" t="str">
        <f t="shared" si="364"/>
        <v/>
      </c>
      <c r="M7772" t="str">
        <f t="shared" si="365"/>
        <v/>
      </c>
    </row>
    <row r="7773" spans="3:13" x14ac:dyDescent="0.2">
      <c r="C7773" s="8" t="str">
        <f>IFERROR(VLOOKUP(B7773,'Plan de comptes'!A:B,2,FALSE),"")</f>
        <v/>
      </c>
      <c r="K7773" s="21">
        <f t="shared" si="363"/>
        <v>0</v>
      </c>
      <c r="L7773" t="str">
        <f t="shared" si="364"/>
        <v/>
      </c>
      <c r="M7773" t="str">
        <f t="shared" si="365"/>
        <v/>
      </c>
    </row>
    <row r="7774" spans="3:13" x14ac:dyDescent="0.2">
      <c r="C7774" s="8" t="str">
        <f>IFERROR(VLOOKUP(B7774,'Plan de comptes'!A:B,2,FALSE),"")</f>
        <v/>
      </c>
      <c r="K7774" s="21">
        <f t="shared" si="363"/>
        <v>0</v>
      </c>
      <c r="L7774" t="str">
        <f t="shared" si="364"/>
        <v/>
      </c>
      <c r="M7774" t="str">
        <f t="shared" si="365"/>
        <v/>
      </c>
    </row>
    <row r="7775" spans="3:13" x14ac:dyDescent="0.2">
      <c r="C7775" s="8" t="str">
        <f>IFERROR(VLOOKUP(B7775,'Plan de comptes'!A:B,2,FALSE),"")</f>
        <v/>
      </c>
      <c r="K7775" s="21">
        <f t="shared" si="363"/>
        <v>0</v>
      </c>
      <c r="L7775" t="str">
        <f t="shared" si="364"/>
        <v/>
      </c>
      <c r="M7775" t="str">
        <f t="shared" si="365"/>
        <v/>
      </c>
    </row>
    <row r="7776" spans="3:13" x14ac:dyDescent="0.2">
      <c r="C7776" s="8" t="str">
        <f>IFERROR(VLOOKUP(B7776,'Plan de comptes'!A:B,2,FALSE),"")</f>
        <v/>
      </c>
      <c r="K7776" s="21">
        <f t="shared" si="363"/>
        <v>0</v>
      </c>
      <c r="L7776" t="str">
        <f t="shared" si="364"/>
        <v/>
      </c>
      <c r="M7776" t="str">
        <f t="shared" si="365"/>
        <v/>
      </c>
    </row>
    <row r="7777" spans="3:13" x14ac:dyDescent="0.2">
      <c r="C7777" s="8" t="str">
        <f>IFERROR(VLOOKUP(B7777,'Plan de comptes'!A:B,2,FALSE),"")</f>
        <v/>
      </c>
      <c r="K7777" s="21">
        <f t="shared" si="363"/>
        <v>0</v>
      </c>
      <c r="L7777" t="str">
        <f t="shared" si="364"/>
        <v/>
      </c>
      <c r="M7777" t="str">
        <f t="shared" si="365"/>
        <v/>
      </c>
    </row>
    <row r="7778" spans="3:13" x14ac:dyDescent="0.2">
      <c r="C7778" s="8" t="str">
        <f>IFERROR(VLOOKUP(B7778,'Plan de comptes'!A:B,2,FALSE),"")</f>
        <v/>
      </c>
      <c r="K7778" s="21">
        <f t="shared" si="363"/>
        <v>0</v>
      </c>
      <c r="L7778" t="str">
        <f t="shared" si="364"/>
        <v/>
      </c>
      <c r="M7778" t="str">
        <f t="shared" si="365"/>
        <v/>
      </c>
    </row>
    <row r="7779" spans="3:13" x14ac:dyDescent="0.2">
      <c r="C7779" s="8" t="str">
        <f>IFERROR(VLOOKUP(B7779,'Plan de comptes'!A:B,2,FALSE),"")</f>
        <v/>
      </c>
      <c r="K7779" s="21">
        <f t="shared" si="363"/>
        <v>0</v>
      </c>
      <c r="L7779" t="str">
        <f t="shared" si="364"/>
        <v/>
      </c>
      <c r="M7779" t="str">
        <f t="shared" si="365"/>
        <v/>
      </c>
    </row>
    <row r="7780" spans="3:13" x14ac:dyDescent="0.2">
      <c r="C7780" s="8" t="str">
        <f>IFERROR(VLOOKUP(B7780,'Plan de comptes'!A:B,2,FALSE),"")</f>
        <v/>
      </c>
      <c r="K7780" s="21">
        <f t="shared" si="363"/>
        <v>0</v>
      </c>
      <c r="L7780" t="str">
        <f t="shared" si="364"/>
        <v/>
      </c>
      <c r="M7780" t="str">
        <f t="shared" si="365"/>
        <v/>
      </c>
    </row>
    <row r="7781" spans="3:13" x14ac:dyDescent="0.2">
      <c r="C7781" s="8" t="str">
        <f>IFERROR(VLOOKUP(B7781,'Plan de comptes'!A:B,2,FALSE),"")</f>
        <v/>
      </c>
      <c r="K7781" s="21">
        <f t="shared" si="363"/>
        <v>0</v>
      </c>
      <c r="L7781" t="str">
        <f t="shared" si="364"/>
        <v/>
      </c>
      <c r="M7781" t="str">
        <f t="shared" si="365"/>
        <v/>
      </c>
    </row>
    <row r="7782" spans="3:13" x14ac:dyDescent="0.2">
      <c r="C7782" s="8" t="str">
        <f>IFERROR(VLOOKUP(B7782,'Plan de comptes'!A:B,2,FALSE),"")</f>
        <v/>
      </c>
      <c r="K7782" s="21">
        <f t="shared" si="363"/>
        <v>0</v>
      </c>
      <c r="L7782" t="str">
        <f t="shared" si="364"/>
        <v/>
      </c>
      <c r="M7782" t="str">
        <f t="shared" si="365"/>
        <v/>
      </c>
    </row>
    <row r="7783" spans="3:13" x14ac:dyDescent="0.2">
      <c r="C7783" s="8" t="str">
        <f>IFERROR(VLOOKUP(B7783,'Plan de comptes'!A:B,2,FALSE),"")</f>
        <v/>
      </c>
      <c r="K7783" s="21">
        <f t="shared" si="363"/>
        <v>0</v>
      </c>
      <c r="L7783" t="str">
        <f t="shared" si="364"/>
        <v/>
      </c>
      <c r="M7783" t="str">
        <f t="shared" si="365"/>
        <v/>
      </c>
    </row>
    <row r="7784" spans="3:13" x14ac:dyDescent="0.2">
      <c r="C7784" s="8" t="str">
        <f>IFERROR(VLOOKUP(B7784,'Plan de comptes'!A:B,2,FALSE),"")</f>
        <v/>
      </c>
      <c r="K7784" s="21">
        <f t="shared" si="363"/>
        <v>0</v>
      </c>
      <c r="L7784" t="str">
        <f t="shared" si="364"/>
        <v/>
      </c>
      <c r="M7784" t="str">
        <f t="shared" si="365"/>
        <v/>
      </c>
    </row>
    <row r="7785" spans="3:13" x14ac:dyDescent="0.2">
      <c r="C7785" s="8" t="str">
        <f>IFERROR(VLOOKUP(B7785,'Plan de comptes'!A:B,2,FALSE),"")</f>
        <v/>
      </c>
      <c r="K7785" s="21">
        <f t="shared" si="363"/>
        <v>0</v>
      </c>
      <c r="L7785" t="str">
        <f t="shared" si="364"/>
        <v/>
      </c>
      <c r="M7785" t="str">
        <f t="shared" si="365"/>
        <v/>
      </c>
    </row>
    <row r="7786" spans="3:13" x14ac:dyDescent="0.2">
      <c r="C7786" s="8" t="str">
        <f>IFERROR(VLOOKUP(B7786,'Plan de comptes'!A:B,2,FALSE),"")</f>
        <v/>
      </c>
      <c r="K7786" s="21">
        <f t="shared" si="363"/>
        <v>0</v>
      </c>
      <c r="L7786" t="str">
        <f t="shared" si="364"/>
        <v/>
      </c>
      <c r="M7786" t="str">
        <f t="shared" si="365"/>
        <v/>
      </c>
    </row>
    <row r="7787" spans="3:13" x14ac:dyDescent="0.2">
      <c r="C7787" s="8" t="str">
        <f>IFERROR(VLOOKUP(B7787,'Plan de comptes'!A:B,2,FALSE),"")</f>
        <v/>
      </c>
      <c r="K7787" s="21">
        <f t="shared" si="363"/>
        <v>0</v>
      </c>
      <c r="L7787" t="str">
        <f t="shared" si="364"/>
        <v/>
      </c>
      <c r="M7787" t="str">
        <f t="shared" si="365"/>
        <v/>
      </c>
    </row>
    <row r="7788" spans="3:13" x14ac:dyDescent="0.2">
      <c r="C7788" s="8" t="str">
        <f>IFERROR(VLOOKUP(B7788,'Plan de comptes'!A:B,2,FALSE),"")</f>
        <v/>
      </c>
      <c r="K7788" s="21">
        <f t="shared" si="363"/>
        <v>0</v>
      </c>
      <c r="L7788" t="str">
        <f t="shared" si="364"/>
        <v/>
      </c>
      <c r="M7788" t="str">
        <f t="shared" si="365"/>
        <v/>
      </c>
    </row>
    <row r="7789" spans="3:13" x14ac:dyDescent="0.2">
      <c r="C7789" s="8" t="str">
        <f>IFERROR(VLOOKUP(B7789,'Plan de comptes'!A:B,2,FALSE),"")</f>
        <v/>
      </c>
      <c r="K7789" s="21">
        <f t="shared" si="363"/>
        <v>0</v>
      </c>
      <c r="L7789" t="str">
        <f t="shared" si="364"/>
        <v/>
      </c>
      <c r="M7789" t="str">
        <f t="shared" si="365"/>
        <v/>
      </c>
    </row>
    <row r="7790" spans="3:13" x14ac:dyDescent="0.2">
      <c r="C7790" s="8" t="str">
        <f>IFERROR(VLOOKUP(B7790,'Plan de comptes'!A:B,2,FALSE),"")</f>
        <v/>
      </c>
      <c r="K7790" s="21">
        <f t="shared" si="363"/>
        <v>0</v>
      </c>
      <c r="L7790" t="str">
        <f t="shared" si="364"/>
        <v/>
      </c>
      <c r="M7790" t="str">
        <f t="shared" si="365"/>
        <v/>
      </c>
    </row>
    <row r="7791" spans="3:13" x14ac:dyDescent="0.2">
      <c r="C7791" s="8" t="str">
        <f>IFERROR(VLOOKUP(B7791,'Plan de comptes'!A:B,2,FALSE),"")</f>
        <v/>
      </c>
      <c r="K7791" s="21">
        <f t="shared" si="363"/>
        <v>0</v>
      </c>
      <c r="L7791" t="str">
        <f t="shared" si="364"/>
        <v/>
      </c>
      <c r="M7791" t="str">
        <f t="shared" si="365"/>
        <v/>
      </c>
    </row>
    <row r="7792" spans="3:13" x14ac:dyDescent="0.2">
      <c r="C7792" s="8" t="str">
        <f>IFERROR(VLOOKUP(B7792,'Plan de comptes'!A:B,2,FALSE),"")</f>
        <v/>
      </c>
      <c r="K7792" s="21">
        <f t="shared" si="363"/>
        <v>0</v>
      </c>
      <c r="L7792" t="str">
        <f t="shared" si="364"/>
        <v/>
      </c>
      <c r="M7792" t="str">
        <f t="shared" si="365"/>
        <v/>
      </c>
    </row>
    <row r="7793" spans="3:13" x14ac:dyDescent="0.2">
      <c r="C7793" s="8" t="str">
        <f>IFERROR(VLOOKUP(B7793,'Plan de comptes'!A:B,2,FALSE),"")</f>
        <v/>
      </c>
      <c r="K7793" s="21">
        <f t="shared" si="363"/>
        <v>0</v>
      </c>
      <c r="L7793" t="str">
        <f t="shared" si="364"/>
        <v/>
      </c>
      <c r="M7793" t="str">
        <f t="shared" si="365"/>
        <v/>
      </c>
    </row>
    <row r="7794" spans="3:13" x14ac:dyDescent="0.2">
      <c r="C7794" s="8" t="str">
        <f>IFERROR(VLOOKUP(B7794,'Plan de comptes'!A:B,2,FALSE),"")</f>
        <v/>
      </c>
      <c r="K7794" s="21">
        <f t="shared" si="363"/>
        <v>0</v>
      </c>
      <c r="L7794" t="str">
        <f t="shared" si="364"/>
        <v/>
      </c>
      <c r="M7794" t="str">
        <f t="shared" si="365"/>
        <v/>
      </c>
    </row>
    <row r="7795" spans="3:13" x14ac:dyDescent="0.2">
      <c r="C7795" s="8" t="str">
        <f>IFERROR(VLOOKUP(B7795,'Plan de comptes'!A:B,2,FALSE),"")</f>
        <v/>
      </c>
      <c r="K7795" s="21">
        <f t="shared" si="363"/>
        <v>0</v>
      </c>
      <c r="L7795" t="str">
        <f t="shared" si="364"/>
        <v/>
      </c>
      <c r="M7795" t="str">
        <f t="shared" si="365"/>
        <v/>
      </c>
    </row>
    <row r="7796" spans="3:13" x14ac:dyDescent="0.2">
      <c r="C7796" s="8" t="str">
        <f>IFERROR(VLOOKUP(B7796,'Plan de comptes'!A:B,2,FALSE),"")</f>
        <v/>
      </c>
      <c r="K7796" s="21">
        <f t="shared" si="363"/>
        <v>0</v>
      </c>
      <c r="L7796" t="str">
        <f t="shared" si="364"/>
        <v/>
      </c>
      <c r="M7796" t="str">
        <f t="shared" si="365"/>
        <v/>
      </c>
    </row>
    <row r="7797" spans="3:13" x14ac:dyDescent="0.2">
      <c r="C7797" s="8" t="str">
        <f>IFERROR(VLOOKUP(B7797,'Plan de comptes'!A:B,2,FALSE),"")</f>
        <v/>
      </c>
      <c r="K7797" s="21">
        <f t="shared" si="363"/>
        <v>0</v>
      </c>
      <c r="L7797" t="str">
        <f t="shared" si="364"/>
        <v/>
      </c>
      <c r="M7797" t="str">
        <f t="shared" si="365"/>
        <v/>
      </c>
    </row>
    <row r="7798" spans="3:13" x14ac:dyDescent="0.2">
      <c r="C7798" s="8" t="str">
        <f>IFERROR(VLOOKUP(B7798,'Plan de comptes'!A:B,2,FALSE),"")</f>
        <v/>
      </c>
      <c r="K7798" s="21">
        <f t="shared" si="363"/>
        <v>0</v>
      </c>
      <c r="L7798" t="str">
        <f t="shared" si="364"/>
        <v/>
      </c>
      <c r="M7798" t="str">
        <f t="shared" si="365"/>
        <v/>
      </c>
    </row>
    <row r="7799" spans="3:13" x14ac:dyDescent="0.2">
      <c r="C7799" s="8" t="str">
        <f>IFERROR(VLOOKUP(B7799,'Plan de comptes'!A:B,2,FALSE),"")</f>
        <v/>
      </c>
      <c r="K7799" s="21">
        <f t="shared" si="363"/>
        <v>0</v>
      </c>
      <c r="L7799" t="str">
        <f t="shared" si="364"/>
        <v/>
      </c>
      <c r="M7799" t="str">
        <f t="shared" si="365"/>
        <v/>
      </c>
    </row>
    <row r="7800" spans="3:13" x14ac:dyDescent="0.2">
      <c r="C7800" s="8" t="str">
        <f>IFERROR(VLOOKUP(B7800,'Plan de comptes'!A:B,2,FALSE),"")</f>
        <v/>
      </c>
      <c r="K7800" s="21">
        <f t="shared" si="363"/>
        <v>0</v>
      </c>
      <c r="L7800" t="str">
        <f t="shared" si="364"/>
        <v/>
      </c>
      <c r="M7800" t="str">
        <f t="shared" si="365"/>
        <v/>
      </c>
    </row>
    <row r="7801" spans="3:13" x14ac:dyDescent="0.2">
      <c r="C7801" s="8" t="str">
        <f>IFERROR(VLOOKUP(B7801,'Plan de comptes'!A:B,2,FALSE),"")</f>
        <v/>
      </c>
      <c r="K7801" s="21">
        <f t="shared" si="363"/>
        <v>0</v>
      </c>
      <c r="L7801" t="str">
        <f t="shared" si="364"/>
        <v/>
      </c>
      <c r="M7801" t="str">
        <f t="shared" si="365"/>
        <v/>
      </c>
    </row>
    <row r="7802" spans="3:13" x14ac:dyDescent="0.2">
      <c r="C7802" s="8" t="str">
        <f>IFERROR(VLOOKUP(B7802,'Plan de comptes'!A:B,2,FALSE),"")</f>
        <v/>
      </c>
      <c r="K7802" s="21">
        <f t="shared" si="363"/>
        <v>0</v>
      </c>
      <c r="L7802" t="str">
        <f t="shared" si="364"/>
        <v/>
      </c>
      <c r="M7802" t="str">
        <f t="shared" si="365"/>
        <v/>
      </c>
    </row>
    <row r="7803" spans="3:13" x14ac:dyDescent="0.2">
      <c r="C7803" s="8" t="str">
        <f>IFERROR(VLOOKUP(B7803,'Plan de comptes'!A:B,2,FALSE),"")</f>
        <v/>
      </c>
      <c r="K7803" s="21">
        <f t="shared" si="363"/>
        <v>0</v>
      </c>
      <c r="L7803" t="str">
        <f t="shared" si="364"/>
        <v/>
      </c>
      <c r="M7803" t="str">
        <f t="shared" si="365"/>
        <v/>
      </c>
    </row>
    <row r="7804" spans="3:13" x14ac:dyDescent="0.2">
      <c r="C7804" s="8" t="str">
        <f>IFERROR(VLOOKUP(B7804,'Plan de comptes'!A:B,2,FALSE),"")</f>
        <v/>
      </c>
      <c r="K7804" s="21">
        <f t="shared" si="363"/>
        <v>0</v>
      </c>
      <c r="L7804" t="str">
        <f t="shared" si="364"/>
        <v/>
      </c>
      <c r="M7804" t="str">
        <f t="shared" si="365"/>
        <v/>
      </c>
    </row>
    <row r="7805" spans="3:13" x14ac:dyDescent="0.2">
      <c r="C7805" s="8" t="str">
        <f>IFERROR(VLOOKUP(B7805,'Plan de comptes'!A:B,2,FALSE),"")</f>
        <v/>
      </c>
      <c r="K7805" s="21">
        <f t="shared" si="363"/>
        <v>0</v>
      </c>
      <c r="L7805" t="str">
        <f t="shared" si="364"/>
        <v/>
      </c>
      <c r="M7805" t="str">
        <f t="shared" si="365"/>
        <v/>
      </c>
    </row>
    <row r="7806" spans="3:13" x14ac:dyDescent="0.2">
      <c r="C7806" s="8" t="str">
        <f>IFERROR(VLOOKUP(B7806,'Plan de comptes'!A:B,2,FALSE),"")</f>
        <v/>
      </c>
      <c r="K7806" s="21">
        <f t="shared" si="363"/>
        <v>0</v>
      </c>
      <c r="L7806" t="str">
        <f t="shared" si="364"/>
        <v/>
      </c>
      <c r="M7806" t="str">
        <f t="shared" si="365"/>
        <v/>
      </c>
    </row>
    <row r="7807" spans="3:13" x14ac:dyDescent="0.2">
      <c r="C7807" s="8" t="str">
        <f>IFERROR(VLOOKUP(B7807,'Plan de comptes'!A:B,2,FALSE),"")</f>
        <v/>
      </c>
      <c r="K7807" s="21">
        <f t="shared" si="363"/>
        <v>0</v>
      </c>
      <c r="L7807" t="str">
        <f t="shared" si="364"/>
        <v/>
      </c>
      <c r="M7807" t="str">
        <f t="shared" si="365"/>
        <v/>
      </c>
    </row>
    <row r="7808" spans="3:13" x14ac:dyDescent="0.2">
      <c r="C7808" s="8" t="str">
        <f>IFERROR(VLOOKUP(B7808,'Plan de comptes'!A:B,2,FALSE),"")</f>
        <v/>
      </c>
      <c r="K7808" s="21">
        <f t="shared" si="363"/>
        <v>0</v>
      </c>
      <c r="L7808" t="str">
        <f t="shared" si="364"/>
        <v/>
      </c>
      <c r="M7808" t="str">
        <f t="shared" si="365"/>
        <v/>
      </c>
    </row>
    <row r="7809" spans="3:13" x14ac:dyDescent="0.2">
      <c r="C7809" s="8" t="str">
        <f>IFERROR(VLOOKUP(B7809,'Plan de comptes'!A:B,2,FALSE),"")</f>
        <v/>
      </c>
      <c r="K7809" s="21">
        <f t="shared" si="363"/>
        <v>0</v>
      </c>
      <c r="L7809" t="str">
        <f t="shared" si="364"/>
        <v/>
      </c>
      <c r="M7809" t="str">
        <f t="shared" si="365"/>
        <v/>
      </c>
    </row>
    <row r="7810" spans="3:13" x14ac:dyDescent="0.2">
      <c r="C7810" s="8" t="str">
        <f>IFERROR(VLOOKUP(B7810,'Plan de comptes'!A:B,2,FALSE),"")</f>
        <v/>
      </c>
      <c r="K7810" s="21">
        <f t="shared" si="363"/>
        <v>0</v>
      </c>
      <c r="L7810" t="str">
        <f t="shared" si="364"/>
        <v/>
      </c>
      <c r="M7810" t="str">
        <f t="shared" si="365"/>
        <v/>
      </c>
    </row>
    <row r="7811" spans="3:13" x14ac:dyDescent="0.2">
      <c r="C7811" s="8" t="str">
        <f>IFERROR(VLOOKUP(B7811,'Plan de comptes'!A:B,2,FALSE),"")</f>
        <v/>
      </c>
      <c r="K7811" s="21">
        <f t="shared" ref="K7811:K7874" si="366">E7811-F7811</f>
        <v>0</v>
      </c>
      <c r="L7811" t="str">
        <f t="shared" ref="L7811:L7874" si="367">LEFT($B7811,2)</f>
        <v/>
      </c>
      <c r="M7811" t="str">
        <f t="shared" ref="M7811:M7874" si="368">LEFT($B7811,3)</f>
        <v/>
      </c>
    </row>
    <row r="7812" spans="3:13" x14ac:dyDescent="0.2">
      <c r="C7812" s="8" t="str">
        <f>IFERROR(VLOOKUP(B7812,'Plan de comptes'!A:B,2,FALSE),"")</f>
        <v/>
      </c>
      <c r="K7812" s="21">
        <f t="shared" si="366"/>
        <v>0</v>
      </c>
      <c r="L7812" t="str">
        <f t="shared" si="367"/>
        <v/>
      </c>
      <c r="M7812" t="str">
        <f t="shared" si="368"/>
        <v/>
      </c>
    </row>
    <row r="7813" spans="3:13" x14ac:dyDescent="0.2">
      <c r="C7813" s="8" t="str">
        <f>IFERROR(VLOOKUP(B7813,'Plan de comptes'!A:B,2,FALSE),"")</f>
        <v/>
      </c>
      <c r="K7813" s="21">
        <f t="shared" si="366"/>
        <v>0</v>
      </c>
      <c r="L7813" t="str">
        <f t="shared" si="367"/>
        <v/>
      </c>
      <c r="M7813" t="str">
        <f t="shared" si="368"/>
        <v/>
      </c>
    </row>
    <row r="7814" spans="3:13" x14ac:dyDescent="0.2">
      <c r="C7814" s="8" t="str">
        <f>IFERROR(VLOOKUP(B7814,'Plan de comptes'!A:B,2,FALSE),"")</f>
        <v/>
      </c>
      <c r="K7814" s="21">
        <f t="shared" si="366"/>
        <v>0</v>
      </c>
      <c r="L7814" t="str">
        <f t="shared" si="367"/>
        <v/>
      </c>
      <c r="M7814" t="str">
        <f t="shared" si="368"/>
        <v/>
      </c>
    </row>
    <row r="7815" spans="3:13" x14ac:dyDescent="0.2">
      <c r="C7815" s="8" t="str">
        <f>IFERROR(VLOOKUP(B7815,'Plan de comptes'!A:B,2,FALSE),"")</f>
        <v/>
      </c>
      <c r="K7815" s="21">
        <f t="shared" si="366"/>
        <v>0</v>
      </c>
      <c r="L7815" t="str">
        <f t="shared" si="367"/>
        <v/>
      </c>
      <c r="M7815" t="str">
        <f t="shared" si="368"/>
        <v/>
      </c>
    </row>
    <row r="7816" spans="3:13" x14ac:dyDescent="0.2">
      <c r="C7816" s="8" t="str">
        <f>IFERROR(VLOOKUP(B7816,'Plan de comptes'!A:B,2,FALSE),"")</f>
        <v/>
      </c>
      <c r="K7816" s="21">
        <f t="shared" si="366"/>
        <v>0</v>
      </c>
      <c r="L7816" t="str">
        <f t="shared" si="367"/>
        <v/>
      </c>
      <c r="M7816" t="str">
        <f t="shared" si="368"/>
        <v/>
      </c>
    </row>
    <row r="7817" spans="3:13" x14ac:dyDescent="0.2">
      <c r="C7817" s="8" t="str">
        <f>IFERROR(VLOOKUP(B7817,'Plan de comptes'!A:B,2,FALSE),"")</f>
        <v/>
      </c>
      <c r="K7817" s="21">
        <f t="shared" si="366"/>
        <v>0</v>
      </c>
      <c r="L7817" t="str">
        <f t="shared" si="367"/>
        <v/>
      </c>
      <c r="M7817" t="str">
        <f t="shared" si="368"/>
        <v/>
      </c>
    </row>
    <row r="7818" spans="3:13" x14ac:dyDescent="0.2">
      <c r="C7818" s="8" t="str">
        <f>IFERROR(VLOOKUP(B7818,'Plan de comptes'!A:B,2,FALSE),"")</f>
        <v/>
      </c>
      <c r="K7818" s="21">
        <f t="shared" si="366"/>
        <v>0</v>
      </c>
      <c r="L7818" t="str">
        <f t="shared" si="367"/>
        <v/>
      </c>
      <c r="M7818" t="str">
        <f t="shared" si="368"/>
        <v/>
      </c>
    </row>
    <row r="7819" spans="3:13" x14ac:dyDescent="0.2">
      <c r="C7819" s="8" t="str">
        <f>IFERROR(VLOOKUP(B7819,'Plan de comptes'!A:B,2,FALSE),"")</f>
        <v/>
      </c>
      <c r="K7819" s="21">
        <f t="shared" si="366"/>
        <v>0</v>
      </c>
      <c r="L7819" t="str">
        <f t="shared" si="367"/>
        <v/>
      </c>
      <c r="M7819" t="str">
        <f t="shared" si="368"/>
        <v/>
      </c>
    </row>
    <row r="7820" spans="3:13" x14ac:dyDescent="0.2">
      <c r="C7820" s="8" t="str">
        <f>IFERROR(VLOOKUP(B7820,'Plan de comptes'!A:B,2,FALSE),"")</f>
        <v/>
      </c>
      <c r="K7820" s="21">
        <f t="shared" si="366"/>
        <v>0</v>
      </c>
      <c r="L7820" t="str">
        <f t="shared" si="367"/>
        <v/>
      </c>
      <c r="M7820" t="str">
        <f t="shared" si="368"/>
        <v/>
      </c>
    </row>
    <row r="7821" spans="3:13" x14ac:dyDescent="0.2">
      <c r="C7821" s="8" t="str">
        <f>IFERROR(VLOOKUP(B7821,'Plan de comptes'!A:B,2,FALSE),"")</f>
        <v/>
      </c>
      <c r="K7821" s="21">
        <f t="shared" si="366"/>
        <v>0</v>
      </c>
      <c r="L7821" t="str">
        <f t="shared" si="367"/>
        <v/>
      </c>
      <c r="M7821" t="str">
        <f t="shared" si="368"/>
        <v/>
      </c>
    </row>
    <row r="7822" spans="3:13" x14ac:dyDescent="0.2">
      <c r="C7822" s="8" t="str">
        <f>IFERROR(VLOOKUP(B7822,'Plan de comptes'!A:B,2,FALSE),"")</f>
        <v/>
      </c>
      <c r="K7822" s="21">
        <f t="shared" si="366"/>
        <v>0</v>
      </c>
      <c r="L7822" t="str">
        <f t="shared" si="367"/>
        <v/>
      </c>
      <c r="M7822" t="str">
        <f t="shared" si="368"/>
        <v/>
      </c>
    </row>
    <row r="7823" spans="3:13" x14ac:dyDescent="0.2">
      <c r="C7823" s="8" t="str">
        <f>IFERROR(VLOOKUP(B7823,'Plan de comptes'!A:B,2,FALSE),"")</f>
        <v/>
      </c>
      <c r="K7823" s="21">
        <f t="shared" si="366"/>
        <v>0</v>
      </c>
      <c r="L7823" t="str">
        <f t="shared" si="367"/>
        <v/>
      </c>
      <c r="M7823" t="str">
        <f t="shared" si="368"/>
        <v/>
      </c>
    </row>
    <row r="7824" spans="3:13" x14ac:dyDescent="0.2">
      <c r="C7824" s="8" t="str">
        <f>IFERROR(VLOOKUP(B7824,'Plan de comptes'!A:B,2,FALSE),"")</f>
        <v/>
      </c>
      <c r="K7824" s="21">
        <f t="shared" si="366"/>
        <v>0</v>
      </c>
      <c r="L7824" t="str">
        <f t="shared" si="367"/>
        <v/>
      </c>
      <c r="M7824" t="str">
        <f t="shared" si="368"/>
        <v/>
      </c>
    </row>
    <row r="7825" spans="3:13" x14ac:dyDescent="0.2">
      <c r="C7825" s="8" t="str">
        <f>IFERROR(VLOOKUP(B7825,'Plan de comptes'!A:B,2,FALSE),"")</f>
        <v/>
      </c>
      <c r="K7825" s="21">
        <f t="shared" si="366"/>
        <v>0</v>
      </c>
      <c r="L7825" t="str">
        <f t="shared" si="367"/>
        <v/>
      </c>
      <c r="M7825" t="str">
        <f t="shared" si="368"/>
        <v/>
      </c>
    </row>
    <row r="7826" spans="3:13" x14ac:dyDescent="0.2">
      <c r="C7826" s="8" t="str">
        <f>IFERROR(VLOOKUP(B7826,'Plan de comptes'!A:B,2,FALSE),"")</f>
        <v/>
      </c>
      <c r="K7826" s="21">
        <f t="shared" si="366"/>
        <v>0</v>
      </c>
      <c r="L7826" t="str">
        <f t="shared" si="367"/>
        <v/>
      </c>
      <c r="M7826" t="str">
        <f t="shared" si="368"/>
        <v/>
      </c>
    </row>
    <row r="7827" spans="3:13" x14ac:dyDescent="0.2">
      <c r="C7827" s="8" t="str">
        <f>IFERROR(VLOOKUP(B7827,'Plan de comptes'!A:B,2,FALSE),"")</f>
        <v/>
      </c>
      <c r="K7827" s="21">
        <f t="shared" si="366"/>
        <v>0</v>
      </c>
      <c r="L7827" t="str">
        <f t="shared" si="367"/>
        <v/>
      </c>
      <c r="M7827" t="str">
        <f t="shared" si="368"/>
        <v/>
      </c>
    </row>
    <row r="7828" spans="3:13" x14ac:dyDescent="0.2">
      <c r="C7828" s="8" t="str">
        <f>IFERROR(VLOOKUP(B7828,'Plan de comptes'!A:B,2,FALSE),"")</f>
        <v/>
      </c>
      <c r="K7828" s="21">
        <f t="shared" si="366"/>
        <v>0</v>
      </c>
      <c r="L7828" t="str">
        <f t="shared" si="367"/>
        <v/>
      </c>
      <c r="M7828" t="str">
        <f t="shared" si="368"/>
        <v/>
      </c>
    </row>
    <row r="7829" spans="3:13" x14ac:dyDescent="0.2">
      <c r="C7829" s="8" t="str">
        <f>IFERROR(VLOOKUP(B7829,'Plan de comptes'!A:B,2,FALSE),"")</f>
        <v/>
      </c>
      <c r="K7829" s="21">
        <f t="shared" si="366"/>
        <v>0</v>
      </c>
      <c r="L7829" t="str">
        <f t="shared" si="367"/>
        <v/>
      </c>
      <c r="M7829" t="str">
        <f t="shared" si="368"/>
        <v/>
      </c>
    </row>
    <row r="7830" spans="3:13" x14ac:dyDescent="0.2">
      <c r="C7830" s="8" t="str">
        <f>IFERROR(VLOOKUP(B7830,'Plan de comptes'!A:B,2,FALSE),"")</f>
        <v/>
      </c>
      <c r="K7830" s="21">
        <f t="shared" si="366"/>
        <v>0</v>
      </c>
      <c r="L7830" t="str">
        <f t="shared" si="367"/>
        <v/>
      </c>
      <c r="M7830" t="str">
        <f t="shared" si="368"/>
        <v/>
      </c>
    </row>
    <row r="7831" spans="3:13" x14ac:dyDescent="0.2">
      <c r="C7831" s="8" t="str">
        <f>IFERROR(VLOOKUP(B7831,'Plan de comptes'!A:B,2,FALSE),"")</f>
        <v/>
      </c>
      <c r="K7831" s="21">
        <f t="shared" si="366"/>
        <v>0</v>
      </c>
      <c r="L7831" t="str">
        <f t="shared" si="367"/>
        <v/>
      </c>
      <c r="M7831" t="str">
        <f t="shared" si="368"/>
        <v/>
      </c>
    </row>
    <row r="7832" spans="3:13" x14ac:dyDescent="0.2">
      <c r="C7832" s="8" t="str">
        <f>IFERROR(VLOOKUP(B7832,'Plan de comptes'!A:B,2,FALSE),"")</f>
        <v/>
      </c>
      <c r="K7832" s="21">
        <f t="shared" si="366"/>
        <v>0</v>
      </c>
      <c r="L7832" t="str">
        <f t="shared" si="367"/>
        <v/>
      </c>
      <c r="M7832" t="str">
        <f t="shared" si="368"/>
        <v/>
      </c>
    </row>
    <row r="7833" spans="3:13" x14ac:dyDescent="0.2">
      <c r="C7833" s="8" t="str">
        <f>IFERROR(VLOOKUP(B7833,'Plan de comptes'!A:B,2,FALSE),"")</f>
        <v/>
      </c>
      <c r="K7833" s="21">
        <f t="shared" si="366"/>
        <v>0</v>
      </c>
      <c r="L7833" t="str">
        <f t="shared" si="367"/>
        <v/>
      </c>
      <c r="M7833" t="str">
        <f t="shared" si="368"/>
        <v/>
      </c>
    </row>
    <row r="7834" spans="3:13" x14ac:dyDescent="0.2">
      <c r="C7834" s="8" t="str">
        <f>IFERROR(VLOOKUP(B7834,'Plan de comptes'!A:B,2,FALSE),"")</f>
        <v/>
      </c>
      <c r="K7834" s="21">
        <f t="shared" si="366"/>
        <v>0</v>
      </c>
      <c r="L7834" t="str">
        <f t="shared" si="367"/>
        <v/>
      </c>
      <c r="M7834" t="str">
        <f t="shared" si="368"/>
        <v/>
      </c>
    </row>
    <row r="7835" spans="3:13" x14ac:dyDescent="0.2">
      <c r="C7835" s="8" t="str">
        <f>IFERROR(VLOOKUP(B7835,'Plan de comptes'!A:B,2,FALSE),"")</f>
        <v/>
      </c>
      <c r="K7835" s="21">
        <f t="shared" si="366"/>
        <v>0</v>
      </c>
      <c r="L7835" t="str">
        <f t="shared" si="367"/>
        <v/>
      </c>
      <c r="M7835" t="str">
        <f t="shared" si="368"/>
        <v/>
      </c>
    </row>
    <row r="7836" spans="3:13" x14ac:dyDescent="0.2">
      <c r="C7836" s="8" t="str">
        <f>IFERROR(VLOOKUP(B7836,'Plan de comptes'!A:B,2,FALSE),"")</f>
        <v/>
      </c>
      <c r="K7836" s="21">
        <f t="shared" si="366"/>
        <v>0</v>
      </c>
      <c r="L7836" t="str">
        <f t="shared" si="367"/>
        <v/>
      </c>
      <c r="M7836" t="str">
        <f t="shared" si="368"/>
        <v/>
      </c>
    </row>
    <row r="7837" spans="3:13" x14ac:dyDescent="0.2">
      <c r="C7837" s="8" t="str">
        <f>IFERROR(VLOOKUP(B7837,'Plan de comptes'!A:B,2,FALSE),"")</f>
        <v/>
      </c>
      <c r="K7837" s="21">
        <f t="shared" si="366"/>
        <v>0</v>
      </c>
      <c r="L7837" t="str">
        <f t="shared" si="367"/>
        <v/>
      </c>
      <c r="M7837" t="str">
        <f t="shared" si="368"/>
        <v/>
      </c>
    </row>
    <row r="7838" spans="3:13" x14ac:dyDescent="0.2">
      <c r="C7838" s="8" t="str">
        <f>IFERROR(VLOOKUP(B7838,'Plan de comptes'!A:B,2,FALSE),"")</f>
        <v/>
      </c>
      <c r="K7838" s="21">
        <f t="shared" si="366"/>
        <v>0</v>
      </c>
      <c r="L7838" t="str">
        <f t="shared" si="367"/>
        <v/>
      </c>
      <c r="M7838" t="str">
        <f t="shared" si="368"/>
        <v/>
      </c>
    </row>
    <row r="7839" spans="3:13" x14ac:dyDescent="0.2">
      <c r="C7839" s="8" t="str">
        <f>IFERROR(VLOOKUP(B7839,'Plan de comptes'!A:B,2,FALSE),"")</f>
        <v/>
      </c>
      <c r="K7839" s="21">
        <f t="shared" si="366"/>
        <v>0</v>
      </c>
      <c r="L7839" t="str">
        <f t="shared" si="367"/>
        <v/>
      </c>
      <c r="M7839" t="str">
        <f t="shared" si="368"/>
        <v/>
      </c>
    </row>
    <row r="7840" spans="3:13" x14ac:dyDescent="0.2">
      <c r="C7840" s="8" t="str">
        <f>IFERROR(VLOOKUP(B7840,'Plan de comptes'!A:B,2,FALSE),"")</f>
        <v/>
      </c>
      <c r="K7840" s="21">
        <f t="shared" si="366"/>
        <v>0</v>
      </c>
      <c r="L7840" t="str">
        <f t="shared" si="367"/>
        <v/>
      </c>
      <c r="M7840" t="str">
        <f t="shared" si="368"/>
        <v/>
      </c>
    </row>
    <row r="7841" spans="3:13" x14ac:dyDescent="0.2">
      <c r="C7841" s="8" t="str">
        <f>IFERROR(VLOOKUP(B7841,'Plan de comptes'!A:B,2,FALSE),"")</f>
        <v/>
      </c>
      <c r="K7841" s="21">
        <f t="shared" si="366"/>
        <v>0</v>
      </c>
      <c r="L7841" t="str">
        <f t="shared" si="367"/>
        <v/>
      </c>
      <c r="M7841" t="str">
        <f t="shared" si="368"/>
        <v/>
      </c>
    </row>
    <row r="7842" spans="3:13" x14ac:dyDescent="0.2">
      <c r="C7842" s="8" t="str">
        <f>IFERROR(VLOOKUP(B7842,'Plan de comptes'!A:B,2,FALSE),"")</f>
        <v/>
      </c>
      <c r="K7842" s="21">
        <f t="shared" si="366"/>
        <v>0</v>
      </c>
      <c r="L7842" t="str">
        <f t="shared" si="367"/>
        <v/>
      </c>
      <c r="M7842" t="str">
        <f t="shared" si="368"/>
        <v/>
      </c>
    </row>
    <row r="7843" spans="3:13" x14ac:dyDescent="0.2">
      <c r="C7843" s="8" t="str">
        <f>IFERROR(VLOOKUP(B7843,'Plan de comptes'!A:B,2,FALSE),"")</f>
        <v/>
      </c>
      <c r="K7843" s="21">
        <f t="shared" si="366"/>
        <v>0</v>
      </c>
      <c r="L7843" t="str">
        <f t="shared" si="367"/>
        <v/>
      </c>
      <c r="M7843" t="str">
        <f t="shared" si="368"/>
        <v/>
      </c>
    </row>
    <row r="7844" spans="3:13" x14ac:dyDescent="0.2">
      <c r="C7844" s="8" t="str">
        <f>IFERROR(VLOOKUP(B7844,'Plan de comptes'!A:B,2,FALSE),"")</f>
        <v/>
      </c>
      <c r="K7844" s="21">
        <f t="shared" si="366"/>
        <v>0</v>
      </c>
      <c r="L7844" t="str">
        <f t="shared" si="367"/>
        <v/>
      </c>
      <c r="M7844" t="str">
        <f t="shared" si="368"/>
        <v/>
      </c>
    </row>
    <row r="7845" spans="3:13" x14ac:dyDescent="0.2">
      <c r="C7845" s="8" t="str">
        <f>IFERROR(VLOOKUP(B7845,'Plan de comptes'!A:B,2,FALSE),"")</f>
        <v/>
      </c>
      <c r="K7845" s="21">
        <f t="shared" si="366"/>
        <v>0</v>
      </c>
      <c r="L7845" t="str">
        <f t="shared" si="367"/>
        <v/>
      </c>
      <c r="M7845" t="str">
        <f t="shared" si="368"/>
        <v/>
      </c>
    </row>
    <row r="7846" spans="3:13" x14ac:dyDescent="0.2">
      <c r="C7846" s="8" t="str">
        <f>IFERROR(VLOOKUP(B7846,'Plan de comptes'!A:B,2,FALSE),"")</f>
        <v/>
      </c>
      <c r="K7846" s="21">
        <f t="shared" si="366"/>
        <v>0</v>
      </c>
      <c r="L7846" t="str">
        <f t="shared" si="367"/>
        <v/>
      </c>
      <c r="M7846" t="str">
        <f t="shared" si="368"/>
        <v/>
      </c>
    </row>
    <row r="7847" spans="3:13" x14ac:dyDescent="0.2">
      <c r="C7847" s="8" t="str">
        <f>IFERROR(VLOOKUP(B7847,'Plan de comptes'!A:B,2,FALSE),"")</f>
        <v/>
      </c>
      <c r="K7847" s="21">
        <f t="shared" si="366"/>
        <v>0</v>
      </c>
      <c r="L7847" t="str">
        <f t="shared" si="367"/>
        <v/>
      </c>
      <c r="M7847" t="str">
        <f t="shared" si="368"/>
        <v/>
      </c>
    </row>
    <row r="7848" spans="3:13" x14ac:dyDescent="0.2">
      <c r="C7848" s="8" t="str">
        <f>IFERROR(VLOOKUP(B7848,'Plan de comptes'!A:B,2,FALSE),"")</f>
        <v/>
      </c>
      <c r="K7848" s="21">
        <f t="shared" si="366"/>
        <v>0</v>
      </c>
      <c r="L7848" t="str">
        <f t="shared" si="367"/>
        <v/>
      </c>
      <c r="M7848" t="str">
        <f t="shared" si="368"/>
        <v/>
      </c>
    </row>
    <row r="7849" spans="3:13" x14ac:dyDescent="0.2">
      <c r="C7849" s="8" t="str">
        <f>IFERROR(VLOOKUP(B7849,'Plan de comptes'!A:B,2,FALSE),"")</f>
        <v/>
      </c>
      <c r="K7849" s="21">
        <f t="shared" si="366"/>
        <v>0</v>
      </c>
      <c r="L7849" t="str">
        <f t="shared" si="367"/>
        <v/>
      </c>
      <c r="M7849" t="str">
        <f t="shared" si="368"/>
        <v/>
      </c>
    </row>
    <row r="7850" spans="3:13" x14ac:dyDescent="0.2">
      <c r="C7850" s="8" t="str">
        <f>IFERROR(VLOOKUP(B7850,'Plan de comptes'!A:B,2,FALSE),"")</f>
        <v/>
      </c>
      <c r="K7850" s="21">
        <f t="shared" si="366"/>
        <v>0</v>
      </c>
      <c r="L7850" t="str">
        <f t="shared" si="367"/>
        <v/>
      </c>
      <c r="M7850" t="str">
        <f t="shared" si="368"/>
        <v/>
      </c>
    </row>
    <row r="7851" spans="3:13" x14ac:dyDescent="0.2">
      <c r="C7851" s="8" t="str">
        <f>IFERROR(VLOOKUP(B7851,'Plan de comptes'!A:B,2,FALSE),"")</f>
        <v/>
      </c>
      <c r="K7851" s="21">
        <f t="shared" si="366"/>
        <v>0</v>
      </c>
      <c r="L7851" t="str">
        <f t="shared" si="367"/>
        <v/>
      </c>
      <c r="M7851" t="str">
        <f t="shared" si="368"/>
        <v/>
      </c>
    </row>
    <row r="7852" spans="3:13" x14ac:dyDescent="0.2">
      <c r="C7852" s="8" t="str">
        <f>IFERROR(VLOOKUP(B7852,'Plan de comptes'!A:B,2,FALSE),"")</f>
        <v/>
      </c>
      <c r="K7852" s="21">
        <f t="shared" si="366"/>
        <v>0</v>
      </c>
      <c r="L7852" t="str">
        <f t="shared" si="367"/>
        <v/>
      </c>
      <c r="M7852" t="str">
        <f t="shared" si="368"/>
        <v/>
      </c>
    </row>
    <row r="7853" spans="3:13" x14ac:dyDescent="0.2">
      <c r="C7853" s="8" t="str">
        <f>IFERROR(VLOOKUP(B7853,'Plan de comptes'!A:B,2,FALSE),"")</f>
        <v/>
      </c>
      <c r="K7853" s="21">
        <f t="shared" si="366"/>
        <v>0</v>
      </c>
      <c r="L7853" t="str">
        <f t="shared" si="367"/>
        <v/>
      </c>
      <c r="M7853" t="str">
        <f t="shared" si="368"/>
        <v/>
      </c>
    </row>
    <row r="7854" spans="3:13" x14ac:dyDescent="0.2">
      <c r="C7854" s="8" t="str">
        <f>IFERROR(VLOOKUP(B7854,'Plan de comptes'!A:B,2,FALSE),"")</f>
        <v/>
      </c>
      <c r="K7854" s="21">
        <f t="shared" si="366"/>
        <v>0</v>
      </c>
      <c r="L7854" t="str">
        <f t="shared" si="367"/>
        <v/>
      </c>
      <c r="M7854" t="str">
        <f t="shared" si="368"/>
        <v/>
      </c>
    </row>
    <row r="7855" spans="3:13" x14ac:dyDescent="0.2">
      <c r="C7855" s="8" t="str">
        <f>IFERROR(VLOOKUP(B7855,'Plan de comptes'!A:B,2,FALSE),"")</f>
        <v/>
      </c>
      <c r="K7855" s="21">
        <f t="shared" si="366"/>
        <v>0</v>
      </c>
      <c r="L7855" t="str">
        <f t="shared" si="367"/>
        <v/>
      </c>
      <c r="M7855" t="str">
        <f t="shared" si="368"/>
        <v/>
      </c>
    </row>
    <row r="7856" spans="3:13" x14ac:dyDescent="0.2">
      <c r="C7856" s="8" t="str">
        <f>IFERROR(VLOOKUP(B7856,'Plan de comptes'!A:B,2,FALSE),"")</f>
        <v/>
      </c>
      <c r="K7856" s="21">
        <f t="shared" si="366"/>
        <v>0</v>
      </c>
      <c r="L7856" t="str">
        <f t="shared" si="367"/>
        <v/>
      </c>
      <c r="M7856" t="str">
        <f t="shared" si="368"/>
        <v/>
      </c>
    </row>
    <row r="7857" spans="3:13" x14ac:dyDescent="0.2">
      <c r="C7857" s="8" t="str">
        <f>IFERROR(VLOOKUP(B7857,'Plan de comptes'!A:B,2,FALSE),"")</f>
        <v/>
      </c>
      <c r="K7857" s="21">
        <f t="shared" si="366"/>
        <v>0</v>
      </c>
      <c r="L7857" t="str">
        <f t="shared" si="367"/>
        <v/>
      </c>
      <c r="M7857" t="str">
        <f t="shared" si="368"/>
        <v/>
      </c>
    </row>
    <row r="7858" spans="3:13" x14ac:dyDescent="0.2">
      <c r="C7858" s="8" t="str">
        <f>IFERROR(VLOOKUP(B7858,'Plan de comptes'!A:B,2,FALSE),"")</f>
        <v/>
      </c>
      <c r="K7858" s="21">
        <f t="shared" si="366"/>
        <v>0</v>
      </c>
      <c r="L7858" t="str">
        <f t="shared" si="367"/>
        <v/>
      </c>
      <c r="M7858" t="str">
        <f t="shared" si="368"/>
        <v/>
      </c>
    </row>
    <row r="7859" spans="3:13" x14ac:dyDescent="0.2">
      <c r="C7859" s="8" t="str">
        <f>IFERROR(VLOOKUP(B7859,'Plan de comptes'!A:B,2,FALSE),"")</f>
        <v/>
      </c>
      <c r="K7859" s="21">
        <f t="shared" si="366"/>
        <v>0</v>
      </c>
      <c r="L7859" t="str">
        <f t="shared" si="367"/>
        <v/>
      </c>
      <c r="M7859" t="str">
        <f t="shared" si="368"/>
        <v/>
      </c>
    </row>
    <row r="7860" spans="3:13" x14ac:dyDescent="0.2">
      <c r="C7860" s="8" t="str">
        <f>IFERROR(VLOOKUP(B7860,'Plan de comptes'!A:B,2,FALSE),"")</f>
        <v/>
      </c>
      <c r="K7860" s="21">
        <f t="shared" si="366"/>
        <v>0</v>
      </c>
      <c r="L7860" t="str">
        <f t="shared" si="367"/>
        <v/>
      </c>
      <c r="M7860" t="str">
        <f t="shared" si="368"/>
        <v/>
      </c>
    </row>
    <row r="7861" spans="3:13" x14ac:dyDescent="0.2">
      <c r="C7861" s="8" t="str">
        <f>IFERROR(VLOOKUP(B7861,'Plan de comptes'!A:B,2,FALSE),"")</f>
        <v/>
      </c>
      <c r="K7861" s="21">
        <f t="shared" si="366"/>
        <v>0</v>
      </c>
      <c r="L7861" t="str">
        <f t="shared" si="367"/>
        <v/>
      </c>
      <c r="M7861" t="str">
        <f t="shared" si="368"/>
        <v/>
      </c>
    </row>
    <row r="7862" spans="3:13" x14ac:dyDescent="0.2">
      <c r="C7862" s="8" t="str">
        <f>IFERROR(VLOOKUP(B7862,'Plan de comptes'!A:B,2,FALSE),"")</f>
        <v/>
      </c>
      <c r="K7862" s="21">
        <f t="shared" si="366"/>
        <v>0</v>
      </c>
      <c r="L7862" t="str">
        <f t="shared" si="367"/>
        <v/>
      </c>
      <c r="M7862" t="str">
        <f t="shared" si="368"/>
        <v/>
      </c>
    </row>
    <row r="7863" spans="3:13" x14ac:dyDescent="0.2">
      <c r="C7863" s="8" t="str">
        <f>IFERROR(VLOOKUP(B7863,'Plan de comptes'!A:B,2,FALSE),"")</f>
        <v/>
      </c>
      <c r="K7863" s="21">
        <f t="shared" si="366"/>
        <v>0</v>
      </c>
      <c r="L7863" t="str">
        <f t="shared" si="367"/>
        <v/>
      </c>
      <c r="M7863" t="str">
        <f t="shared" si="368"/>
        <v/>
      </c>
    </row>
    <row r="7864" spans="3:13" x14ac:dyDescent="0.2">
      <c r="C7864" s="8" t="str">
        <f>IFERROR(VLOOKUP(B7864,'Plan de comptes'!A:B,2,FALSE),"")</f>
        <v/>
      </c>
      <c r="K7864" s="21">
        <f t="shared" si="366"/>
        <v>0</v>
      </c>
      <c r="L7864" t="str">
        <f t="shared" si="367"/>
        <v/>
      </c>
      <c r="M7864" t="str">
        <f t="shared" si="368"/>
        <v/>
      </c>
    </row>
    <row r="7865" spans="3:13" x14ac:dyDescent="0.2">
      <c r="C7865" s="8" t="str">
        <f>IFERROR(VLOOKUP(B7865,'Plan de comptes'!A:B,2,FALSE),"")</f>
        <v/>
      </c>
      <c r="K7865" s="21">
        <f t="shared" si="366"/>
        <v>0</v>
      </c>
      <c r="L7865" t="str">
        <f t="shared" si="367"/>
        <v/>
      </c>
      <c r="M7865" t="str">
        <f t="shared" si="368"/>
        <v/>
      </c>
    </row>
    <row r="7866" spans="3:13" x14ac:dyDescent="0.2">
      <c r="C7866" s="8" t="str">
        <f>IFERROR(VLOOKUP(B7866,'Plan de comptes'!A:B,2,FALSE),"")</f>
        <v/>
      </c>
      <c r="K7866" s="21">
        <f t="shared" si="366"/>
        <v>0</v>
      </c>
      <c r="L7866" t="str">
        <f t="shared" si="367"/>
        <v/>
      </c>
      <c r="M7866" t="str">
        <f t="shared" si="368"/>
        <v/>
      </c>
    </row>
    <row r="7867" spans="3:13" x14ac:dyDescent="0.2">
      <c r="C7867" s="8" t="str">
        <f>IFERROR(VLOOKUP(B7867,'Plan de comptes'!A:B,2,FALSE),"")</f>
        <v/>
      </c>
      <c r="K7867" s="21">
        <f t="shared" si="366"/>
        <v>0</v>
      </c>
      <c r="L7867" t="str">
        <f t="shared" si="367"/>
        <v/>
      </c>
      <c r="M7867" t="str">
        <f t="shared" si="368"/>
        <v/>
      </c>
    </row>
    <row r="7868" spans="3:13" x14ac:dyDescent="0.2">
      <c r="C7868" s="8" t="str">
        <f>IFERROR(VLOOKUP(B7868,'Plan de comptes'!A:B,2,FALSE),"")</f>
        <v/>
      </c>
      <c r="K7868" s="21">
        <f t="shared" si="366"/>
        <v>0</v>
      </c>
      <c r="L7868" t="str">
        <f t="shared" si="367"/>
        <v/>
      </c>
      <c r="M7868" t="str">
        <f t="shared" si="368"/>
        <v/>
      </c>
    </row>
    <row r="7869" spans="3:13" x14ac:dyDescent="0.2">
      <c r="C7869" s="8" t="str">
        <f>IFERROR(VLOOKUP(B7869,'Plan de comptes'!A:B,2,FALSE),"")</f>
        <v/>
      </c>
      <c r="K7869" s="21">
        <f t="shared" si="366"/>
        <v>0</v>
      </c>
      <c r="L7869" t="str">
        <f t="shared" si="367"/>
        <v/>
      </c>
      <c r="M7869" t="str">
        <f t="shared" si="368"/>
        <v/>
      </c>
    </row>
    <row r="7870" spans="3:13" x14ac:dyDescent="0.2">
      <c r="C7870" s="8" t="str">
        <f>IFERROR(VLOOKUP(B7870,'Plan de comptes'!A:B,2,FALSE),"")</f>
        <v/>
      </c>
      <c r="K7870" s="21">
        <f t="shared" si="366"/>
        <v>0</v>
      </c>
      <c r="L7870" t="str">
        <f t="shared" si="367"/>
        <v/>
      </c>
      <c r="M7870" t="str">
        <f t="shared" si="368"/>
        <v/>
      </c>
    </row>
    <row r="7871" spans="3:13" x14ac:dyDescent="0.2">
      <c r="C7871" s="8" t="str">
        <f>IFERROR(VLOOKUP(B7871,'Plan de comptes'!A:B,2,FALSE),"")</f>
        <v/>
      </c>
      <c r="K7871" s="21">
        <f t="shared" si="366"/>
        <v>0</v>
      </c>
      <c r="L7871" t="str">
        <f t="shared" si="367"/>
        <v/>
      </c>
      <c r="M7871" t="str">
        <f t="shared" si="368"/>
        <v/>
      </c>
    </row>
    <row r="7872" spans="3:13" x14ac:dyDescent="0.2">
      <c r="C7872" s="8" t="str">
        <f>IFERROR(VLOOKUP(B7872,'Plan de comptes'!A:B,2,FALSE),"")</f>
        <v/>
      </c>
      <c r="K7872" s="21">
        <f t="shared" si="366"/>
        <v>0</v>
      </c>
      <c r="L7872" t="str">
        <f t="shared" si="367"/>
        <v/>
      </c>
      <c r="M7872" t="str">
        <f t="shared" si="368"/>
        <v/>
      </c>
    </row>
    <row r="7873" spans="3:13" x14ac:dyDescent="0.2">
      <c r="C7873" s="8" t="str">
        <f>IFERROR(VLOOKUP(B7873,'Plan de comptes'!A:B,2,FALSE),"")</f>
        <v/>
      </c>
      <c r="K7873" s="21">
        <f t="shared" si="366"/>
        <v>0</v>
      </c>
      <c r="L7873" t="str">
        <f t="shared" si="367"/>
        <v/>
      </c>
      <c r="M7873" t="str">
        <f t="shared" si="368"/>
        <v/>
      </c>
    </row>
    <row r="7874" spans="3:13" x14ac:dyDescent="0.2">
      <c r="C7874" s="8" t="str">
        <f>IFERROR(VLOOKUP(B7874,'Plan de comptes'!A:B,2,FALSE),"")</f>
        <v/>
      </c>
      <c r="K7874" s="21">
        <f t="shared" si="366"/>
        <v>0</v>
      </c>
      <c r="L7874" t="str">
        <f t="shared" si="367"/>
        <v/>
      </c>
      <c r="M7874" t="str">
        <f t="shared" si="368"/>
        <v/>
      </c>
    </row>
    <row r="7875" spans="3:13" x14ac:dyDescent="0.2">
      <c r="C7875" s="8" t="str">
        <f>IFERROR(VLOOKUP(B7875,'Plan de comptes'!A:B,2,FALSE),"")</f>
        <v/>
      </c>
      <c r="K7875" s="21">
        <f t="shared" ref="K7875:K7938" si="369">E7875-F7875</f>
        <v>0</v>
      </c>
      <c r="L7875" t="str">
        <f t="shared" ref="L7875:L7938" si="370">LEFT($B7875,2)</f>
        <v/>
      </c>
      <c r="M7875" t="str">
        <f t="shared" ref="M7875:M7938" si="371">LEFT($B7875,3)</f>
        <v/>
      </c>
    </row>
    <row r="7876" spans="3:13" x14ac:dyDescent="0.2">
      <c r="C7876" s="8" t="str">
        <f>IFERROR(VLOOKUP(B7876,'Plan de comptes'!A:B,2,FALSE),"")</f>
        <v/>
      </c>
      <c r="K7876" s="21">
        <f t="shared" si="369"/>
        <v>0</v>
      </c>
      <c r="L7876" t="str">
        <f t="shared" si="370"/>
        <v/>
      </c>
      <c r="M7876" t="str">
        <f t="shared" si="371"/>
        <v/>
      </c>
    </row>
    <row r="7877" spans="3:13" x14ac:dyDescent="0.2">
      <c r="C7877" s="8" t="str">
        <f>IFERROR(VLOOKUP(B7877,'Plan de comptes'!A:B,2,FALSE),"")</f>
        <v/>
      </c>
      <c r="K7877" s="21">
        <f t="shared" si="369"/>
        <v>0</v>
      </c>
      <c r="L7877" t="str">
        <f t="shared" si="370"/>
        <v/>
      </c>
      <c r="M7877" t="str">
        <f t="shared" si="371"/>
        <v/>
      </c>
    </row>
    <row r="7878" spans="3:13" x14ac:dyDescent="0.2">
      <c r="C7878" s="8" t="str">
        <f>IFERROR(VLOOKUP(B7878,'Plan de comptes'!A:B,2,FALSE),"")</f>
        <v/>
      </c>
      <c r="K7878" s="21">
        <f t="shared" si="369"/>
        <v>0</v>
      </c>
      <c r="L7878" t="str">
        <f t="shared" si="370"/>
        <v/>
      </c>
      <c r="M7878" t="str">
        <f t="shared" si="371"/>
        <v/>
      </c>
    </row>
    <row r="7879" spans="3:13" x14ac:dyDescent="0.2">
      <c r="C7879" s="8" t="str">
        <f>IFERROR(VLOOKUP(B7879,'Plan de comptes'!A:B,2,FALSE),"")</f>
        <v/>
      </c>
      <c r="K7879" s="21">
        <f t="shared" si="369"/>
        <v>0</v>
      </c>
      <c r="L7879" t="str">
        <f t="shared" si="370"/>
        <v/>
      </c>
      <c r="M7879" t="str">
        <f t="shared" si="371"/>
        <v/>
      </c>
    </row>
    <row r="7880" spans="3:13" x14ac:dyDescent="0.2">
      <c r="C7880" s="8" t="str">
        <f>IFERROR(VLOOKUP(B7880,'Plan de comptes'!A:B,2,FALSE),"")</f>
        <v/>
      </c>
      <c r="K7880" s="21">
        <f t="shared" si="369"/>
        <v>0</v>
      </c>
      <c r="L7880" t="str">
        <f t="shared" si="370"/>
        <v/>
      </c>
      <c r="M7880" t="str">
        <f t="shared" si="371"/>
        <v/>
      </c>
    </row>
    <row r="7881" spans="3:13" x14ac:dyDescent="0.2">
      <c r="C7881" s="8" t="str">
        <f>IFERROR(VLOOKUP(B7881,'Plan de comptes'!A:B,2,FALSE),"")</f>
        <v/>
      </c>
      <c r="K7881" s="21">
        <f t="shared" si="369"/>
        <v>0</v>
      </c>
      <c r="L7881" t="str">
        <f t="shared" si="370"/>
        <v/>
      </c>
      <c r="M7881" t="str">
        <f t="shared" si="371"/>
        <v/>
      </c>
    </row>
    <row r="7882" spans="3:13" x14ac:dyDescent="0.2">
      <c r="C7882" s="8" t="str">
        <f>IFERROR(VLOOKUP(B7882,'Plan de comptes'!A:B,2,FALSE),"")</f>
        <v/>
      </c>
      <c r="K7882" s="21">
        <f t="shared" si="369"/>
        <v>0</v>
      </c>
      <c r="L7882" t="str">
        <f t="shared" si="370"/>
        <v/>
      </c>
      <c r="M7882" t="str">
        <f t="shared" si="371"/>
        <v/>
      </c>
    </row>
    <row r="7883" spans="3:13" x14ac:dyDescent="0.2">
      <c r="C7883" s="8" t="str">
        <f>IFERROR(VLOOKUP(B7883,'Plan de comptes'!A:B,2,FALSE),"")</f>
        <v/>
      </c>
      <c r="K7883" s="21">
        <f t="shared" si="369"/>
        <v>0</v>
      </c>
      <c r="L7883" t="str">
        <f t="shared" si="370"/>
        <v/>
      </c>
      <c r="M7883" t="str">
        <f t="shared" si="371"/>
        <v/>
      </c>
    </row>
    <row r="7884" spans="3:13" x14ac:dyDescent="0.2">
      <c r="C7884" s="8" t="str">
        <f>IFERROR(VLOOKUP(B7884,'Plan de comptes'!A:B,2,FALSE),"")</f>
        <v/>
      </c>
      <c r="K7884" s="21">
        <f t="shared" si="369"/>
        <v>0</v>
      </c>
      <c r="L7884" t="str">
        <f t="shared" si="370"/>
        <v/>
      </c>
      <c r="M7884" t="str">
        <f t="shared" si="371"/>
        <v/>
      </c>
    </row>
    <row r="7885" spans="3:13" x14ac:dyDescent="0.2">
      <c r="C7885" s="8" t="str">
        <f>IFERROR(VLOOKUP(B7885,'Plan de comptes'!A:B,2,FALSE),"")</f>
        <v/>
      </c>
      <c r="K7885" s="21">
        <f t="shared" si="369"/>
        <v>0</v>
      </c>
      <c r="L7885" t="str">
        <f t="shared" si="370"/>
        <v/>
      </c>
      <c r="M7885" t="str">
        <f t="shared" si="371"/>
        <v/>
      </c>
    </row>
    <row r="7886" spans="3:13" x14ac:dyDescent="0.2">
      <c r="C7886" s="8" t="str">
        <f>IFERROR(VLOOKUP(B7886,'Plan de comptes'!A:B,2,FALSE),"")</f>
        <v/>
      </c>
      <c r="K7886" s="21">
        <f t="shared" si="369"/>
        <v>0</v>
      </c>
      <c r="L7886" t="str">
        <f t="shared" si="370"/>
        <v/>
      </c>
      <c r="M7886" t="str">
        <f t="shared" si="371"/>
        <v/>
      </c>
    </row>
    <row r="7887" spans="3:13" x14ac:dyDescent="0.2">
      <c r="C7887" s="8" t="str">
        <f>IFERROR(VLOOKUP(B7887,'Plan de comptes'!A:B,2,FALSE),"")</f>
        <v/>
      </c>
      <c r="K7887" s="21">
        <f t="shared" si="369"/>
        <v>0</v>
      </c>
      <c r="L7887" t="str">
        <f t="shared" si="370"/>
        <v/>
      </c>
      <c r="M7887" t="str">
        <f t="shared" si="371"/>
        <v/>
      </c>
    </row>
    <row r="7888" spans="3:13" x14ac:dyDescent="0.2">
      <c r="C7888" s="8" t="str">
        <f>IFERROR(VLOOKUP(B7888,'Plan de comptes'!A:B,2,FALSE),"")</f>
        <v/>
      </c>
      <c r="K7888" s="21">
        <f t="shared" si="369"/>
        <v>0</v>
      </c>
      <c r="L7888" t="str">
        <f t="shared" si="370"/>
        <v/>
      </c>
      <c r="M7888" t="str">
        <f t="shared" si="371"/>
        <v/>
      </c>
    </row>
    <row r="7889" spans="3:13" x14ac:dyDescent="0.2">
      <c r="C7889" s="8" t="str">
        <f>IFERROR(VLOOKUP(B7889,'Plan de comptes'!A:B,2,FALSE),"")</f>
        <v/>
      </c>
      <c r="K7889" s="21">
        <f t="shared" si="369"/>
        <v>0</v>
      </c>
      <c r="L7889" t="str">
        <f t="shared" si="370"/>
        <v/>
      </c>
      <c r="M7889" t="str">
        <f t="shared" si="371"/>
        <v/>
      </c>
    </row>
    <row r="7890" spans="3:13" x14ac:dyDescent="0.2">
      <c r="C7890" s="8" t="str">
        <f>IFERROR(VLOOKUP(B7890,'Plan de comptes'!A:B,2,FALSE),"")</f>
        <v/>
      </c>
      <c r="K7890" s="21">
        <f t="shared" si="369"/>
        <v>0</v>
      </c>
      <c r="L7890" t="str">
        <f t="shared" si="370"/>
        <v/>
      </c>
      <c r="M7890" t="str">
        <f t="shared" si="371"/>
        <v/>
      </c>
    </row>
    <row r="7891" spans="3:13" x14ac:dyDescent="0.2">
      <c r="C7891" s="8" t="str">
        <f>IFERROR(VLOOKUP(B7891,'Plan de comptes'!A:B,2,FALSE),"")</f>
        <v/>
      </c>
      <c r="K7891" s="21">
        <f t="shared" si="369"/>
        <v>0</v>
      </c>
      <c r="L7891" t="str">
        <f t="shared" si="370"/>
        <v/>
      </c>
      <c r="M7891" t="str">
        <f t="shared" si="371"/>
        <v/>
      </c>
    </row>
    <row r="7892" spans="3:13" x14ac:dyDescent="0.2">
      <c r="C7892" s="8" t="str">
        <f>IFERROR(VLOOKUP(B7892,'Plan de comptes'!A:B,2,FALSE),"")</f>
        <v/>
      </c>
      <c r="K7892" s="21">
        <f t="shared" si="369"/>
        <v>0</v>
      </c>
      <c r="L7892" t="str">
        <f t="shared" si="370"/>
        <v/>
      </c>
      <c r="M7892" t="str">
        <f t="shared" si="371"/>
        <v/>
      </c>
    </row>
    <row r="7893" spans="3:13" x14ac:dyDescent="0.2">
      <c r="C7893" s="8" t="str">
        <f>IFERROR(VLOOKUP(B7893,'Plan de comptes'!A:B,2,FALSE),"")</f>
        <v/>
      </c>
      <c r="K7893" s="21">
        <f t="shared" si="369"/>
        <v>0</v>
      </c>
      <c r="L7893" t="str">
        <f t="shared" si="370"/>
        <v/>
      </c>
      <c r="M7893" t="str">
        <f t="shared" si="371"/>
        <v/>
      </c>
    </row>
    <row r="7894" spans="3:13" x14ac:dyDescent="0.2">
      <c r="C7894" s="8" t="str">
        <f>IFERROR(VLOOKUP(B7894,'Plan de comptes'!A:B,2,FALSE),"")</f>
        <v/>
      </c>
      <c r="K7894" s="21">
        <f t="shared" si="369"/>
        <v>0</v>
      </c>
      <c r="L7894" t="str">
        <f t="shared" si="370"/>
        <v/>
      </c>
      <c r="M7894" t="str">
        <f t="shared" si="371"/>
        <v/>
      </c>
    </row>
    <row r="7895" spans="3:13" x14ac:dyDescent="0.2">
      <c r="C7895" s="8" t="str">
        <f>IFERROR(VLOOKUP(B7895,'Plan de comptes'!A:B,2,FALSE),"")</f>
        <v/>
      </c>
      <c r="K7895" s="21">
        <f t="shared" si="369"/>
        <v>0</v>
      </c>
      <c r="L7895" t="str">
        <f t="shared" si="370"/>
        <v/>
      </c>
      <c r="M7895" t="str">
        <f t="shared" si="371"/>
        <v/>
      </c>
    </row>
    <row r="7896" spans="3:13" x14ac:dyDescent="0.2">
      <c r="C7896" s="8" t="str">
        <f>IFERROR(VLOOKUP(B7896,'Plan de comptes'!A:B,2,FALSE),"")</f>
        <v/>
      </c>
      <c r="K7896" s="21">
        <f t="shared" si="369"/>
        <v>0</v>
      </c>
      <c r="L7896" t="str">
        <f t="shared" si="370"/>
        <v/>
      </c>
      <c r="M7896" t="str">
        <f t="shared" si="371"/>
        <v/>
      </c>
    </row>
    <row r="7897" spans="3:13" x14ac:dyDescent="0.2">
      <c r="C7897" s="8" t="str">
        <f>IFERROR(VLOOKUP(B7897,'Plan de comptes'!A:B,2,FALSE),"")</f>
        <v/>
      </c>
      <c r="K7897" s="21">
        <f t="shared" si="369"/>
        <v>0</v>
      </c>
      <c r="L7897" t="str">
        <f t="shared" si="370"/>
        <v/>
      </c>
      <c r="M7897" t="str">
        <f t="shared" si="371"/>
        <v/>
      </c>
    </row>
    <row r="7898" spans="3:13" x14ac:dyDescent="0.2">
      <c r="C7898" s="8" t="str">
        <f>IFERROR(VLOOKUP(B7898,'Plan de comptes'!A:B,2,FALSE),"")</f>
        <v/>
      </c>
      <c r="K7898" s="21">
        <f t="shared" si="369"/>
        <v>0</v>
      </c>
      <c r="L7898" t="str">
        <f t="shared" si="370"/>
        <v/>
      </c>
      <c r="M7898" t="str">
        <f t="shared" si="371"/>
        <v/>
      </c>
    </row>
    <row r="7899" spans="3:13" x14ac:dyDescent="0.2">
      <c r="C7899" s="8" t="str">
        <f>IFERROR(VLOOKUP(B7899,'Plan de comptes'!A:B,2,FALSE),"")</f>
        <v/>
      </c>
      <c r="K7899" s="21">
        <f t="shared" si="369"/>
        <v>0</v>
      </c>
      <c r="L7899" t="str">
        <f t="shared" si="370"/>
        <v/>
      </c>
      <c r="M7899" t="str">
        <f t="shared" si="371"/>
        <v/>
      </c>
    </row>
    <row r="7900" spans="3:13" x14ac:dyDescent="0.2">
      <c r="C7900" s="8" t="str">
        <f>IFERROR(VLOOKUP(B7900,'Plan de comptes'!A:B,2,FALSE),"")</f>
        <v/>
      </c>
      <c r="K7900" s="21">
        <f t="shared" si="369"/>
        <v>0</v>
      </c>
      <c r="L7900" t="str">
        <f t="shared" si="370"/>
        <v/>
      </c>
      <c r="M7900" t="str">
        <f t="shared" si="371"/>
        <v/>
      </c>
    </row>
    <row r="7901" spans="3:13" x14ac:dyDescent="0.2">
      <c r="C7901" s="8" t="str">
        <f>IFERROR(VLOOKUP(B7901,'Plan de comptes'!A:B,2,FALSE),"")</f>
        <v/>
      </c>
      <c r="K7901" s="21">
        <f t="shared" si="369"/>
        <v>0</v>
      </c>
      <c r="L7901" t="str">
        <f t="shared" si="370"/>
        <v/>
      </c>
      <c r="M7901" t="str">
        <f t="shared" si="371"/>
        <v/>
      </c>
    </row>
    <row r="7902" spans="3:13" x14ac:dyDescent="0.2">
      <c r="C7902" s="8" t="str">
        <f>IFERROR(VLOOKUP(B7902,'Plan de comptes'!A:B,2,FALSE),"")</f>
        <v/>
      </c>
      <c r="K7902" s="21">
        <f t="shared" si="369"/>
        <v>0</v>
      </c>
      <c r="L7902" t="str">
        <f t="shared" si="370"/>
        <v/>
      </c>
      <c r="M7902" t="str">
        <f t="shared" si="371"/>
        <v/>
      </c>
    </row>
    <row r="7903" spans="3:13" x14ac:dyDescent="0.2">
      <c r="C7903" s="8" t="str">
        <f>IFERROR(VLOOKUP(B7903,'Plan de comptes'!A:B,2,FALSE),"")</f>
        <v/>
      </c>
      <c r="K7903" s="21">
        <f t="shared" si="369"/>
        <v>0</v>
      </c>
      <c r="L7903" t="str">
        <f t="shared" si="370"/>
        <v/>
      </c>
      <c r="M7903" t="str">
        <f t="shared" si="371"/>
        <v/>
      </c>
    </row>
    <row r="7904" spans="3:13" x14ac:dyDescent="0.2">
      <c r="C7904" s="8" t="str">
        <f>IFERROR(VLOOKUP(B7904,'Plan de comptes'!A:B,2,FALSE),"")</f>
        <v/>
      </c>
      <c r="K7904" s="21">
        <f t="shared" si="369"/>
        <v>0</v>
      </c>
      <c r="L7904" t="str">
        <f t="shared" si="370"/>
        <v/>
      </c>
      <c r="M7904" t="str">
        <f t="shared" si="371"/>
        <v/>
      </c>
    </row>
    <row r="7905" spans="3:13" x14ac:dyDescent="0.2">
      <c r="C7905" s="8" t="str">
        <f>IFERROR(VLOOKUP(B7905,'Plan de comptes'!A:B,2,FALSE),"")</f>
        <v/>
      </c>
      <c r="K7905" s="21">
        <f t="shared" si="369"/>
        <v>0</v>
      </c>
      <c r="L7905" t="str">
        <f t="shared" si="370"/>
        <v/>
      </c>
      <c r="M7905" t="str">
        <f t="shared" si="371"/>
        <v/>
      </c>
    </row>
    <row r="7906" spans="3:13" x14ac:dyDescent="0.2">
      <c r="C7906" s="8" t="str">
        <f>IFERROR(VLOOKUP(B7906,'Plan de comptes'!A:B,2,FALSE),"")</f>
        <v/>
      </c>
      <c r="K7906" s="21">
        <f t="shared" si="369"/>
        <v>0</v>
      </c>
      <c r="L7906" t="str">
        <f t="shared" si="370"/>
        <v/>
      </c>
      <c r="M7906" t="str">
        <f t="shared" si="371"/>
        <v/>
      </c>
    </row>
    <row r="7907" spans="3:13" x14ac:dyDescent="0.2">
      <c r="C7907" s="8" t="str">
        <f>IFERROR(VLOOKUP(B7907,'Plan de comptes'!A:B,2,FALSE),"")</f>
        <v/>
      </c>
      <c r="K7907" s="21">
        <f t="shared" si="369"/>
        <v>0</v>
      </c>
      <c r="L7907" t="str">
        <f t="shared" si="370"/>
        <v/>
      </c>
      <c r="M7907" t="str">
        <f t="shared" si="371"/>
        <v/>
      </c>
    </row>
    <row r="7908" spans="3:13" x14ac:dyDescent="0.2">
      <c r="C7908" s="8" t="str">
        <f>IFERROR(VLOOKUP(B7908,'Plan de comptes'!A:B,2,FALSE),"")</f>
        <v/>
      </c>
      <c r="K7908" s="21">
        <f t="shared" si="369"/>
        <v>0</v>
      </c>
      <c r="L7908" t="str">
        <f t="shared" si="370"/>
        <v/>
      </c>
      <c r="M7908" t="str">
        <f t="shared" si="371"/>
        <v/>
      </c>
    </row>
    <row r="7909" spans="3:13" x14ac:dyDescent="0.2">
      <c r="C7909" s="8" t="str">
        <f>IFERROR(VLOOKUP(B7909,'Plan de comptes'!A:B,2,FALSE),"")</f>
        <v/>
      </c>
      <c r="K7909" s="21">
        <f t="shared" si="369"/>
        <v>0</v>
      </c>
      <c r="L7909" t="str">
        <f t="shared" si="370"/>
        <v/>
      </c>
      <c r="M7909" t="str">
        <f t="shared" si="371"/>
        <v/>
      </c>
    </row>
    <row r="7910" spans="3:13" x14ac:dyDescent="0.2">
      <c r="C7910" s="8" t="str">
        <f>IFERROR(VLOOKUP(B7910,'Plan de comptes'!A:B,2,FALSE),"")</f>
        <v/>
      </c>
      <c r="K7910" s="21">
        <f t="shared" si="369"/>
        <v>0</v>
      </c>
      <c r="L7910" t="str">
        <f t="shared" si="370"/>
        <v/>
      </c>
      <c r="M7910" t="str">
        <f t="shared" si="371"/>
        <v/>
      </c>
    </row>
    <row r="7911" spans="3:13" x14ac:dyDescent="0.2">
      <c r="C7911" s="8" t="str">
        <f>IFERROR(VLOOKUP(B7911,'Plan de comptes'!A:B,2,FALSE),"")</f>
        <v/>
      </c>
      <c r="K7911" s="21">
        <f t="shared" si="369"/>
        <v>0</v>
      </c>
      <c r="L7911" t="str">
        <f t="shared" si="370"/>
        <v/>
      </c>
      <c r="M7911" t="str">
        <f t="shared" si="371"/>
        <v/>
      </c>
    </row>
    <row r="7912" spans="3:13" x14ac:dyDescent="0.2">
      <c r="C7912" s="8" t="str">
        <f>IFERROR(VLOOKUP(B7912,'Plan de comptes'!A:B,2,FALSE),"")</f>
        <v/>
      </c>
      <c r="K7912" s="21">
        <f t="shared" si="369"/>
        <v>0</v>
      </c>
      <c r="L7912" t="str">
        <f t="shared" si="370"/>
        <v/>
      </c>
      <c r="M7912" t="str">
        <f t="shared" si="371"/>
        <v/>
      </c>
    </row>
    <row r="7913" spans="3:13" x14ac:dyDescent="0.2">
      <c r="C7913" s="8" t="str">
        <f>IFERROR(VLOOKUP(B7913,'Plan de comptes'!A:B,2,FALSE),"")</f>
        <v/>
      </c>
      <c r="K7913" s="21">
        <f t="shared" si="369"/>
        <v>0</v>
      </c>
      <c r="L7913" t="str">
        <f t="shared" si="370"/>
        <v/>
      </c>
      <c r="M7913" t="str">
        <f t="shared" si="371"/>
        <v/>
      </c>
    </row>
    <row r="7914" spans="3:13" x14ac:dyDescent="0.2">
      <c r="C7914" s="8" t="str">
        <f>IFERROR(VLOOKUP(B7914,'Plan de comptes'!A:B,2,FALSE),"")</f>
        <v/>
      </c>
      <c r="K7914" s="21">
        <f t="shared" si="369"/>
        <v>0</v>
      </c>
      <c r="L7914" t="str">
        <f t="shared" si="370"/>
        <v/>
      </c>
      <c r="M7914" t="str">
        <f t="shared" si="371"/>
        <v/>
      </c>
    </row>
    <row r="7915" spans="3:13" x14ac:dyDescent="0.2">
      <c r="C7915" s="8" t="str">
        <f>IFERROR(VLOOKUP(B7915,'Plan de comptes'!A:B,2,FALSE),"")</f>
        <v/>
      </c>
      <c r="K7915" s="21">
        <f t="shared" si="369"/>
        <v>0</v>
      </c>
      <c r="L7915" t="str">
        <f t="shared" si="370"/>
        <v/>
      </c>
      <c r="M7915" t="str">
        <f t="shared" si="371"/>
        <v/>
      </c>
    </row>
    <row r="7916" spans="3:13" x14ac:dyDescent="0.2">
      <c r="C7916" s="8" t="str">
        <f>IFERROR(VLOOKUP(B7916,'Plan de comptes'!A:B,2,FALSE),"")</f>
        <v/>
      </c>
      <c r="K7916" s="21">
        <f t="shared" si="369"/>
        <v>0</v>
      </c>
      <c r="L7916" t="str">
        <f t="shared" si="370"/>
        <v/>
      </c>
      <c r="M7916" t="str">
        <f t="shared" si="371"/>
        <v/>
      </c>
    </row>
    <row r="7917" spans="3:13" x14ac:dyDescent="0.2">
      <c r="C7917" s="8" t="str">
        <f>IFERROR(VLOOKUP(B7917,'Plan de comptes'!A:B,2,FALSE),"")</f>
        <v/>
      </c>
      <c r="K7917" s="21">
        <f t="shared" si="369"/>
        <v>0</v>
      </c>
      <c r="L7917" t="str">
        <f t="shared" si="370"/>
        <v/>
      </c>
      <c r="M7917" t="str">
        <f t="shared" si="371"/>
        <v/>
      </c>
    </row>
    <row r="7918" spans="3:13" x14ac:dyDescent="0.2">
      <c r="C7918" s="8" t="str">
        <f>IFERROR(VLOOKUP(B7918,'Plan de comptes'!A:B,2,FALSE),"")</f>
        <v/>
      </c>
      <c r="K7918" s="21">
        <f t="shared" si="369"/>
        <v>0</v>
      </c>
      <c r="L7918" t="str">
        <f t="shared" si="370"/>
        <v/>
      </c>
      <c r="M7918" t="str">
        <f t="shared" si="371"/>
        <v/>
      </c>
    </row>
    <row r="7919" spans="3:13" x14ac:dyDescent="0.2">
      <c r="C7919" s="8" t="str">
        <f>IFERROR(VLOOKUP(B7919,'Plan de comptes'!A:B,2,FALSE),"")</f>
        <v/>
      </c>
      <c r="K7919" s="21">
        <f t="shared" si="369"/>
        <v>0</v>
      </c>
      <c r="L7919" t="str">
        <f t="shared" si="370"/>
        <v/>
      </c>
      <c r="M7919" t="str">
        <f t="shared" si="371"/>
        <v/>
      </c>
    </row>
    <row r="7920" spans="3:13" x14ac:dyDescent="0.2">
      <c r="C7920" s="8" t="str">
        <f>IFERROR(VLOOKUP(B7920,'Plan de comptes'!A:B,2,FALSE),"")</f>
        <v/>
      </c>
      <c r="K7920" s="21">
        <f t="shared" si="369"/>
        <v>0</v>
      </c>
      <c r="L7920" t="str">
        <f t="shared" si="370"/>
        <v/>
      </c>
      <c r="M7920" t="str">
        <f t="shared" si="371"/>
        <v/>
      </c>
    </row>
    <row r="7921" spans="3:13" x14ac:dyDescent="0.2">
      <c r="C7921" s="8" t="str">
        <f>IFERROR(VLOOKUP(B7921,'Plan de comptes'!A:B,2,FALSE),"")</f>
        <v/>
      </c>
      <c r="K7921" s="21">
        <f t="shared" si="369"/>
        <v>0</v>
      </c>
      <c r="L7921" t="str">
        <f t="shared" si="370"/>
        <v/>
      </c>
      <c r="M7921" t="str">
        <f t="shared" si="371"/>
        <v/>
      </c>
    </row>
    <row r="7922" spans="3:13" x14ac:dyDescent="0.2">
      <c r="C7922" s="8" t="str">
        <f>IFERROR(VLOOKUP(B7922,'Plan de comptes'!A:B,2,FALSE),"")</f>
        <v/>
      </c>
      <c r="K7922" s="21">
        <f t="shared" si="369"/>
        <v>0</v>
      </c>
      <c r="L7922" t="str">
        <f t="shared" si="370"/>
        <v/>
      </c>
      <c r="M7922" t="str">
        <f t="shared" si="371"/>
        <v/>
      </c>
    </row>
    <row r="7923" spans="3:13" x14ac:dyDescent="0.2">
      <c r="C7923" s="8" t="str">
        <f>IFERROR(VLOOKUP(B7923,'Plan de comptes'!A:B,2,FALSE),"")</f>
        <v/>
      </c>
      <c r="K7923" s="21">
        <f t="shared" si="369"/>
        <v>0</v>
      </c>
      <c r="L7923" t="str">
        <f t="shared" si="370"/>
        <v/>
      </c>
      <c r="M7923" t="str">
        <f t="shared" si="371"/>
        <v/>
      </c>
    </row>
    <row r="7924" spans="3:13" x14ac:dyDescent="0.2">
      <c r="C7924" s="8" t="str">
        <f>IFERROR(VLOOKUP(B7924,'Plan de comptes'!A:B,2,FALSE),"")</f>
        <v/>
      </c>
      <c r="K7924" s="21">
        <f t="shared" si="369"/>
        <v>0</v>
      </c>
      <c r="L7924" t="str">
        <f t="shared" si="370"/>
        <v/>
      </c>
      <c r="M7924" t="str">
        <f t="shared" si="371"/>
        <v/>
      </c>
    </row>
    <row r="7925" spans="3:13" x14ac:dyDescent="0.2">
      <c r="C7925" s="8" t="str">
        <f>IFERROR(VLOOKUP(B7925,'Plan de comptes'!A:B,2,FALSE),"")</f>
        <v/>
      </c>
      <c r="K7925" s="21">
        <f t="shared" si="369"/>
        <v>0</v>
      </c>
      <c r="L7925" t="str">
        <f t="shared" si="370"/>
        <v/>
      </c>
      <c r="M7925" t="str">
        <f t="shared" si="371"/>
        <v/>
      </c>
    </row>
    <row r="7926" spans="3:13" x14ac:dyDescent="0.2">
      <c r="C7926" s="8" t="str">
        <f>IFERROR(VLOOKUP(B7926,'Plan de comptes'!A:B,2,FALSE),"")</f>
        <v/>
      </c>
      <c r="K7926" s="21">
        <f t="shared" si="369"/>
        <v>0</v>
      </c>
      <c r="L7926" t="str">
        <f t="shared" si="370"/>
        <v/>
      </c>
      <c r="M7926" t="str">
        <f t="shared" si="371"/>
        <v/>
      </c>
    </row>
    <row r="7927" spans="3:13" x14ac:dyDescent="0.2">
      <c r="C7927" s="8" t="str">
        <f>IFERROR(VLOOKUP(B7927,'Plan de comptes'!A:B,2,FALSE),"")</f>
        <v/>
      </c>
      <c r="K7927" s="21">
        <f t="shared" si="369"/>
        <v>0</v>
      </c>
      <c r="L7927" t="str">
        <f t="shared" si="370"/>
        <v/>
      </c>
      <c r="M7927" t="str">
        <f t="shared" si="371"/>
        <v/>
      </c>
    </row>
    <row r="7928" spans="3:13" x14ac:dyDescent="0.2">
      <c r="C7928" s="8" t="str">
        <f>IFERROR(VLOOKUP(B7928,'Plan de comptes'!A:B,2,FALSE),"")</f>
        <v/>
      </c>
      <c r="K7928" s="21">
        <f t="shared" si="369"/>
        <v>0</v>
      </c>
      <c r="L7928" t="str">
        <f t="shared" si="370"/>
        <v/>
      </c>
      <c r="M7928" t="str">
        <f t="shared" si="371"/>
        <v/>
      </c>
    </row>
    <row r="7929" spans="3:13" x14ac:dyDescent="0.2">
      <c r="C7929" s="8" t="str">
        <f>IFERROR(VLOOKUP(B7929,'Plan de comptes'!A:B,2,FALSE),"")</f>
        <v/>
      </c>
      <c r="K7929" s="21">
        <f t="shared" si="369"/>
        <v>0</v>
      </c>
      <c r="L7929" t="str">
        <f t="shared" si="370"/>
        <v/>
      </c>
      <c r="M7929" t="str">
        <f t="shared" si="371"/>
        <v/>
      </c>
    </row>
    <row r="7930" spans="3:13" x14ac:dyDescent="0.2">
      <c r="C7930" s="8" t="str">
        <f>IFERROR(VLOOKUP(B7930,'Plan de comptes'!A:B,2,FALSE),"")</f>
        <v/>
      </c>
      <c r="K7930" s="21">
        <f t="shared" si="369"/>
        <v>0</v>
      </c>
      <c r="L7930" t="str">
        <f t="shared" si="370"/>
        <v/>
      </c>
      <c r="M7930" t="str">
        <f t="shared" si="371"/>
        <v/>
      </c>
    </row>
    <row r="7931" spans="3:13" x14ac:dyDescent="0.2">
      <c r="C7931" s="8" t="str">
        <f>IFERROR(VLOOKUP(B7931,'Plan de comptes'!A:B,2,FALSE),"")</f>
        <v/>
      </c>
      <c r="K7931" s="21">
        <f t="shared" si="369"/>
        <v>0</v>
      </c>
      <c r="L7931" t="str">
        <f t="shared" si="370"/>
        <v/>
      </c>
      <c r="M7931" t="str">
        <f t="shared" si="371"/>
        <v/>
      </c>
    </row>
    <row r="7932" spans="3:13" x14ac:dyDescent="0.2">
      <c r="C7932" s="8" t="str">
        <f>IFERROR(VLOOKUP(B7932,'Plan de comptes'!A:B,2,FALSE),"")</f>
        <v/>
      </c>
      <c r="K7932" s="21">
        <f t="shared" si="369"/>
        <v>0</v>
      </c>
      <c r="L7932" t="str">
        <f t="shared" si="370"/>
        <v/>
      </c>
      <c r="M7932" t="str">
        <f t="shared" si="371"/>
        <v/>
      </c>
    </row>
    <row r="7933" spans="3:13" x14ac:dyDescent="0.2">
      <c r="C7933" s="8" t="str">
        <f>IFERROR(VLOOKUP(B7933,'Plan de comptes'!A:B,2,FALSE),"")</f>
        <v/>
      </c>
      <c r="K7933" s="21">
        <f t="shared" si="369"/>
        <v>0</v>
      </c>
      <c r="L7933" t="str">
        <f t="shared" si="370"/>
        <v/>
      </c>
      <c r="M7933" t="str">
        <f t="shared" si="371"/>
        <v/>
      </c>
    </row>
    <row r="7934" spans="3:13" x14ac:dyDescent="0.2">
      <c r="C7934" s="8" t="str">
        <f>IFERROR(VLOOKUP(B7934,'Plan de comptes'!A:B,2,FALSE),"")</f>
        <v/>
      </c>
      <c r="K7934" s="21">
        <f t="shared" si="369"/>
        <v>0</v>
      </c>
      <c r="L7934" t="str">
        <f t="shared" si="370"/>
        <v/>
      </c>
      <c r="M7934" t="str">
        <f t="shared" si="371"/>
        <v/>
      </c>
    </row>
    <row r="7935" spans="3:13" x14ac:dyDescent="0.2">
      <c r="C7935" s="8" t="str">
        <f>IFERROR(VLOOKUP(B7935,'Plan de comptes'!A:B,2,FALSE),"")</f>
        <v/>
      </c>
      <c r="K7935" s="21">
        <f t="shared" si="369"/>
        <v>0</v>
      </c>
      <c r="L7935" t="str">
        <f t="shared" si="370"/>
        <v/>
      </c>
      <c r="M7935" t="str">
        <f t="shared" si="371"/>
        <v/>
      </c>
    </row>
    <row r="7936" spans="3:13" x14ac:dyDescent="0.2">
      <c r="C7936" s="8" t="str">
        <f>IFERROR(VLOOKUP(B7936,'Plan de comptes'!A:B,2,FALSE),"")</f>
        <v/>
      </c>
      <c r="K7936" s="21">
        <f t="shared" si="369"/>
        <v>0</v>
      </c>
      <c r="L7936" t="str">
        <f t="shared" si="370"/>
        <v/>
      </c>
      <c r="M7936" t="str">
        <f t="shared" si="371"/>
        <v/>
      </c>
    </row>
    <row r="7937" spans="3:13" x14ac:dyDescent="0.2">
      <c r="C7937" s="8" t="str">
        <f>IFERROR(VLOOKUP(B7937,'Plan de comptes'!A:B,2,FALSE),"")</f>
        <v/>
      </c>
      <c r="K7937" s="21">
        <f t="shared" si="369"/>
        <v>0</v>
      </c>
      <c r="L7937" t="str">
        <f t="shared" si="370"/>
        <v/>
      </c>
      <c r="M7937" t="str">
        <f t="shared" si="371"/>
        <v/>
      </c>
    </row>
    <row r="7938" spans="3:13" x14ac:dyDescent="0.2">
      <c r="C7938" s="8" t="str">
        <f>IFERROR(VLOOKUP(B7938,'Plan de comptes'!A:B,2,FALSE),"")</f>
        <v/>
      </c>
      <c r="K7938" s="21">
        <f t="shared" si="369"/>
        <v>0</v>
      </c>
      <c r="L7938" t="str">
        <f t="shared" si="370"/>
        <v/>
      </c>
      <c r="M7938" t="str">
        <f t="shared" si="371"/>
        <v/>
      </c>
    </row>
    <row r="7939" spans="3:13" x14ac:dyDescent="0.2">
      <c r="C7939" s="8" t="str">
        <f>IFERROR(VLOOKUP(B7939,'Plan de comptes'!A:B,2,FALSE),"")</f>
        <v/>
      </c>
      <c r="K7939" s="21">
        <f t="shared" ref="K7939:K8002" si="372">E7939-F7939</f>
        <v>0</v>
      </c>
      <c r="L7939" t="str">
        <f t="shared" ref="L7939:L8002" si="373">LEFT($B7939,2)</f>
        <v/>
      </c>
      <c r="M7939" t="str">
        <f t="shared" ref="M7939:M8002" si="374">LEFT($B7939,3)</f>
        <v/>
      </c>
    </row>
    <row r="7940" spans="3:13" x14ac:dyDescent="0.2">
      <c r="C7940" s="8" t="str">
        <f>IFERROR(VLOOKUP(B7940,'Plan de comptes'!A:B,2,FALSE),"")</f>
        <v/>
      </c>
      <c r="K7940" s="21">
        <f t="shared" si="372"/>
        <v>0</v>
      </c>
      <c r="L7940" t="str">
        <f t="shared" si="373"/>
        <v/>
      </c>
      <c r="M7940" t="str">
        <f t="shared" si="374"/>
        <v/>
      </c>
    </row>
    <row r="7941" spans="3:13" x14ac:dyDescent="0.2">
      <c r="C7941" s="8" t="str">
        <f>IFERROR(VLOOKUP(B7941,'Plan de comptes'!A:B,2,FALSE),"")</f>
        <v/>
      </c>
      <c r="K7941" s="21">
        <f t="shared" si="372"/>
        <v>0</v>
      </c>
      <c r="L7941" t="str">
        <f t="shared" si="373"/>
        <v/>
      </c>
      <c r="M7941" t="str">
        <f t="shared" si="374"/>
        <v/>
      </c>
    </row>
    <row r="7942" spans="3:13" x14ac:dyDescent="0.2">
      <c r="C7942" s="8" t="str">
        <f>IFERROR(VLOOKUP(B7942,'Plan de comptes'!A:B,2,FALSE),"")</f>
        <v/>
      </c>
      <c r="K7942" s="21">
        <f t="shared" si="372"/>
        <v>0</v>
      </c>
      <c r="L7942" t="str">
        <f t="shared" si="373"/>
        <v/>
      </c>
      <c r="M7942" t="str">
        <f t="shared" si="374"/>
        <v/>
      </c>
    </row>
    <row r="7943" spans="3:13" x14ac:dyDescent="0.2">
      <c r="C7943" s="8" t="str">
        <f>IFERROR(VLOOKUP(B7943,'Plan de comptes'!A:B,2,FALSE),"")</f>
        <v/>
      </c>
      <c r="K7943" s="21">
        <f t="shared" si="372"/>
        <v>0</v>
      </c>
      <c r="L7943" t="str">
        <f t="shared" si="373"/>
        <v/>
      </c>
      <c r="M7943" t="str">
        <f t="shared" si="374"/>
        <v/>
      </c>
    </row>
    <row r="7944" spans="3:13" x14ac:dyDescent="0.2">
      <c r="C7944" s="8" t="str">
        <f>IFERROR(VLOOKUP(B7944,'Plan de comptes'!A:B,2,FALSE),"")</f>
        <v/>
      </c>
      <c r="K7944" s="21">
        <f t="shared" si="372"/>
        <v>0</v>
      </c>
      <c r="L7944" t="str">
        <f t="shared" si="373"/>
        <v/>
      </c>
      <c r="M7944" t="str">
        <f t="shared" si="374"/>
        <v/>
      </c>
    </row>
    <row r="7945" spans="3:13" x14ac:dyDescent="0.2">
      <c r="C7945" s="8" t="str">
        <f>IFERROR(VLOOKUP(B7945,'Plan de comptes'!A:B,2,FALSE),"")</f>
        <v/>
      </c>
      <c r="K7945" s="21">
        <f t="shared" si="372"/>
        <v>0</v>
      </c>
      <c r="L7945" t="str">
        <f t="shared" si="373"/>
        <v/>
      </c>
      <c r="M7945" t="str">
        <f t="shared" si="374"/>
        <v/>
      </c>
    </row>
    <row r="7946" spans="3:13" x14ac:dyDescent="0.2">
      <c r="C7946" s="8" t="str">
        <f>IFERROR(VLOOKUP(B7946,'Plan de comptes'!A:B,2,FALSE),"")</f>
        <v/>
      </c>
      <c r="K7946" s="21">
        <f t="shared" si="372"/>
        <v>0</v>
      </c>
      <c r="L7946" t="str">
        <f t="shared" si="373"/>
        <v/>
      </c>
      <c r="M7946" t="str">
        <f t="shared" si="374"/>
        <v/>
      </c>
    </row>
    <row r="7947" spans="3:13" x14ac:dyDescent="0.2">
      <c r="C7947" s="8" t="str">
        <f>IFERROR(VLOOKUP(B7947,'Plan de comptes'!A:B,2,FALSE),"")</f>
        <v/>
      </c>
      <c r="K7947" s="21">
        <f t="shared" si="372"/>
        <v>0</v>
      </c>
      <c r="L7947" t="str">
        <f t="shared" si="373"/>
        <v/>
      </c>
      <c r="M7947" t="str">
        <f t="shared" si="374"/>
        <v/>
      </c>
    </row>
    <row r="7948" spans="3:13" x14ac:dyDescent="0.2">
      <c r="C7948" s="8" t="str">
        <f>IFERROR(VLOOKUP(B7948,'Plan de comptes'!A:B,2,FALSE),"")</f>
        <v/>
      </c>
      <c r="K7948" s="21">
        <f t="shared" si="372"/>
        <v>0</v>
      </c>
      <c r="L7948" t="str">
        <f t="shared" si="373"/>
        <v/>
      </c>
      <c r="M7948" t="str">
        <f t="shared" si="374"/>
        <v/>
      </c>
    </row>
    <row r="7949" spans="3:13" x14ac:dyDescent="0.2">
      <c r="C7949" s="8" t="str">
        <f>IFERROR(VLOOKUP(B7949,'Plan de comptes'!A:B,2,FALSE),"")</f>
        <v/>
      </c>
      <c r="K7949" s="21">
        <f t="shared" si="372"/>
        <v>0</v>
      </c>
      <c r="L7949" t="str">
        <f t="shared" si="373"/>
        <v/>
      </c>
      <c r="M7949" t="str">
        <f t="shared" si="374"/>
        <v/>
      </c>
    </row>
    <row r="7950" spans="3:13" x14ac:dyDescent="0.2">
      <c r="C7950" s="8" t="str">
        <f>IFERROR(VLOOKUP(B7950,'Plan de comptes'!A:B,2,FALSE),"")</f>
        <v/>
      </c>
      <c r="K7950" s="21">
        <f t="shared" si="372"/>
        <v>0</v>
      </c>
      <c r="L7950" t="str">
        <f t="shared" si="373"/>
        <v/>
      </c>
      <c r="M7950" t="str">
        <f t="shared" si="374"/>
        <v/>
      </c>
    </row>
    <row r="7951" spans="3:13" x14ac:dyDescent="0.2">
      <c r="C7951" s="8" t="str">
        <f>IFERROR(VLOOKUP(B7951,'Plan de comptes'!A:B,2,FALSE),"")</f>
        <v/>
      </c>
      <c r="K7951" s="21">
        <f t="shared" si="372"/>
        <v>0</v>
      </c>
      <c r="L7951" t="str">
        <f t="shared" si="373"/>
        <v/>
      </c>
      <c r="M7951" t="str">
        <f t="shared" si="374"/>
        <v/>
      </c>
    </row>
    <row r="7952" spans="3:13" x14ac:dyDescent="0.2">
      <c r="C7952" s="8" t="str">
        <f>IFERROR(VLOOKUP(B7952,'Plan de comptes'!A:B,2,FALSE),"")</f>
        <v/>
      </c>
      <c r="K7952" s="21">
        <f t="shared" si="372"/>
        <v>0</v>
      </c>
      <c r="L7952" t="str">
        <f t="shared" si="373"/>
        <v/>
      </c>
      <c r="M7952" t="str">
        <f t="shared" si="374"/>
        <v/>
      </c>
    </row>
    <row r="7953" spans="3:13" x14ac:dyDescent="0.2">
      <c r="C7953" s="8" t="str">
        <f>IFERROR(VLOOKUP(B7953,'Plan de comptes'!A:B,2,FALSE),"")</f>
        <v/>
      </c>
      <c r="K7953" s="21">
        <f t="shared" si="372"/>
        <v>0</v>
      </c>
      <c r="L7953" t="str">
        <f t="shared" si="373"/>
        <v/>
      </c>
      <c r="M7953" t="str">
        <f t="shared" si="374"/>
        <v/>
      </c>
    </row>
    <row r="7954" spans="3:13" x14ac:dyDescent="0.2">
      <c r="C7954" s="8" t="str">
        <f>IFERROR(VLOOKUP(B7954,'Plan de comptes'!A:B,2,FALSE),"")</f>
        <v/>
      </c>
      <c r="K7954" s="21">
        <f t="shared" si="372"/>
        <v>0</v>
      </c>
      <c r="L7954" t="str">
        <f t="shared" si="373"/>
        <v/>
      </c>
      <c r="M7954" t="str">
        <f t="shared" si="374"/>
        <v/>
      </c>
    </row>
    <row r="7955" spans="3:13" x14ac:dyDescent="0.2">
      <c r="C7955" s="8" t="str">
        <f>IFERROR(VLOOKUP(B7955,'Plan de comptes'!A:B,2,FALSE),"")</f>
        <v/>
      </c>
      <c r="K7955" s="21">
        <f t="shared" si="372"/>
        <v>0</v>
      </c>
      <c r="L7955" t="str">
        <f t="shared" si="373"/>
        <v/>
      </c>
      <c r="M7955" t="str">
        <f t="shared" si="374"/>
        <v/>
      </c>
    </row>
    <row r="7956" spans="3:13" x14ac:dyDescent="0.2">
      <c r="C7956" s="8" t="str">
        <f>IFERROR(VLOOKUP(B7956,'Plan de comptes'!A:B,2,FALSE),"")</f>
        <v/>
      </c>
      <c r="K7956" s="21">
        <f t="shared" si="372"/>
        <v>0</v>
      </c>
      <c r="L7956" t="str">
        <f t="shared" si="373"/>
        <v/>
      </c>
      <c r="M7956" t="str">
        <f t="shared" si="374"/>
        <v/>
      </c>
    </row>
    <row r="7957" spans="3:13" x14ac:dyDescent="0.2">
      <c r="C7957" s="8" t="str">
        <f>IFERROR(VLOOKUP(B7957,'Plan de comptes'!A:B,2,FALSE),"")</f>
        <v/>
      </c>
      <c r="K7957" s="21">
        <f t="shared" si="372"/>
        <v>0</v>
      </c>
      <c r="L7957" t="str">
        <f t="shared" si="373"/>
        <v/>
      </c>
      <c r="M7957" t="str">
        <f t="shared" si="374"/>
        <v/>
      </c>
    </row>
    <row r="7958" spans="3:13" x14ac:dyDescent="0.2">
      <c r="C7958" s="8" t="str">
        <f>IFERROR(VLOOKUP(B7958,'Plan de comptes'!A:B,2,FALSE),"")</f>
        <v/>
      </c>
      <c r="K7958" s="21">
        <f t="shared" si="372"/>
        <v>0</v>
      </c>
      <c r="L7958" t="str">
        <f t="shared" si="373"/>
        <v/>
      </c>
      <c r="M7958" t="str">
        <f t="shared" si="374"/>
        <v/>
      </c>
    </row>
    <row r="7959" spans="3:13" x14ac:dyDescent="0.2">
      <c r="C7959" s="8" t="str">
        <f>IFERROR(VLOOKUP(B7959,'Plan de comptes'!A:B,2,FALSE),"")</f>
        <v/>
      </c>
      <c r="K7959" s="21">
        <f t="shared" si="372"/>
        <v>0</v>
      </c>
      <c r="L7959" t="str">
        <f t="shared" si="373"/>
        <v/>
      </c>
      <c r="M7959" t="str">
        <f t="shared" si="374"/>
        <v/>
      </c>
    </row>
    <row r="7960" spans="3:13" x14ac:dyDescent="0.2">
      <c r="C7960" s="8" t="str">
        <f>IFERROR(VLOOKUP(B7960,'Plan de comptes'!A:B,2,FALSE),"")</f>
        <v/>
      </c>
      <c r="K7960" s="21">
        <f t="shared" si="372"/>
        <v>0</v>
      </c>
      <c r="L7960" t="str">
        <f t="shared" si="373"/>
        <v/>
      </c>
      <c r="M7960" t="str">
        <f t="shared" si="374"/>
        <v/>
      </c>
    </row>
    <row r="7961" spans="3:13" x14ac:dyDescent="0.2">
      <c r="C7961" s="8" t="str">
        <f>IFERROR(VLOOKUP(B7961,'Plan de comptes'!A:B,2,FALSE),"")</f>
        <v/>
      </c>
      <c r="K7961" s="21">
        <f t="shared" si="372"/>
        <v>0</v>
      </c>
      <c r="L7961" t="str">
        <f t="shared" si="373"/>
        <v/>
      </c>
      <c r="M7961" t="str">
        <f t="shared" si="374"/>
        <v/>
      </c>
    </row>
    <row r="7962" spans="3:13" x14ac:dyDescent="0.2">
      <c r="C7962" s="8" t="str">
        <f>IFERROR(VLOOKUP(B7962,'Plan de comptes'!A:B,2,FALSE),"")</f>
        <v/>
      </c>
      <c r="K7962" s="21">
        <f t="shared" si="372"/>
        <v>0</v>
      </c>
      <c r="L7962" t="str">
        <f t="shared" si="373"/>
        <v/>
      </c>
      <c r="M7962" t="str">
        <f t="shared" si="374"/>
        <v/>
      </c>
    </row>
    <row r="7963" spans="3:13" x14ac:dyDescent="0.2">
      <c r="C7963" s="8" t="str">
        <f>IFERROR(VLOOKUP(B7963,'Plan de comptes'!A:B,2,FALSE),"")</f>
        <v/>
      </c>
      <c r="K7963" s="21">
        <f t="shared" si="372"/>
        <v>0</v>
      </c>
      <c r="L7963" t="str">
        <f t="shared" si="373"/>
        <v/>
      </c>
      <c r="M7963" t="str">
        <f t="shared" si="374"/>
        <v/>
      </c>
    </row>
    <row r="7964" spans="3:13" x14ac:dyDescent="0.2">
      <c r="C7964" s="8" t="str">
        <f>IFERROR(VLOOKUP(B7964,'Plan de comptes'!A:B,2,FALSE),"")</f>
        <v/>
      </c>
      <c r="K7964" s="21">
        <f t="shared" si="372"/>
        <v>0</v>
      </c>
      <c r="L7964" t="str">
        <f t="shared" si="373"/>
        <v/>
      </c>
      <c r="M7964" t="str">
        <f t="shared" si="374"/>
        <v/>
      </c>
    </row>
    <row r="7965" spans="3:13" x14ac:dyDescent="0.2">
      <c r="C7965" s="8" t="str">
        <f>IFERROR(VLOOKUP(B7965,'Plan de comptes'!A:B,2,FALSE),"")</f>
        <v/>
      </c>
      <c r="K7965" s="21">
        <f t="shared" si="372"/>
        <v>0</v>
      </c>
      <c r="L7965" t="str">
        <f t="shared" si="373"/>
        <v/>
      </c>
      <c r="M7965" t="str">
        <f t="shared" si="374"/>
        <v/>
      </c>
    </row>
    <row r="7966" spans="3:13" x14ac:dyDescent="0.2">
      <c r="C7966" s="8" t="str">
        <f>IFERROR(VLOOKUP(B7966,'Plan de comptes'!A:B,2,FALSE),"")</f>
        <v/>
      </c>
      <c r="K7966" s="21">
        <f t="shared" si="372"/>
        <v>0</v>
      </c>
      <c r="L7966" t="str">
        <f t="shared" si="373"/>
        <v/>
      </c>
      <c r="M7966" t="str">
        <f t="shared" si="374"/>
        <v/>
      </c>
    </row>
    <row r="7967" spans="3:13" x14ac:dyDescent="0.2">
      <c r="C7967" s="8" t="str">
        <f>IFERROR(VLOOKUP(B7967,'Plan de comptes'!A:B,2,FALSE),"")</f>
        <v/>
      </c>
      <c r="K7967" s="21">
        <f t="shared" si="372"/>
        <v>0</v>
      </c>
      <c r="L7967" t="str">
        <f t="shared" si="373"/>
        <v/>
      </c>
      <c r="M7967" t="str">
        <f t="shared" si="374"/>
        <v/>
      </c>
    </row>
    <row r="7968" spans="3:13" x14ac:dyDescent="0.2">
      <c r="C7968" s="8" t="str">
        <f>IFERROR(VLOOKUP(B7968,'Plan de comptes'!A:B,2,FALSE),"")</f>
        <v/>
      </c>
      <c r="K7968" s="21">
        <f t="shared" si="372"/>
        <v>0</v>
      </c>
      <c r="L7968" t="str">
        <f t="shared" si="373"/>
        <v/>
      </c>
      <c r="M7968" t="str">
        <f t="shared" si="374"/>
        <v/>
      </c>
    </row>
    <row r="7969" spans="3:13" x14ac:dyDescent="0.2">
      <c r="C7969" s="8" t="str">
        <f>IFERROR(VLOOKUP(B7969,'Plan de comptes'!A:B,2,FALSE),"")</f>
        <v/>
      </c>
      <c r="K7969" s="21">
        <f t="shared" si="372"/>
        <v>0</v>
      </c>
      <c r="L7969" t="str">
        <f t="shared" si="373"/>
        <v/>
      </c>
      <c r="M7969" t="str">
        <f t="shared" si="374"/>
        <v/>
      </c>
    </row>
    <row r="7970" spans="3:13" x14ac:dyDescent="0.2">
      <c r="C7970" s="8" t="str">
        <f>IFERROR(VLOOKUP(B7970,'Plan de comptes'!A:B,2,FALSE),"")</f>
        <v/>
      </c>
      <c r="K7970" s="21">
        <f t="shared" si="372"/>
        <v>0</v>
      </c>
      <c r="L7970" t="str">
        <f t="shared" si="373"/>
        <v/>
      </c>
      <c r="M7970" t="str">
        <f t="shared" si="374"/>
        <v/>
      </c>
    </row>
    <row r="7971" spans="3:13" x14ac:dyDescent="0.2">
      <c r="C7971" s="8" t="str">
        <f>IFERROR(VLOOKUP(B7971,'Plan de comptes'!A:B,2,FALSE),"")</f>
        <v/>
      </c>
      <c r="K7971" s="21">
        <f t="shared" si="372"/>
        <v>0</v>
      </c>
      <c r="L7971" t="str">
        <f t="shared" si="373"/>
        <v/>
      </c>
      <c r="M7971" t="str">
        <f t="shared" si="374"/>
        <v/>
      </c>
    </row>
    <row r="7972" spans="3:13" x14ac:dyDescent="0.2">
      <c r="C7972" s="8" t="str">
        <f>IFERROR(VLOOKUP(B7972,'Plan de comptes'!A:B,2,FALSE),"")</f>
        <v/>
      </c>
      <c r="K7972" s="21">
        <f t="shared" si="372"/>
        <v>0</v>
      </c>
      <c r="L7972" t="str">
        <f t="shared" si="373"/>
        <v/>
      </c>
      <c r="M7972" t="str">
        <f t="shared" si="374"/>
        <v/>
      </c>
    </row>
    <row r="7973" spans="3:13" x14ac:dyDescent="0.2">
      <c r="C7973" s="8" t="str">
        <f>IFERROR(VLOOKUP(B7973,'Plan de comptes'!A:B,2,FALSE),"")</f>
        <v/>
      </c>
      <c r="K7973" s="21">
        <f t="shared" si="372"/>
        <v>0</v>
      </c>
      <c r="L7973" t="str">
        <f t="shared" si="373"/>
        <v/>
      </c>
      <c r="M7973" t="str">
        <f t="shared" si="374"/>
        <v/>
      </c>
    </row>
    <row r="7974" spans="3:13" x14ac:dyDescent="0.2">
      <c r="C7974" s="8" t="str">
        <f>IFERROR(VLOOKUP(B7974,'Plan de comptes'!A:B,2,FALSE),"")</f>
        <v/>
      </c>
      <c r="K7974" s="21">
        <f t="shared" si="372"/>
        <v>0</v>
      </c>
      <c r="L7974" t="str">
        <f t="shared" si="373"/>
        <v/>
      </c>
      <c r="M7974" t="str">
        <f t="shared" si="374"/>
        <v/>
      </c>
    </row>
    <row r="7975" spans="3:13" x14ac:dyDescent="0.2">
      <c r="C7975" s="8" t="str">
        <f>IFERROR(VLOOKUP(B7975,'Plan de comptes'!A:B,2,FALSE),"")</f>
        <v/>
      </c>
      <c r="K7975" s="21">
        <f t="shared" si="372"/>
        <v>0</v>
      </c>
      <c r="L7975" t="str">
        <f t="shared" si="373"/>
        <v/>
      </c>
      <c r="M7975" t="str">
        <f t="shared" si="374"/>
        <v/>
      </c>
    </row>
    <row r="7976" spans="3:13" x14ac:dyDescent="0.2">
      <c r="C7976" s="8" t="str">
        <f>IFERROR(VLOOKUP(B7976,'Plan de comptes'!A:B,2,FALSE),"")</f>
        <v/>
      </c>
      <c r="K7976" s="21">
        <f t="shared" si="372"/>
        <v>0</v>
      </c>
      <c r="L7976" t="str">
        <f t="shared" si="373"/>
        <v/>
      </c>
      <c r="M7976" t="str">
        <f t="shared" si="374"/>
        <v/>
      </c>
    </row>
    <row r="7977" spans="3:13" x14ac:dyDescent="0.2">
      <c r="C7977" s="8" t="str">
        <f>IFERROR(VLOOKUP(B7977,'Plan de comptes'!A:B,2,FALSE),"")</f>
        <v/>
      </c>
      <c r="K7977" s="21">
        <f t="shared" si="372"/>
        <v>0</v>
      </c>
      <c r="L7977" t="str">
        <f t="shared" si="373"/>
        <v/>
      </c>
      <c r="M7977" t="str">
        <f t="shared" si="374"/>
        <v/>
      </c>
    </row>
    <row r="7978" spans="3:13" x14ac:dyDescent="0.2">
      <c r="C7978" s="8" t="str">
        <f>IFERROR(VLOOKUP(B7978,'Plan de comptes'!A:B,2,FALSE),"")</f>
        <v/>
      </c>
      <c r="K7978" s="21">
        <f t="shared" si="372"/>
        <v>0</v>
      </c>
      <c r="L7978" t="str">
        <f t="shared" si="373"/>
        <v/>
      </c>
      <c r="M7978" t="str">
        <f t="shared" si="374"/>
        <v/>
      </c>
    </row>
    <row r="7979" spans="3:13" x14ac:dyDescent="0.2">
      <c r="C7979" s="8" t="str">
        <f>IFERROR(VLOOKUP(B7979,'Plan de comptes'!A:B,2,FALSE),"")</f>
        <v/>
      </c>
      <c r="K7979" s="21">
        <f t="shared" si="372"/>
        <v>0</v>
      </c>
      <c r="L7979" t="str">
        <f t="shared" si="373"/>
        <v/>
      </c>
      <c r="M7979" t="str">
        <f t="shared" si="374"/>
        <v/>
      </c>
    </row>
    <row r="7980" spans="3:13" x14ac:dyDescent="0.2">
      <c r="C7980" s="8" t="str">
        <f>IFERROR(VLOOKUP(B7980,'Plan de comptes'!A:B,2,FALSE),"")</f>
        <v/>
      </c>
      <c r="K7980" s="21">
        <f t="shared" si="372"/>
        <v>0</v>
      </c>
      <c r="L7980" t="str">
        <f t="shared" si="373"/>
        <v/>
      </c>
      <c r="M7980" t="str">
        <f t="shared" si="374"/>
        <v/>
      </c>
    </row>
    <row r="7981" spans="3:13" x14ac:dyDescent="0.2">
      <c r="C7981" s="8" t="str">
        <f>IFERROR(VLOOKUP(B7981,'Plan de comptes'!A:B,2,FALSE),"")</f>
        <v/>
      </c>
      <c r="K7981" s="21">
        <f t="shared" si="372"/>
        <v>0</v>
      </c>
      <c r="L7981" t="str">
        <f t="shared" si="373"/>
        <v/>
      </c>
      <c r="M7981" t="str">
        <f t="shared" si="374"/>
        <v/>
      </c>
    </row>
    <row r="7982" spans="3:13" x14ac:dyDescent="0.2">
      <c r="C7982" s="8" t="str">
        <f>IFERROR(VLOOKUP(B7982,'Plan de comptes'!A:B,2,FALSE),"")</f>
        <v/>
      </c>
      <c r="K7982" s="21">
        <f t="shared" si="372"/>
        <v>0</v>
      </c>
      <c r="L7982" t="str">
        <f t="shared" si="373"/>
        <v/>
      </c>
      <c r="M7982" t="str">
        <f t="shared" si="374"/>
        <v/>
      </c>
    </row>
    <row r="7983" spans="3:13" x14ac:dyDescent="0.2">
      <c r="C7983" s="8" t="str">
        <f>IFERROR(VLOOKUP(B7983,'Plan de comptes'!A:B,2,FALSE),"")</f>
        <v/>
      </c>
      <c r="K7983" s="21">
        <f t="shared" si="372"/>
        <v>0</v>
      </c>
      <c r="L7983" t="str">
        <f t="shared" si="373"/>
        <v/>
      </c>
      <c r="M7983" t="str">
        <f t="shared" si="374"/>
        <v/>
      </c>
    </row>
    <row r="7984" spans="3:13" x14ac:dyDescent="0.2">
      <c r="C7984" s="8" t="str">
        <f>IFERROR(VLOOKUP(B7984,'Plan de comptes'!A:B,2,FALSE),"")</f>
        <v/>
      </c>
      <c r="K7984" s="21">
        <f t="shared" si="372"/>
        <v>0</v>
      </c>
      <c r="L7984" t="str">
        <f t="shared" si="373"/>
        <v/>
      </c>
      <c r="M7984" t="str">
        <f t="shared" si="374"/>
        <v/>
      </c>
    </row>
    <row r="7985" spans="3:13" x14ac:dyDescent="0.2">
      <c r="C7985" s="8" t="str">
        <f>IFERROR(VLOOKUP(B7985,'Plan de comptes'!A:B,2,FALSE),"")</f>
        <v/>
      </c>
      <c r="K7985" s="21">
        <f t="shared" si="372"/>
        <v>0</v>
      </c>
      <c r="L7985" t="str">
        <f t="shared" si="373"/>
        <v/>
      </c>
      <c r="M7985" t="str">
        <f t="shared" si="374"/>
        <v/>
      </c>
    </row>
    <row r="7986" spans="3:13" x14ac:dyDescent="0.2">
      <c r="C7986" s="8" t="str">
        <f>IFERROR(VLOOKUP(B7986,'Plan de comptes'!A:B,2,FALSE),"")</f>
        <v/>
      </c>
      <c r="K7986" s="21">
        <f t="shared" si="372"/>
        <v>0</v>
      </c>
      <c r="L7986" t="str">
        <f t="shared" si="373"/>
        <v/>
      </c>
      <c r="M7986" t="str">
        <f t="shared" si="374"/>
        <v/>
      </c>
    </row>
    <row r="7987" spans="3:13" x14ac:dyDescent="0.2">
      <c r="C7987" s="8" t="str">
        <f>IFERROR(VLOOKUP(B7987,'Plan de comptes'!A:B,2,FALSE),"")</f>
        <v/>
      </c>
      <c r="K7987" s="21">
        <f t="shared" si="372"/>
        <v>0</v>
      </c>
      <c r="L7987" t="str">
        <f t="shared" si="373"/>
        <v/>
      </c>
      <c r="M7987" t="str">
        <f t="shared" si="374"/>
        <v/>
      </c>
    </row>
    <row r="7988" spans="3:13" x14ac:dyDescent="0.2">
      <c r="C7988" s="8" t="str">
        <f>IFERROR(VLOOKUP(B7988,'Plan de comptes'!A:B,2,FALSE),"")</f>
        <v/>
      </c>
      <c r="K7988" s="21">
        <f t="shared" si="372"/>
        <v>0</v>
      </c>
      <c r="L7988" t="str">
        <f t="shared" si="373"/>
        <v/>
      </c>
      <c r="M7988" t="str">
        <f t="shared" si="374"/>
        <v/>
      </c>
    </row>
    <row r="7989" spans="3:13" x14ac:dyDescent="0.2">
      <c r="C7989" s="8" t="str">
        <f>IFERROR(VLOOKUP(B7989,'Plan de comptes'!A:B,2,FALSE),"")</f>
        <v/>
      </c>
      <c r="K7989" s="21">
        <f t="shared" si="372"/>
        <v>0</v>
      </c>
      <c r="L7989" t="str">
        <f t="shared" si="373"/>
        <v/>
      </c>
      <c r="M7989" t="str">
        <f t="shared" si="374"/>
        <v/>
      </c>
    </row>
    <row r="7990" spans="3:13" x14ac:dyDescent="0.2">
      <c r="C7990" s="8" t="str">
        <f>IFERROR(VLOOKUP(B7990,'Plan de comptes'!A:B,2,FALSE),"")</f>
        <v/>
      </c>
      <c r="K7990" s="21">
        <f t="shared" si="372"/>
        <v>0</v>
      </c>
      <c r="L7990" t="str">
        <f t="shared" si="373"/>
        <v/>
      </c>
      <c r="M7990" t="str">
        <f t="shared" si="374"/>
        <v/>
      </c>
    </row>
    <row r="7991" spans="3:13" x14ac:dyDescent="0.2">
      <c r="C7991" s="8" t="str">
        <f>IFERROR(VLOOKUP(B7991,'Plan de comptes'!A:B,2,FALSE),"")</f>
        <v/>
      </c>
      <c r="K7991" s="21">
        <f t="shared" si="372"/>
        <v>0</v>
      </c>
      <c r="L7991" t="str">
        <f t="shared" si="373"/>
        <v/>
      </c>
      <c r="M7991" t="str">
        <f t="shared" si="374"/>
        <v/>
      </c>
    </row>
    <row r="7992" spans="3:13" x14ac:dyDescent="0.2">
      <c r="C7992" s="8" t="str">
        <f>IFERROR(VLOOKUP(B7992,'Plan de comptes'!A:B,2,FALSE),"")</f>
        <v/>
      </c>
      <c r="K7992" s="21">
        <f t="shared" si="372"/>
        <v>0</v>
      </c>
      <c r="L7992" t="str">
        <f t="shared" si="373"/>
        <v/>
      </c>
      <c r="M7992" t="str">
        <f t="shared" si="374"/>
        <v/>
      </c>
    </row>
    <row r="7993" spans="3:13" x14ac:dyDescent="0.2">
      <c r="C7993" s="8" t="str">
        <f>IFERROR(VLOOKUP(B7993,'Plan de comptes'!A:B,2,FALSE),"")</f>
        <v/>
      </c>
      <c r="K7993" s="21">
        <f t="shared" si="372"/>
        <v>0</v>
      </c>
      <c r="L7993" t="str">
        <f t="shared" si="373"/>
        <v/>
      </c>
      <c r="M7993" t="str">
        <f t="shared" si="374"/>
        <v/>
      </c>
    </row>
    <row r="7994" spans="3:13" x14ac:dyDescent="0.2">
      <c r="C7994" s="8" t="str">
        <f>IFERROR(VLOOKUP(B7994,'Plan de comptes'!A:B,2,FALSE),"")</f>
        <v/>
      </c>
      <c r="K7994" s="21">
        <f t="shared" si="372"/>
        <v>0</v>
      </c>
      <c r="L7994" t="str">
        <f t="shared" si="373"/>
        <v/>
      </c>
      <c r="M7994" t="str">
        <f t="shared" si="374"/>
        <v/>
      </c>
    </row>
    <row r="7995" spans="3:13" x14ac:dyDescent="0.2">
      <c r="C7995" s="8" t="str">
        <f>IFERROR(VLOOKUP(B7995,'Plan de comptes'!A:B,2,FALSE),"")</f>
        <v/>
      </c>
      <c r="K7995" s="21">
        <f t="shared" si="372"/>
        <v>0</v>
      </c>
      <c r="L7995" t="str">
        <f t="shared" si="373"/>
        <v/>
      </c>
      <c r="M7995" t="str">
        <f t="shared" si="374"/>
        <v/>
      </c>
    </row>
    <row r="7996" spans="3:13" x14ac:dyDescent="0.2">
      <c r="C7996" s="8" t="str">
        <f>IFERROR(VLOOKUP(B7996,'Plan de comptes'!A:B,2,FALSE),"")</f>
        <v/>
      </c>
      <c r="K7996" s="21">
        <f t="shared" si="372"/>
        <v>0</v>
      </c>
      <c r="L7996" t="str">
        <f t="shared" si="373"/>
        <v/>
      </c>
      <c r="M7996" t="str">
        <f t="shared" si="374"/>
        <v/>
      </c>
    </row>
    <row r="7997" spans="3:13" x14ac:dyDescent="0.2">
      <c r="C7997" s="8" t="str">
        <f>IFERROR(VLOOKUP(B7997,'Plan de comptes'!A:B,2,FALSE),"")</f>
        <v/>
      </c>
      <c r="K7997" s="21">
        <f t="shared" si="372"/>
        <v>0</v>
      </c>
      <c r="L7997" t="str">
        <f t="shared" si="373"/>
        <v/>
      </c>
      <c r="M7997" t="str">
        <f t="shared" si="374"/>
        <v/>
      </c>
    </row>
    <row r="7998" spans="3:13" x14ac:dyDescent="0.2">
      <c r="C7998" s="8" t="str">
        <f>IFERROR(VLOOKUP(B7998,'Plan de comptes'!A:B,2,FALSE),"")</f>
        <v/>
      </c>
      <c r="K7998" s="21">
        <f t="shared" si="372"/>
        <v>0</v>
      </c>
      <c r="L7998" t="str">
        <f t="shared" si="373"/>
        <v/>
      </c>
      <c r="M7998" t="str">
        <f t="shared" si="374"/>
        <v/>
      </c>
    </row>
    <row r="7999" spans="3:13" x14ac:dyDescent="0.2">
      <c r="C7999" s="8" t="str">
        <f>IFERROR(VLOOKUP(B7999,'Plan de comptes'!A:B,2,FALSE),"")</f>
        <v/>
      </c>
      <c r="K7999" s="21">
        <f t="shared" si="372"/>
        <v>0</v>
      </c>
      <c r="L7999" t="str">
        <f t="shared" si="373"/>
        <v/>
      </c>
      <c r="M7999" t="str">
        <f t="shared" si="374"/>
        <v/>
      </c>
    </row>
    <row r="8000" spans="3:13" x14ac:dyDescent="0.2">
      <c r="C8000" s="8" t="str">
        <f>IFERROR(VLOOKUP(B8000,'Plan de comptes'!A:B,2,FALSE),"")</f>
        <v/>
      </c>
      <c r="K8000" s="21">
        <f t="shared" si="372"/>
        <v>0</v>
      </c>
      <c r="L8000" t="str">
        <f t="shared" si="373"/>
        <v/>
      </c>
      <c r="M8000" t="str">
        <f t="shared" si="374"/>
        <v/>
      </c>
    </row>
    <row r="8001" spans="3:13" x14ac:dyDescent="0.2">
      <c r="C8001" s="8" t="str">
        <f>IFERROR(VLOOKUP(B8001,'Plan de comptes'!A:B,2,FALSE),"")</f>
        <v/>
      </c>
      <c r="K8001" s="21">
        <f t="shared" si="372"/>
        <v>0</v>
      </c>
      <c r="L8001" t="str">
        <f t="shared" si="373"/>
        <v/>
      </c>
      <c r="M8001" t="str">
        <f t="shared" si="374"/>
        <v/>
      </c>
    </row>
    <row r="8002" spans="3:13" x14ac:dyDescent="0.2">
      <c r="C8002" s="8" t="str">
        <f>IFERROR(VLOOKUP(B8002,'Plan de comptes'!A:B,2,FALSE),"")</f>
        <v/>
      </c>
      <c r="K8002" s="21">
        <f t="shared" si="372"/>
        <v>0</v>
      </c>
      <c r="L8002" t="str">
        <f t="shared" si="373"/>
        <v/>
      </c>
      <c r="M8002" t="str">
        <f t="shared" si="374"/>
        <v/>
      </c>
    </row>
    <row r="8003" spans="3:13" x14ac:dyDescent="0.2">
      <c r="C8003" s="8" t="str">
        <f>IFERROR(VLOOKUP(B8003,'Plan de comptes'!A:B,2,FALSE),"")</f>
        <v/>
      </c>
      <c r="K8003" s="21">
        <f t="shared" ref="K8003:K8066" si="375">E8003-F8003</f>
        <v>0</v>
      </c>
      <c r="L8003" t="str">
        <f t="shared" ref="L8003:L8066" si="376">LEFT($B8003,2)</f>
        <v/>
      </c>
      <c r="M8003" t="str">
        <f t="shared" ref="M8003:M8066" si="377">LEFT($B8003,3)</f>
        <v/>
      </c>
    </row>
    <row r="8004" spans="3:13" x14ac:dyDescent="0.2">
      <c r="C8004" s="8" t="str">
        <f>IFERROR(VLOOKUP(B8004,'Plan de comptes'!A:B,2,FALSE),"")</f>
        <v/>
      </c>
      <c r="K8004" s="21">
        <f t="shared" si="375"/>
        <v>0</v>
      </c>
      <c r="L8004" t="str">
        <f t="shared" si="376"/>
        <v/>
      </c>
      <c r="M8004" t="str">
        <f t="shared" si="377"/>
        <v/>
      </c>
    </row>
    <row r="8005" spans="3:13" x14ac:dyDescent="0.2">
      <c r="C8005" s="8" t="str">
        <f>IFERROR(VLOOKUP(B8005,'Plan de comptes'!A:B,2,FALSE),"")</f>
        <v/>
      </c>
      <c r="K8005" s="21">
        <f t="shared" si="375"/>
        <v>0</v>
      </c>
      <c r="L8005" t="str">
        <f t="shared" si="376"/>
        <v/>
      </c>
      <c r="M8005" t="str">
        <f t="shared" si="377"/>
        <v/>
      </c>
    </row>
    <row r="8006" spans="3:13" x14ac:dyDescent="0.2">
      <c r="C8006" s="8" t="str">
        <f>IFERROR(VLOOKUP(B8006,'Plan de comptes'!A:B,2,FALSE),"")</f>
        <v/>
      </c>
      <c r="K8006" s="21">
        <f t="shared" si="375"/>
        <v>0</v>
      </c>
      <c r="L8006" t="str">
        <f t="shared" si="376"/>
        <v/>
      </c>
      <c r="M8006" t="str">
        <f t="shared" si="377"/>
        <v/>
      </c>
    </row>
    <row r="8007" spans="3:13" x14ac:dyDescent="0.2">
      <c r="C8007" s="8" t="str">
        <f>IFERROR(VLOOKUP(B8007,'Plan de comptes'!A:B,2,FALSE),"")</f>
        <v/>
      </c>
      <c r="K8007" s="21">
        <f t="shared" si="375"/>
        <v>0</v>
      </c>
      <c r="L8007" t="str">
        <f t="shared" si="376"/>
        <v/>
      </c>
      <c r="M8007" t="str">
        <f t="shared" si="377"/>
        <v/>
      </c>
    </row>
    <row r="8008" spans="3:13" x14ac:dyDescent="0.2">
      <c r="C8008" s="8" t="str">
        <f>IFERROR(VLOOKUP(B8008,'Plan de comptes'!A:B,2,FALSE),"")</f>
        <v/>
      </c>
      <c r="K8008" s="21">
        <f t="shared" si="375"/>
        <v>0</v>
      </c>
      <c r="L8008" t="str">
        <f t="shared" si="376"/>
        <v/>
      </c>
      <c r="M8008" t="str">
        <f t="shared" si="377"/>
        <v/>
      </c>
    </row>
    <row r="8009" spans="3:13" x14ac:dyDescent="0.2">
      <c r="C8009" s="8" t="str">
        <f>IFERROR(VLOOKUP(B8009,'Plan de comptes'!A:B,2,FALSE),"")</f>
        <v/>
      </c>
      <c r="K8009" s="21">
        <f t="shared" si="375"/>
        <v>0</v>
      </c>
      <c r="L8009" t="str">
        <f t="shared" si="376"/>
        <v/>
      </c>
      <c r="M8009" t="str">
        <f t="shared" si="377"/>
        <v/>
      </c>
    </row>
    <row r="8010" spans="3:13" x14ac:dyDescent="0.2">
      <c r="C8010" s="8" t="str">
        <f>IFERROR(VLOOKUP(B8010,'Plan de comptes'!A:B,2,FALSE),"")</f>
        <v/>
      </c>
      <c r="K8010" s="21">
        <f t="shared" si="375"/>
        <v>0</v>
      </c>
      <c r="L8010" t="str">
        <f t="shared" si="376"/>
        <v/>
      </c>
      <c r="M8010" t="str">
        <f t="shared" si="377"/>
        <v/>
      </c>
    </row>
    <row r="8011" spans="3:13" x14ac:dyDescent="0.2">
      <c r="C8011" s="8" t="str">
        <f>IFERROR(VLOOKUP(B8011,'Plan de comptes'!A:B,2,FALSE),"")</f>
        <v/>
      </c>
      <c r="K8011" s="21">
        <f t="shared" si="375"/>
        <v>0</v>
      </c>
      <c r="L8011" t="str">
        <f t="shared" si="376"/>
        <v/>
      </c>
      <c r="M8011" t="str">
        <f t="shared" si="377"/>
        <v/>
      </c>
    </row>
    <row r="8012" spans="3:13" x14ac:dyDescent="0.2">
      <c r="C8012" s="8" t="str">
        <f>IFERROR(VLOOKUP(B8012,'Plan de comptes'!A:B,2,FALSE),"")</f>
        <v/>
      </c>
      <c r="K8012" s="21">
        <f t="shared" si="375"/>
        <v>0</v>
      </c>
      <c r="L8012" t="str">
        <f t="shared" si="376"/>
        <v/>
      </c>
      <c r="M8012" t="str">
        <f t="shared" si="377"/>
        <v/>
      </c>
    </row>
    <row r="8013" spans="3:13" x14ac:dyDescent="0.2">
      <c r="C8013" s="8" t="str">
        <f>IFERROR(VLOOKUP(B8013,'Plan de comptes'!A:B,2,FALSE),"")</f>
        <v/>
      </c>
      <c r="K8013" s="21">
        <f t="shared" si="375"/>
        <v>0</v>
      </c>
      <c r="L8013" t="str">
        <f t="shared" si="376"/>
        <v/>
      </c>
      <c r="M8013" t="str">
        <f t="shared" si="377"/>
        <v/>
      </c>
    </row>
    <row r="8014" spans="3:13" x14ac:dyDescent="0.2">
      <c r="C8014" s="8" t="str">
        <f>IFERROR(VLOOKUP(B8014,'Plan de comptes'!A:B,2,FALSE),"")</f>
        <v/>
      </c>
      <c r="K8014" s="21">
        <f t="shared" si="375"/>
        <v>0</v>
      </c>
      <c r="L8014" t="str">
        <f t="shared" si="376"/>
        <v/>
      </c>
      <c r="M8014" t="str">
        <f t="shared" si="377"/>
        <v/>
      </c>
    </row>
    <row r="8015" spans="3:13" x14ac:dyDescent="0.2">
      <c r="C8015" s="8" t="str">
        <f>IFERROR(VLOOKUP(B8015,'Plan de comptes'!A:B,2,FALSE),"")</f>
        <v/>
      </c>
      <c r="K8015" s="21">
        <f t="shared" si="375"/>
        <v>0</v>
      </c>
      <c r="L8015" t="str">
        <f t="shared" si="376"/>
        <v/>
      </c>
      <c r="M8015" t="str">
        <f t="shared" si="377"/>
        <v/>
      </c>
    </row>
    <row r="8016" spans="3:13" x14ac:dyDescent="0.2">
      <c r="C8016" s="8" t="str">
        <f>IFERROR(VLOOKUP(B8016,'Plan de comptes'!A:B,2,FALSE),"")</f>
        <v/>
      </c>
      <c r="K8016" s="21">
        <f t="shared" si="375"/>
        <v>0</v>
      </c>
      <c r="L8016" t="str">
        <f t="shared" si="376"/>
        <v/>
      </c>
      <c r="M8016" t="str">
        <f t="shared" si="377"/>
        <v/>
      </c>
    </row>
    <row r="8017" spans="3:13" x14ac:dyDescent="0.2">
      <c r="C8017" s="8" t="str">
        <f>IFERROR(VLOOKUP(B8017,'Plan de comptes'!A:B,2,FALSE),"")</f>
        <v/>
      </c>
      <c r="K8017" s="21">
        <f t="shared" si="375"/>
        <v>0</v>
      </c>
      <c r="L8017" t="str">
        <f t="shared" si="376"/>
        <v/>
      </c>
      <c r="M8017" t="str">
        <f t="shared" si="377"/>
        <v/>
      </c>
    </row>
    <row r="8018" spans="3:13" x14ac:dyDescent="0.2">
      <c r="C8018" s="8" t="str">
        <f>IFERROR(VLOOKUP(B8018,'Plan de comptes'!A:B,2,FALSE),"")</f>
        <v/>
      </c>
      <c r="K8018" s="21">
        <f t="shared" si="375"/>
        <v>0</v>
      </c>
      <c r="L8018" t="str">
        <f t="shared" si="376"/>
        <v/>
      </c>
      <c r="M8018" t="str">
        <f t="shared" si="377"/>
        <v/>
      </c>
    </row>
    <row r="8019" spans="3:13" x14ac:dyDescent="0.2">
      <c r="C8019" s="8" t="str">
        <f>IFERROR(VLOOKUP(B8019,'Plan de comptes'!A:B,2,FALSE),"")</f>
        <v/>
      </c>
      <c r="K8019" s="21">
        <f t="shared" si="375"/>
        <v>0</v>
      </c>
      <c r="L8019" t="str">
        <f t="shared" si="376"/>
        <v/>
      </c>
      <c r="M8019" t="str">
        <f t="shared" si="377"/>
        <v/>
      </c>
    </row>
    <row r="8020" spans="3:13" x14ac:dyDescent="0.2">
      <c r="C8020" s="8" t="str">
        <f>IFERROR(VLOOKUP(B8020,'Plan de comptes'!A:B,2,FALSE),"")</f>
        <v/>
      </c>
      <c r="K8020" s="21">
        <f t="shared" si="375"/>
        <v>0</v>
      </c>
      <c r="L8020" t="str">
        <f t="shared" si="376"/>
        <v/>
      </c>
      <c r="M8020" t="str">
        <f t="shared" si="377"/>
        <v/>
      </c>
    </row>
    <row r="8021" spans="3:13" x14ac:dyDescent="0.2">
      <c r="C8021" s="8" t="str">
        <f>IFERROR(VLOOKUP(B8021,'Plan de comptes'!A:B,2,FALSE),"")</f>
        <v/>
      </c>
      <c r="K8021" s="21">
        <f t="shared" si="375"/>
        <v>0</v>
      </c>
      <c r="L8021" t="str">
        <f t="shared" si="376"/>
        <v/>
      </c>
      <c r="M8021" t="str">
        <f t="shared" si="377"/>
        <v/>
      </c>
    </row>
    <row r="8022" spans="3:13" x14ac:dyDescent="0.2">
      <c r="C8022" s="8" t="str">
        <f>IFERROR(VLOOKUP(B8022,'Plan de comptes'!A:B,2,FALSE),"")</f>
        <v/>
      </c>
      <c r="K8022" s="21">
        <f t="shared" si="375"/>
        <v>0</v>
      </c>
      <c r="L8022" t="str">
        <f t="shared" si="376"/>
        <v/>
      </c>
      <c r="M8022" t="str">
        <f t="shared" si="377"/>
        <v/>
      </c>
    </row>
    <row r="8023" spans="3:13" x14ac:dyDescent="0.2">
      <c r="C8023" s="8" t="str">
        <f>IFERROR(VLOOKUP(B8023,'Plan de comptes'!A:B,2,FALSE),"")</f>
        <v/>
      </c>
      <c r="K8023" s="21">
        <f t="shared" si="375"/>
        <v>0</v>
      </c>
      <c r="L8023" t="str">
        <f t="shared" si="376"/>
        <v/>
      </c>
      <c r="M8023" t="str">
        <f t="shared" si="377"/>
        <v/>
      </c>
    </row>
    <row r="8024" spans="3:13" x14ac:dyDescent="0.2">
      <c r="C8024" s="8" t="str">
        <f>IFERROR(VLOOKUP(B8024,'Plan de comptes'!A:B,2,FALSE),"")</f>
        <v/>
      </c>
      <c r="K8024" s="21">
        <f t="shared" si="375"/>
        <v>0</v>
      </c>
      <c r="L8024" t="str">
        <f t="shared" si="376"/>
        <v/>
      </c>
      <c r="M8024" t="str">
        <f t="shared" si="377"/>
        <v/>
      </c>
    </row>
    <row r="8025" spans="3:13" x14ac:dyDescent="0.2">
      <c r="C8025" s="8" t="str">
        <f>IFERROR(VLOOKUP(B8025,'Plan de comptes'!A:B,2,FALSE),"")</f>
        <v/>
      </c>
      <c r="K8025" s="21">
        <f t="shared" si="375"/>
        <v>0</v>
      </c>
      <c r="L8025" t="str">
        <f t="shared" si="376"/>
        <v/>
      </c>
      <c r="M8025" t="str">
        <f t="shared" si="377"/>
        <v/>
      </c>
    </row>
    <row r="8026" spans="3:13" x14ac:dyDescent="0.2">
      <c r="C8026" s="8" t="str">
        <f>IFERROR(VLOOKUP(B8026,'Plan de comptes'!A:B,2,FALSE),"")</f>
        <v/>
      </c>
      <c r="K8026" s="21">
        <f t="shared" si="375"/>
        <v>0</v>
      </c>
      <c r="L8026" t="str">
        <f t="shared" si="376"/>
        <v/>
      </c>
      <c r="M8026" t="str">
        <f t="shared" si="377"/>
        <v/>
      </c>
    </row>
    <row r="8027" spans="3:13" x14ac:dyDescent="0.2">
      <c r="C8027" s="8" t="str">
        <f>IFERROR(VLOOKUP(B8027,'Plan de comptes'!A:B,2,FALSE),"")</f>
        <v/>
      </c>
      <c r="K8027" s="21">
        <f t="shared" si="375"/>
        <v>0</v>
      </c>
      <c r="L8027" t="str">
        <f t="shared" si="376"/>
        <v/>
      </c>
      <c r="M8027" t="str">
        <f t="shared" si="377"/>
        <v/>
      </c>
    </row>
    <row r="8028" spans="3:13" x14ac:dyDescent="0.2">
      <c r="C8028" s="8" t="str">
        <f>IFERROR(VLOOKUP(B8028,'Plan de comptes'!A:B,2,FALSE),"")</f>
        <v/>
      </c>
      <c r="K8028" s="21">
        <f t="shared" si="375"/>
        <v>0</v>
      </c>
      <c r="L8028" t="str">
        <f t="shared" si="376"/>
        <v/>
      </c>
      <c r="M8028" t="str">
        <f t="shared" si="377"/>
        <v/>
      </c>
    </row>
    <row r="8029" spans="3:13" x14ac:dyDescent="0.2">
      <c r="C8029" s="8" t="str">
        <f>IFERROR(VLOOKUP(B8029,'Plan de comptes'!A:B,2,FALSE),"")</f>
        <v/>
      </c>
      <c r="K8029" s="21">
        <f t="shared" si="375"/>
        <v>0</v>
      </c>
      <c r="L8029" t="str">
        <f t="shared" si="376"/>
        <v/>
      </c>
      <c r="M8029" t="str">
        <f t="shared" si="377"/>
        <v/>
      </c>
    </row>
    <row r="8030" spans="3:13" x14ac:dyDescent="0.2">
      <c r="C8030" s="8" t="str">
        <f>IFERROR(VLOOKUP(B8030,'Plan de comptes'!A:B,2,FALSE),"")</f>
        <v/>
      </c>
      <c r="K8030" s="21">
        <f t="shared" si="375"/>
        <v>0</v>
      </c>
      <c r="L8030" t="str">
        <f t="shared" si="376"/>
        <v/>
      </c>
      <c r="M8030" t="str">
        <f t="shared" si="377"/>
        <v/>
      </c>
    </row>
    <row r="8031" spans="3:13" x14ac:dyDescent="0.2">
      <c r="C8031" s="8" t="str">
        <f>IFERROR(VLOOKUP(B8031,'Plan de comptes'!A:B,2,FALSE),"")</f>
        <v/>
      </c>
      <c r="K8031" s="21">
        <f t="shared" si="375"/>
        <v>0</v>
      </c>
      <c r="L8031" t="str">
        <f t="shared" si="376"/>
        <v/>
      </c>
      <c r="M8031" t="str">
        <f t="shared" si="377"/>
        <v/>
      </c>
    </row>
    <row r="8032" spans="3:13" x14ac:dyDescent="0.2">
      <c r="C8032" s="8" t="str">
        <f>IFERROR(VLOOKUP(B8032,'Plan de comptes'!A:B,2,FALSE),"")</f>
        <v/>
      </c>
      <c r="K8032" s="21">
        <f t="shared" si="375"/>
        <v>0</v>
      </c>
      <c r="L8032" t="str">
        <f t="shared" si="376"/>
        <v/>
      </c>
      <c r="M8032" t="str">
        <f t="shared" si="377"/>
        <v/>
      </c>
    </row>
    <row r="8033" spans="3:13" x14ac:dyDescent="0.2">
      <c r="C8033" s="8" t="str">
        <f>IFERROR(VLOOKUP(B8033,'Plan de comptes'!A:B,2,FALSE),"")</f>
        <v/>
      </c>
      <c r="K8033" s="21">
        <f t="shared" si="375"/>
        <v>0</v>
      </c>
      <c r="L8033" t="str">
        <f t="shared" si="376"/>
        <v/>
      </c>
      <c r="M8033" t="str">
        <f t="shared" si="377"/>
        <v/>
      </c>
    </row>
    <row r="8034" spans="3:13" x14ac:dyDescent="0.2">
      <c r="C8034" s="8" t="str">
        <f>IFERROR(VLOOKUP(B8034,'Plan de comptes'!A:B,2,FALSE),"")</f>
        <v/>
      </c>
      <c r="K8034" s="21">
        <f t="shared" si="375"/>
        <v>0</v>
      </c>
      <c r="L8034" t="str">
        <f t="shared" si="376"/>
        <v/>
      </c>
      <c r="M8034" t="str">
        <f t="shared" si="377"/>
        <v/>
      </c>
    </row>
    <row r="8035" spans="3:13" x14ac:dyDescent="0.2">
      <c r="C8035" s="8" t="str">
        <f>IFERROR(VLOOKUP(B8035,'Plan de comptes'!A:B,2,FALSE),"")</f>
        <v/>
      </c>
      <c r="K8035" s="21">
        <f t="shared" si="375"/>
        <v>0</v>
      </c>
      <c r="L8035" t="str">
        <f t="shared" si="376"/>
        <v/>
      </c>
      <c r="M8035" t="str">
        <f t="shared" si="377"/>
        <v/>
      </c>
    </row>
    <row r="8036" spans="3:13" x14ac:dyDescent="0.2">
      <c r="C8036" s="8" t="str">
        <f>IFERROR(VLOOKUP(B8036,'Plan de comptes'!A:B,2,FALSE),"")</f>
        <v/>
      </c>
      <c r="K8036" s="21">
        <f t="shared" si="375"/>
        <v>0</v>
      </c>
      <c r="L8036" t="str">
        <f t="shared" si="376"/>
        <v/>
      </c>
      <c r="M8036" t="str">
        <f t="shared" si="377"/>
        <v/>
      </c>
    </row>
    <row r="8037" spans="3:13" x14ac:dyDescent="0.2">
      <c r="C8037" s="8" t="str">
        <f>IFERROR(VLOOKUP(B8037,'Plan de comptes'!A:B,2,FALSE),"")</f>
        <v/>
      </c>
      <c r="K8037" s="21">
        <f t="shared" si="375"/>
        <v>0</v>
      </c>
      <c r="L8037" t="str">
        <f t="shared" si="376"/>
        <v/>
      </c>
      <c r="M8037" t="str">
        <f t="shared" si="377"/>
        <v/>
      </c>
    </row>
    <row r="8038" spans="3:13" x14ac:dyDescent="0.2">
      <c r="C8038" s="8" t="str">
        <f>IFERROR(VLOOKUP(B8038,'Plan de comptes'!A:B,2,FALSE),"")</f>
        <v/>
      </c>
      <c r="K8038" s="21">
        <f t="shared" si="375"/>
        <v>0</v>
      </c>
      <c r="L8038" t="str">
        <f t="shared" si="376"/>
        <v/>
      </c>
      <c r="M8038" t="str">
        <f t="shared" si="377"/>
        <v/>
      </c>
    </row>
    <row r="8039" spans="3:13" x14ac:dyDescent="0.2">
      <c r="C8039" s="8" t="str">
        <f>IFERROR(VLOOKUP(B8039,'Plan de comptes'!A:B,2,FALSE),"")</f>
        <v/>
      </c>
      <c r="K8039" s="21">
        <f t="shared" si="375"/>
        <v>0</v>
      </c>
      <c r="L8039" t="str">
        <f t="shared" si="376"/>
        <v/>
      </c>
      <c r="M8039" t="str">
        <f t="shared" si="377"/>
        <v/>
      </c>
    </row>
    <row r="8040" spans="3:13" x14ac:dyDescent="0.2">
      <c r="C8040" s="8" t="str">
        <f>IFERROR(VLOOKUP(B8040,'Plan de comptes'!A:B,2,FALSE),"")</f>
        <v/>
      </c>
      <c r="K8040" s="21">
        <f t="shared" si="375"/>
        <v>0</v>
      </c>
      <c r="L8040" t="str">
        <f t="shared" si="376"/>
        <v/>
      </c>
      <c r="M8040" t="str">
        <f t="shared" si="377"/>
        <v/>
      </c>
    </row>
    <row r="8041" spans="3:13" x14ac:dyDescent="0.2">
      <c r="C8041" s="8" t="str">
        <f>IFERROR(VLOOKUP(B8041,'Plan de comptes'!A:B,2,FALSE),"")</f>
        <v/>
      </c>
      <c r="K8041" s="21">
        <f t="shared" si="375"/>
        <v>0</v>
      </c>
      <c r="L8041" t="str">
        <f t="shared" si="376"/>
        <v/>
      </c>
      <c r="M8041" t="str">
        <f t="shared" si="377"/>
        <v/>
      </c>
    </row>
    <row r="8042" spans="3:13" x14ac:dyDescent="0.2">
      <c r="C8042" s="8" t="str">
        <f>IFERROR(VLOOKUP(B8042,'Plan de comptes'!A:B,2,FALSE),"")</f>
        <v/>
      </c>
      <c r="K8042" s="21">
        <f t="shared" si="375"/>
        <v>0</v>
      </c>
      <c r="L8042" t="str">
        <f t="shared" si="376"/>
        <v/>
      </c>
      <c r="M8042" t="str">
        <f t="shared" si="377"/>
        <v/>
      </c>
    </row>
    <row r="8043" spans="3:13" x14ac:dyDescent="0.2">
      <c r="C8043" s="8" t="str">
        <f>IFERROR(VLOOKUP(B8043,'Plan de comptes'!A:B,2,FALSE),"")</f>
        <v/>
      </c>
      <c r="K8043" s="21">
        <f t="shared" si="375"/>
        <v>0</v>
      </c>
      <c r="L8043" t="str">
        <f t="shared" si="376"/>
        <v/>
      </c>
      <c r="M8043" t="str">
        <f t="shared" si="377"/>
        <v/>
      </c>
    </row>
    <row r="8044" spans="3:13" x14ac:dyDescent="0.2">
      <c r="C8044" s="8" t="str">
        <f>IFERROR(VLOOKUP(B8044,'Plan de comptes'!A:B,2,FALSE),"")</f>
        <v/>
      </c>
      <c r="K8044" s="21">
        <f t="shared" si="375"/>
        <v>0</v>
      </c>
      <c r="L8044" t="str">
        <f t="shared" si="376"/>
        <v/>
      </c>
      <c r="M8044" t="str">
        <f t="shared" si="377"/>
        <v/>
      </c>
    </row>
    <row r="8045" spans="3:13" x14ac:dyDescent="0.2">
      <c r="C8045" s="8" t="str">
        <f>IFERROR(VLOOKUP(B8045,'Plan de comptes'!A:B,2,FALSE),"")</f>
        <v/>
      </c>
      <c r="K8045" s="21">
        <f t="shared" si="375"/>
        <v>0</v>
      </c>
      <c r="L8045" t="str">
        <f t="shared" si="376"/>
        <v/>
      </c>
      <c r="M8045" t="str">
        <f t="shared" si="377"/>
        <v/>
      </c>
    </row>
    <row r="8046" spans="3:13" x14ac:dyDescent="0.2">
      <c r="C8046" s="8" t="str">
        <f>IFERROR(VLOOKUP(B8046,'Plan de comptes'!A:B,2,FALSE),"")</f>
        <v/>
      </c>
      <c r="K8046" s="21">
        <f t="shared" si="375"/>
        <v>0</v>
      </c>
      <c r="L8046" t="str">
        <f t="shared" si="376"/>
        <v/>
      </c>
      <c r="M8046" t="str">
        <f t="shared" si="377"/>
        <v/>
      </c>
    </row>
    <row r="8047" spans="3:13" x14ac:dyDescent="0.2">
      <c r="C8047" s="8" t="str">
        <f>IFERROR(VLOOKUP(B8047,'Plan de comptes'!A:B,2,FALSE),"")</f>
        <v/>
      </c>
      <c r="K8047" s="21">
        <f t="shared" si="375"/>
        <v>0</v>
      </c>
      <c r="L8047" t="str">
        <f t="shared" si="376"/>
        <v/>
      </c>
      <c r="M8047" t="str">
        <f t="shared" si="377"/>
        <v/>
      </c>
    </row>
    <row r="8048" spans="3:13" x14ac:dyDescent="0.2">
      <c r="C8048" s="8" t="str">
        <f>IFERROR(VLOOKUP(B8048,'Plan de comptes'!A:B,2,FALSE),"")</f>
        <v/>
      </c>
      <c r="K8048" s="21">
        <f t="shared" si="375"/>
        <v>0</v>
      </c>
      <c r="L8048" t="str">
        <f t="shared" si="376"/>
        <v/>
      </c>
      <c r="M8048" t="str">
        <f t="shared" si="377"/>
        <v/>
      </c>
    </row>
    <row r="8049" spans="3:13" x14ac:dyDescent="0.2">
      <c r="C8049" s="8" t="str">
        <f>IFERROR(VLOOKUP(B8049,'Plan de comptes'!A:B,2,FALSE),"")</f>
        <v/>
      </c>
      <c r="K8049" s="21">
        <f t="shared" si="375"/>
        <v>0</v>
      </c>
      <c r="L8049" t="str">
        <f t="shared" si="376"/>
        <v/>
      </c>
      <c r="M8049" t="str">
        <f t="shared" si="377"/>
        <v/>
      </c>
    </row>
    <row r="8050" spans="3:13" x14ac:dyDescent="0.2">
      <c r="C8050" s="8" t="str">
        <f>IFERROR(VLOOKUP(B8050,'Plan de comptes'!A:B,2,FALSE),"")</f>
        <v/>
      </c>
      <c r="K8050" s="21">
        <f t="shared" si="375"/>
        <v>0</v>
      </c>
      <c r="L8050" t="str">
        <f t="shared" si="376"/>
        <v/>
      </c>
      <c r="M8050" t="str">
        <f t="shared" si="377"/>
        <v/>
      </c>
    </row>
    <row r="8051" spans="3:13" x14ac:dyDescent="0.2">
      <c r="C8051" s="8" t="str">
        <f>IFERROR(VLOOKUP(B8051,'Plan de comptes'!A:B,2,FALSE),"")</f>
        <v/>
      </c>
      <c r="K8051" s="21">
        <f t="shared" si="375"/>
        <v>0</v>
      </c>
      <c r="L8051" t="str">
        <f t="shared" si="376"/>
        <v/>
      </c>
      <c r="M8051" t="str">
        <f t="shared" si="377"/>
        <v/>
      </c>
    </row>
    <row r="8052" spans="3:13" x14ac:dyDescent="0.2">
      <c r="C8052" s="8" t="str">
        <f>IFERROR(VLOOKUP(B8052,'Plan de comptes'!A:B,2,FALSE),"")</f>
        <v/>
      </c>
      <c r="K8052" s="21">
        <f t="shared" si="375"/>
        <v>0</v>
      </c>
      <c r="L8052" t="str">
        <f t="shared" si="376"/>
        <v/>
      </c>
      <c r="M8052" t="str">
        <f t="shared" si="377"/>
        <v/>
      </c>
    </row>
    <row r="8053" spans="3:13" x14ac:dyDescent="0.2">
      <c r="C8053" s="8" t="str">
        <f>IFERROR(VLOOKUP(B8053,'Plan de comptes'!A:B,2,FALSE),"")</f>
        <v/>
      </c>
      <c r="K8053" s="21">
        <f t="shared" si="375"/>
        <v>0</v>
      </c>
      <c r="L8053" t="str">
        <f t="shared" si="376"/>
        <v/>
      </c>
      <c r="M8053" t="str">
        <f t="shared" si="377"/>
        <v/>
      </c>
    </row>
    <row r="8054" spans="3:13" x14ac:dyDescent="0.2">
      <c r="C8054" s="8" t="str">
        <f>IFERROR(VLOOKUP(B8054,'Plan de comptes'!A:B,2,FALSE),"")</f>
        <v/>
      </c>
      <c r="K8054" s="21">
        <f t="shared" si="375"/>
        <v>0</v>
      </c>
      <c r="L8054" t="str">
        <f t="shared" si="376"/>
        <v/>
      </c>
      <c r="M8054" t="str">
        <f t="shared" si="377"/>
        <v/>
      </c>
    </row>
    <row r="8055" spans="3:13" x14ac:dyDescent="0.2">
      <c r="C8055" s="8" t="str">
        <f>IFERROR(VLOOKUP(B8055,'Plan de comptes'!A:B,2,FALSE),"")</f>
        <v/>
      </c>
      <c r="K8055" s="21">
        <f t="shared" si="375"/>
        <v>0</v>
      </c>
      <c r="L8055" t="str">
        <f t="shared" si="376"/>
        <v/>
      </c>
      <c r="M8055" t="str">
        <f t="shared" si="377"/>
        <v/>
      </c>
    </row>
    <row r="8056" spans="3:13" x14ac:dyDescent="0.2">
      <c r="C8056" s="8" t="str">
        <f>IFERROR(VLOOKUP(B8056,'Plan de comptes'!A:B,2,FALSE),"")</f>
        <v/>
      </c>
      <c r="K8056" s="21">
        <f t="shared" si="375"/>
        <v>0</v>
      </c>
      <c r="L8056" t="str">
        <f t="shared" si="376"/>
        <v/>
      </c>
      <c r="M8056" t="str">
        <f t="shared" si="377"/>
        <v/>
      </c>
    </row>
    <row r="8057" spans="3:13" x14ac:dyDescent="0.2">
      <c r="C8057" s="8" t="str">
        <f>IFERROR(VLOOKUP(B8057,'Plan de comptes'!A:B,2,FALSE),"")</f>
        <v/>
      </c>
      <c r="K8057" s="21">
        <f t="shared" si="375"/>
        <v>0</v>
      </c>
      <c r="L8057" t="str">
        <f t="shared" si="376"/>
        <v/>
      </c>
      <c r="M8057" t="str">
        <f t="shared" si="377"/>
        <v/>
      </c>
    </row>
    <row r="8058" spans="3:13" x14ac:dyDescent="0.2">
      <c r="C8058" s="8" t="str">
        <f>IFERROR(VLOOKUP(B8058,'Plan de comptes'!A:B,2,FALSE),"")</f>
        <v/>
      </c>
      <c r="K8058" s="21">
        <f t="shared" si="375"/>
        <v>0</v>
      </c>
      <c r="L8058" t="str">
        <f t="shared" si="376"/>
        <v/>
      </c>
      <c r="M8058" t="str">
        <f t="shared" si="377"/>
        <v/>
      </c>
    </row>
    <row r="8059" spans="3:13" x14ac:dyDescent="0.2">
      <c r="C8059" s="8" t="str">
        <f>IFERROR(VLOOKUP(B8059,'Plan de comptes'!A:B,2,FALSE),"")</f>
        <v/>
      </c>
      <c r="K8059" s="21">
        <f t="shared" si="375"/>
        <v>0</v>
      </c>
      <c r="L8059" t="str">
        <f t="shared" si="376"/>
        <v/>
      </c>
      <c r="M8059" t="str">
        <f t="shared" si="377"/>
        <v/>
      </c>
    </row>
    <row r="8060" spans="3:13" x14ac:dyDescent="0.2">
      <c r="C8060" s="8" t="str">
        <f>IFERROR(VLOOKUP(B8060,'Plan de comptes'!A:B,2,FALSE),"")</f>
        <v/>
      </c>
      <c r="K8060" s="21">
        <f t="shared" si="375"/>
        <v>0</v>
      </c>
      <c r="L8060" t="str">
        <f t="shared" si="376"/>
        <v/>
      </c>
      <c r="M8060" t="str">
        <f t="shared" si="377"/>
        <v/>
      </c>
    </row>
    <row r="8061" spans="3:13" x14ac:dyDescent="0.2">
      <c r="C8061" s="8" t="str">
        <f>IFERROR(VLOOKUP(B8061,'Plan de comptes'!A:B,2,FALSE),"")</f>
        <v/>
      </c>
      <c r="K8061" s="21">
        <f t="shared" si="375"/>
        <v>0</v>
      </c>
      <c r="L8061" t="str">
        <f t="shared" si="376"/>
        <v/>
      </c>
      <c r="M8061" t="str">
        <f t="shared" si="377"/>
        <v/>
      </c>
    </row>
    <row r="8062" spans="3:13" x14ac:dyDescent="0.2">
      <c r="C8062" s="8" t="str">
        <f>IFERROR(VLOOKUP(B8062,'Plan de comptes'!A:B,2,FALSE),"")</f>
        <v/>
      </c>
      <c r="K8062" s="21">
        <f t="shared" si="375"/>
        <v>0</v>
      </c>
      <c r="L8062" t="str">
        <f t="shared" si="376"/>
        <v/>
      </c>
      <c r="M8062" t="str">
        <f t="shared" si="377"/>
        <v/>
      </c>
    </row>
    <row r="8063" spans="3:13" x14ac:dyDescent="0.2">
      <c r="C8063" s="8" t="str">
        <f>IFERROR(VLOOKUP(B8063,'Plan de comptes'!A:B,2,FALSE),"")</f>
        <v/>
      </c>
      <c r="K8063" s="21">
        <f t="shared" si="375"/>
        <v>0</v>
      </c>
      <c r="L8063" t="str">
        <f t="shared" si="376"/>
        <v/>
      </c>
      <c r="M8063" t="str">
        <f t="shared" si="377"/>
        <v/>
      </c>
    </row>
    <row r="8064" spans="3:13" x14ac:dyDescent="0.2">
      <c r="C8064" s="8" t="str">
        <f>IFERROR(VLOOKUP(B8064,'Plan de comptes'!A:B,2,FALSE),"")</f>
        <v/>
      </c>
      <c r="K8064" s="21">
        <f t="shared" si="375"/>
        <v>0</v>
      </c>
      <c r="L8064" t="str">
        <f t="shared" si="376"/>
        <v/>
      </c>
      <c r="M8064" t="str">
        <f t="shared" si="377"/>
        <v/>
      </c>
    </row>
    <row r="8065" spans="3:13" x14ac:dyDescent="0.2">
      <c r="C8065" s="8" t="str">
        <f>IFERROR(VLOOKUP(B8065,'Plan de comptes'!A:B,2,FALSE),"")</f>
        <v/>
      </c>
      <c r="K8065" s="21">
        <f t="shared" si="375"/>
        <v>0</v>
      </c>
      <c r="L8065" t="str">
        <f t="shared" si="376"/>
        <v/>
      </c>
      <c r="M8065" t="str">
        <f t="shared" si="377"/>
        <v/>
      </c>
    </row>
    <row r="8066" spans="3:13" x14ac:dyDescent="0.2">
      <c r="C8066" s="8" t="str">
        <f>IFERROR(VLOOKUP(B8066,'Plan de comptes'!A:B,2,FALSE),"")</f>
        <v/>
      </c>
      <c r="K8066" s="21">
        <f t="shared" si="375"/>
        <v>0</v>
      </c>
      <c r="L8066" t="str">
        <f t="shared" si="376"/>
        <v/>
      </c>
      <c r="M8066" t="str">
        <f t="shared" si="377"/>
        <v/>
      </c>
    </row>
    <row r="8067" spans="3:13" x14ac:dyDescent="0.2">
      <c r="C8067" s="8" t="str">
        <f>IFERROR(VLOOKUP(B8067,'Plan de comptes'!A:B,2,FALSE),"")</f>
        <v/>
      </c>
      <c r="K8067" s="21">
        <f t="shared" ref="K8067:K8130" si="378">E8067-F8067</f>
        <v>0</v>
      </c>
      <c r="L8067" t="str">
        <f t="shared" ref="L8067:L8130" si="379">LEFT($B8067,2)</f>
        <v/>
      </c>
      <c r="M8067" t="str">
        <f t="shared" ref="M8067:M8130" si="380">LEFT($B8067,3)</f>
        <v/>
      </c>
    </row>
    <row r="8068" spans="3:13" x14ac:dyDescent="0.2">
      <c r="C8068" s="8" t="str">
        <f>IFERROR(VLOOKUP(B8068,'Plan de comptes'!A:B,2,FALSE),"")</f>
        <v/>
      </c>
      <c r="K8068" s="21">
        <f t="shared" si="378"/>
        <v>0</v>
      </c>
      <c r="L8068" t="str">
        <f t="shared" si="379"/>
        <v/>
      </c>
      <c r="M8068" t="str">
        <f t="shared" si="380"/>
        <v/>
      </c>
    </row>
    <row r="8069" spans="3:13" x14ac:dyDescent="0.2">
      <c r="C8069" s="8" t="str">
        <f>IFERROR(VLOOKUP(B8069,'Plan de comptes'!A:B,2,FALSE),"")</f>
        <v/>
      </c>
      <c r="K8069" s="21">
        <f t="shared" si="378"/>
        <v>0</v>
      </c>
      <c r="L8069" t="str">
        <f t="shared" si="379"/>
        <v/>
      </c>
      <c r="M8069" t="str">
        <f t="shared" si="380"/>
        <v/>
      </c>
    </row>
    <row r="8070" spans="3:13" x14ac:dyDescent="0.2">
      <c r="C8070" s="8" t="str">
        <f>IFERROR(VLOOKUP(B8070,'Plan de comptes'!A:B,2,FALSE),"")</f>
        <v/>
      </c>
      <c r="K8070" s="21">
        <f t="shared" si="378"/>
        <v>0</v>
      </c>
      <c r="L8070" t="str">
        <f t="shared" si="379"/>
        <v/>
      </c>
      <c r="M8070" t="str">
        <f t="shared" si="380"/>
        <v/>
      </c>
    </row>
    <row r="8071" spans="3:13" x14ac:dyDescent="0.2">
      <c r="C8071" s="8" t="str">
        <f>IFERROR(VLOOKUP(B8071,'Plan de comptes'!A:B,2,FALSE),"")</f>
        <v/>
      </c>
      <c r="K8071" s="21">
        <f t="shared" si="378"/>
        <v>0</v>
      </c>
      <c r="L8071" t="str">
        <f t="shared" si="379"/>
        <v/>
      </c>
      <c r="M8071" t="str">
        <f t="shared" si="380"/>
        <v/>
      </c>
    </row>
    <row r="8072" spans="3:13" x14ac:dyDescent="0.2">
      <c r="C8072" s="8" t="str">
        <f>IFERROR(VLOOKUP(B8072,'Plan de comptes'!A:B,2,FALSE),"")</f>
        <v/>
      </c>
      <c r="K8072" s="21">
        <f t="shared" si="378"/>
        <v>0</v>
      </c>
      <c r="L8072" t="str">
        <f t="shared" si="379"/>
        <v/>
      </c>
      <c r="M8072" t="str">
        <f t="shared" si="380"/>
        <v/>
      </c>
    </row>
    <row r="8073" spans="3:13" x14ac:dyDescent="0.2">
      <c r="C8073" s="8" t="str">
        <f>IFERROR(VLOOKUP(B8073,'Plan de comptes'!A:B,2,FALSE),"")</f>
        <v/>
      </c>
      <c r="K8073" s="21">
        <f t="shared" si="378"/>
        <v>0</v>
      </c>
      <c r="L8073" t="str">
        <f t="shared" si="379"/>
        <v/>
      </c>
      <c r="M8073" t="str">
        <f t="shared" si="380"/>
        <v/>
      </c>
    </row>
    <row r="8074" spans="3:13" x14ac:dyDescent="0.2">
      <c r="C8074" s="8" t="str">
        <f>IFERROR(VLOOKUP(B8074,'Plan de comptes'!A:B,2,FALSE),"")</f>
        <v/>
      </c>
      <c r="K8074" s="21">
        <f t="shared" si="378"/>
        <v>0</v>
      </c>
      <c r="L8074" t="str">
        <f t="shared" si="379"/>
        <v/>
      </c>
      <c r="M8074" t="str">
        <f t="shared" si="380"/>
        <v/>
      </c>
    </row>
    <row r="8075" spans="3:13" x14ac:dyDescent="0.2">
      <c r="C8075" s="8" t="str">
        <f>IFERROR(VLOOKUP(B8075,'Plan de comptes'!A:B,2,FALSE),"")</f>
        <v/>
      </c>
      <c r="K8075" s="21">
        <f t="shared" si="378"/>
        <v>0</v>
      </c>
      <c r="L8075" t="str">
        <f t="shared" si="379"/>
        <v/>
      </c>
      <c r="M8075" t="str">
        <f t="shared" si="380"/>
        <v/>
      </c>
    </row>
    <row r="8076" spans="3:13" x14ac:dyDescent="0.2">
      <c r="C8076" s="8" t="str">
        <f>IFERROR(VLOOKUP(B8076,'Plan de comptes'!A:B,2,FALSE),"")</f>
        <v/>
      </c>
      <c r="K8076" s="21">
        <f t="shared" si="378"/>
        <v>0</v>
      </c>
      <c r="L8076" t="str">
        <f t="shared" si="379"/>
        <v/>
      </c>
      <c r="M8076" t="str">
        <f t="shared" si="380"/>
        <v/>
      </c>
    </row>
    <row r="8077" spans="3:13" x14ac:dyDescent="0.2">
      <c r="C8077" s="8" t="str">
        <f>IFERROR(VLOOKUP(B8077,'Plan de comptes'!A:B,2,FALSE),"")</f>
        <v/>
      </c>
      <c r="K8077" s="21">
        <f t="shared" si="378"/>
        <v>0</v>
      </c>
      <c r="L8077" t="str">
        <f t="shared" si="379"/>
        <v/>
      </c>
      <c r="M8077" t="str">
        <f t="shared" si="380"/>
        <v/>
      </c>
    </row>
    <row r="8078" spans="3:13" x14ac:dyDescent="0.2">
      <c r="C8078" s="8" t="str">
        <f>IFERROR(VLOOKUP(B8078,'Plan de comptes'!A:B,2,FALSE),"")</f>
        <v/>
      </c>
      <c r="K8078" s="21">
        <f t="shared" si="378"/>
        <v>0</v>
      </c>
      <c r="L8078" t="str">
        <f t="shared" si="379"/>
        <v/>
      </c>
      <c r="M8078" t="str">
        <f t="shared" si="380"/>
        <v/>
      </c>
    </row>
    <row r="8079" spans="3:13" x14ac:dyDescent="0.2">
      <c r="C8079" s="8" t="str">
        <f>IFERROR(VLOOKUP(B8079,'Plan de comptes'!A:B,2,FALSE),"")</f>
        <v/>
      </c>
      <c r="K8079" s="21">
        <f t="shared" si="378"/>
        <v>0</v>
      </c>
      <c r="L8079" t="str">
        <f t="shared" si="379"/>
        <v/>
      </c>
      <c r="M8079" t="str">
        <f t="shared" si="380"/>
        <v/>
      </c>
    </row>
    <row r="8080" spans="3:13" x14ac:dyDescent="0.2">
      <c r="C8080" s="8" t="str">
        <f>IFERROR(VLOOKUP(B8080,'Plan de comptes'!A:B,2,FALSE),"")</f>
        <v/>
      </c>
      <c r="K8080" s="21">
        <f t="shared" si="378"/>
        <v>0</v>
      </c>
      <c r="L8080" t="str">
        <f t="shared" si="379"/>
        <v/>
      </c>
      <c r="M8080" t="str">
        <f t="shared" si="380"/>
        <v/>
      </c>
    </row>
    <row r="8081" spans="3:13" x14ac:dyDescent="0.2">
      <c r="C8081" s="8" t="str">
        <f>IFERROR(VLOOKUP(B8081,'Plan de comptes'!A:B,2,FALSE),"")</f>
        <v/>
      </c>
      <c r="K8081" s="21">
        <f t="shared" si="378"/>
        <v>0</v>
      </c>
      <c r="L8081" t="str">
        <f t="shared" si="379"/>
        <v/>
      </c>
      <c r="M8081" t="str">
        <f t="shared" si="380"/>
        <v/>
      </c>
    </row>
    <row r="8082" spans="3:13" x14ac:dyDescent="0.2">
      <c r="C8082" s="8" t="str">
        <f>IFERROR(VLOOKUP(B8082,'Plan de comptes'!A:B,2,FALSE),"")</f>
        <v/>
      </c>
      <c r="K8082" s="21">
        <f t="shared" si="378"/>
        <v>0</v>
      </c>
      <c r="L8082" t="str">
        <f t="shared" si="379"/>
        <v/>
      </c>
      <c r="M8082" t="str">
        <f t="shared" si="380"/>
        <v/>
      </c>
    </row>
    <row r="8083" spans="3:13" x14ac:dyDescent="0.2">
      <c r="C8083" s="8" t="str">
        <f>IFERROR(VLOOKUP(B8083,'Plan de comptes'!A:B,2,FALSE),"")</f>
        <v/>
      </c>
      <c r="K8083" s="21">
        <f t="shared" si="378"/>
        <v>0</v>
      </c>
      <c r="L8083" t="str">
        <f t="shared" si="379"/>
        <v/>
      </c>
      <c r="M8083" t="str">
        <f t="shared" si="380"/>
        <v/>
      </c>
    </row>
    <row r="8084" spans="3:13" x14ac:dyDescent="0.2">
      <c r="C8084" s="8" t="str">
        <f>IFERROR(VLOOKUP(B8084,'Plan de comptes'!A:B,2,FALSE),"")</f>
        <v/>
      </c>
      <c r="K8084" s="21">
        <f t="shared" si="378"/>
        <v>0</v>
      </c>
      <c r="L8084" t="str">
        <f t="shared" si="379"/>
        <v/>
      </c>
      <c r="M8084" t="str">
        <f t="shared" si="380"/>
        <v/>
      </c>
    </row>
    <row r="8085" spans="3:13" x14ac:dyDescent="0.2">
      <c r="C8085" s="8" t="str">
        <f>IFERROR(VLOOKUP(B8085,'Plan de comptes'!A:B,2,FALSE),"")</f>
        <v/>
      </c>
      <c r="K8085" s="21">
        <f t="shared" si="378"/>
        <v>0</v>
      </c>
      <c r="L8085" t="str">
        <f t="shared" si="379"/>
        <v/>
      </c>
      <c r="M8085" t="str">
        <f t="shared" si="380"/>
        <v/>
      </c>
    </row>
    <row r="8086" spans="3:13" x14ac:dyDescent="0.2">
      <c r="C8086" s="8" t="str">
        <f>IFERROR(VLOOKUP(B8086,'Plan de comptes'!A:B,2,FALSE),"")</f>
        <v/>
      </c>
      <c r="K8086" s="21">
        <f t="shared" si="378"/>
        <v>0</v>
      </c>
      <c r="L8086" t="str">
        <f t="shared" si="379"/>
        <v/>
      </c>
      <c r="M8086" t="str">
        <f t="shared" si="380"/>
        <v/>
      </c>
    </row>
    <row r="8087" spans="3:13" x14ac:dyDescent="0.2">
      <c r="C8087" s="8" t="str">
        <f>IFERROR(VLOOKUP(B8087,'Plan de comptes'!A:B,2,FALSE),"")</f>
        <v/>
      </c>
      <c r="K8087" s="21">
        <f t="shared" si="378"/>
        <v>0</v>
      </c>
      <c r="L8087" t="str">
        <f t="shared" si="379"/>
        <v/>
      </c>
      <c r="M8087" t="str">
        <f t="shared" si="380"/>
        <v/>
      </c>
    </row>
    <row r="8088" spans="3:13" x14ac:dyDescent="0.2">
      <c r="C8088" s="8" t="str">
        <f>IFERROR(VLOOKUP(B8088,'Plan de comptes'!A:B,2,FALSE),"")</f>
        <v/>
      </c>
      <c r="K8088" s="21">
        <f t="shared" si="378"/>
        <v>0</v>
      </c>
      <c r="L8088" t="str">
        <f t="shared" si="379"/>
        <v/>
      </c>
      <c r="M8088" t="str">
        <f t="shared" si="380"/>
        <v/>
      </c>
    </row>
    <row r="8089" spans="3:13" x14ac:dyDescent="0.2">
      <c r="C8089" s="8" t="str">
        <f>IFERROR(VLOOKUP(B8089,'Plan de comptes'!A:B,2,FALSE),"")</f>
        <v/>
      </c>
      <c r="K8089" s="21">
        <f t="shared" si="378"/>
        <v>0</v>
      </c>
      <c r="L8089" t="str">
        <f t="shared" si="379"/>
        <v/>
      </c>
      <c r="M8089" t="str">
        <f t="shared" si="380"/>
        <v/>
      </c>
    </row>
    <row r="8090" spans="3:13" x14ac:dyDescent="0.2">
      <c r="C8090" s="8" t="str">
        <f>IFERROR(VLOOKUP(B8090,'Plan de comptes'!A:B,2,FALSE),"")</f>
        <v/>
      </c>
      <c r="K8090" s="21">
        <f t="shared" si="378"/>
        <v>0</v>
      </c>
      <c r="L8090" t="str">
        <f t="shared" si="379"/>
        <v/>
      </c>
      <c r="M8090" t="str">
        <f t="shared" si="380"/>
        <v/>
      </c>
    </row>
    <row r="8091" spans="3:13" x14ac:dyDescent="0.2">
      <c r="C8091" s="8" t="str">
        <f>IFERROR(VLOOKUP(B8091,'Plan de comptes'!A:B,2,FALSE),"")</f>
        <v/>
      </c>
      <c r="K8091" s="21">
        <f t="shared" si="378"/>
        <v>0</v>
      </c>
      <c r="L8091" t="str">
        <f t="shared" si="379"/>
        <v/>
      </c>
      <c r="M8091" t="str">
        <f t="shared" si="380"/>
        <v/>
      </c>
    </row>
    <row r="8092" spans="3:13" x14ac:dyDescent="0.2">
      <c r="C8092" s="8" t="str">
        <f>IFERROR(VLOOKUP(B8092,'Plan de comptes'!A:B,2,FALSE),"")</f>
        <v/>
      </c>
      <c r="K8092" s="21">
        <f t="shared" si="378"/>
        <v>0</v>
      </c>
      <c r="L8092" t="str">
        <f t="shared" si="379"/>
        <v/>
      </c>
      <c r="M8092" t="str">
        <f t="shared" si="380"/>
        <v/>
      </c>
    </row>
    <row r="8093" spans="3:13" x14ac:dyDescent="0.2">
      <c r="C8093" s="8" t="str">
        <f>IFERROR(VLOOKUP(B8093,'Plan de comptes'!A:B,2,FALSE),"")</f>
        <v/>
      </c>
      <c r="K8093" s="21">
        <f t="shared" si="378"/>
        <v>0</v>
      </c>
      <c r="L8093" t="str">
        <f t="shared" si="379"/>
        <v/>
      </c>
      <c r="M8093" t="str">
        <f t="shared" si="380"/>
        <v/>
      </c>
    </row>
    <row r="8094" spans="3:13" x14ac:dyDescent="0.2">
      <c r="C8094" s="8" t="str">
        <f>IFERROR(VLOOKUP(B8094,'Plan de comptes'!A:B,2,FALSE),"")</f>
        <v/>
      </c>
      <c r="K8094" s="21">
        <f t="shared" si="378"/>
        <v>0</v>
      </c>
      <c r="L8094" t="str">
        <f t="shared" si="379"/>
        <v/>
      </c>
      <c r="M8094" t="str">
        <f t="shared" si="380"/>
        <v/>
      </c>
    </row>
    <row r="8095" spans="3:13" x14ac:dyDescent="0.2">
      <c r="C8095" s="8" t="str">
        <f>IFERROR(VLOOKUP(B8095,'Plan de comptes'!A:B,2,FALSE),"")</f>
        <v/>
      </c>
      <c r="K8095" s="21">
        <f t="shared" si="378"/>
        <v>0</v>
      </c>
      <c r="L8095" t="str">
        <f t="shared" si="379"/>
        <v/>
      </c>
      <c r="M8095" t="str">
        <f t="shared" si="380"/>
        <v/>
      </c>
    </row>
    <row r="8096" spans="3:13" x14ac:dyDescent="0.2">
      <c r="C8096" s="8" t="str">
        <f>IFERROR(VLOOKUP(B8096,'Plan de comptes'!A:B,2,FALSE),"")</f>
        <v/>
      </c>
      <c r="K8096" s="21">
        <f t="shared" si="378"/>
        <v>0</v>
      </c>
      <c r="L8096" t="str">
        <f t="shared" si="379"/>
        <v/>
      </c>
      <c r="M8096" t="str">
        <f t="shared" si="380"/>
        <v/>
      </c>
    </row>
    <row r="8097" spans="3:13" x14ac:dyDescent="0.2">
      <c r="C8097" s="8" t="str">
        <f>IFERROR(VLOOKUP(B8097,'Plan de comptes'!A:B,2,FALSE),"")</f>
        <v/>
      </c>
      <c r="K8097" s="21">
        <f t="shared" si="378"/>
        <v>0</v>
      </c>
      <c r="L8097" t="str">
        <f t="shared" si="379"/>
        <v/>
      </c>
      <c r="M8097" t="str">
        <f t="shared" si="380"/>
        <v/>
      </c>
    </row>
    <row r="8098" spans="3:13" x14ac:dyDescent="0.2">
      <c r="C8098" s="8" t="str">
        <f>IFERROR(VLOOKUP(B8098,'Plan de comptes'!A:B,2,FALSE),"")</f>
        <v/>
      </c>
      <c r="K8098" s="21">
        <f t="shared" si="378"/>
        <v>0</v>
      </c>
      <c r="L8098" t="str">
        <f t="shared" si="379"/>
        <v/>
      </c>
      <c r="M8098" t="str">
        <f t="shared" si="380"/>
        <v/>
      </c>
    </row>
    <row r="8099" spans="3:13" x14ac:dyDescent="0.2">
      <c r="C8099" s="8" t="str">
        <f>IFERROR(VLOOKUP(B8099,'Plan de comptes'!A:B,2,FALSE),"")</f>
        <v/>
      </c>
      <c r="K8099" s="21">
        <f t="shared" si="378"/>
        <v>0</v>
      </c>
      <c r="L8099" t="str">
        <f t="shared" si="379"/>
        <v/>
      </c>
      <c r="M8099" t="str">
        <f t="shared" si="380"/>
        <v/>
      </c>
    </row>
    <row r="8100" spans="3:13" x14ac:dyDescent="0.2">
      <c r="C8100" s="8" t="str">
        <f>IFERROR(VLOOKUP(B8100,'Plan de comptes'!A:B,2,FALSE),"")</f>
        <v/>
      </c>
      <c r="K8100" s="21">
        <f t="shared" si="378"/>
        <v>0</v>
      </c>
      <c r="L8100" t="str">
        <f t="shared" si="379"/>
        <v/>
      </c>
      <c r="M8100" t="str">
        <f t="shared" si="380"/>
        <v/>
      </c>
    </row>
    <row r="8101" spans="3:13" x14ac:dyDescent="0.2">
      <c r="C8101" s="8" t="str">
        <f>IFERROR(VLOOKUP(B8101,'Plan de comptes'!A:B,2,FALSE),"")</f>
        <v/>
      </c>
      <c r="K8101" s="21">
        <f t="shared" si="378"/>
        <v>0</v>
      </c>
      <c r="L8101" t="str">
        <f t="shared" si="379"/>
        <v/>
      </c>
      <c r="M8101" t="str">
        <f t="shared" si="380"/>
        <v/>
      </c>
    </row>
    <row r="8102" spans="3:13" x14ac:dyDescent="0.2">
      <c r="C8102" s="8" t="str">
        <f>IFERROR(VLOOKUP(B8102,'Plan de comptes'!A:B,2,FALSE),"")</f>
        <v/>
      </c>
      <c r="K8102" s="21">
        <f t="shared" si="378"/>
        <v>0</v>
      </c>
      <c r="L8102" t="str">
        <f t="shared" si="379"/>
        <v/>
      </c>
      <c r="M8102" t="str">
        <f t="shared" si="380"/>
        <v/>
      </c>
    </row>
    <row r="8103" spans="3:13" x14ac:dyDescent="0.2">
      <c r="C8103" s="8" t="str">
        <f>IFERROR(VLOOKUP(B8103,'Plan de comptes'!A:B,2,FALSE),"")</f>
        <v/>
      </c>
      <c r="K8103" s="21">
        <f t="shared" si="378"/>
        <v>0</v>
      </c>
      <c r="L8103" t="str">
        <f t="shared" si="379"/>
        <v/>
      </c>
      <c r="M8103" t="str">
        <f t="shared" si="380"/>
        <v/>
      </c>
    </row>
    <row r="8104" spans="3:13" x14ac:dyDescent="0.2">
      <c r="C8104" s="8" t="str">
        <f>IFERROR(VLOOKUP(B8104,'Plan de comptes'!A:B,2,FALSE),"")</f>
        <v/>
      </c>
      <c r="K8104" s="21">
        <f t="shared" si="378"/>
        <v>0</v>
      </c>
      <c r="L8104" t="str">
        <f t="shared" si="379"/>
        <v/>
      </c>
      <c r="M8104" t="str">
        <f t="shared" si="380"/>
        <v/>
      </c>
    </row>
    <row r="8105" spans="3:13" x14ac:dyDescent="0.2">
      <c r="C8105" s="8" t="str">
        <f>IFERROR(VLOOKUP(B8105,'Plan de comptes'!A:B,2,FALSE),"")</f>
        <v/>
      </c>
      <c r="K8105" s="21">
        <f t="shared" si="378"/>
        <v>0</v>
      </c>
      <c r="L8105" t="str">
        <f t="shared" si="379"/>
        <v/>
      </c>
      <c r="M8105" t="str">
        <f t="shared" si="380"/>
        <v/>
      </c>
    </row>
    <row r="8106" spans="3:13" x14ac:dyDescent="0.2">
      <c r="C8106" s="8" t="str">
        <f>IFERROR(VLOOKUP(B8106,'Plan de comptes'!A:B,2,FALSE),"")</f>
        <v/>
      </c>
      <c r="K8106" s="21">
        <f t="shared" si="378"/>
        <v>0</v>
      </c>
      <c r="L8106" t="str">
        <f t="shared" si="379"/>
        <v/>
      </c>
      <c r="M8106" t="str">
        <f t="shared" si="380"/>
        <v/>
      </c>
    </row>
    <row r="8107" spans="3:13" x14ac:dyDescent="0.2">
      <c r="C8107" s="8" t="str">
        <f>IFERROR(VLOOKUP(B8107,'Plan de comptes'!A:B,2,FALSE),"")</f>
        <v/>
      </c>
      <c r="K8107" s="21">
        <f t="shared" si="378"/>
        <v>0</v>
      </c>
      <c r="L8107" t="str">
        <f t="shared" si="379"/>
        <v/>
      </c>
      <c r="M8107" t="str">
        <f t="shared" si="380"/>
        <v/>
      </c>
    </row>
    <row r="8108" spans="3:13" x14ac:dyDescent="0.2">
      <c r="C8108" s="8" t="str">
        <f>IFERROR(VLOOKUP(B8108,'Plan de comptes'!A:B,2,FALSE),"")</f>
        <v/>
      </c>
      <c r="K8108" s="21">
        <f t="shared" si="378"/>
        <v>0</v>
      </c>
      <c r="L8108" t="str">
        <f t="shared" si="379"/>
        <v/>
      </c>
      <c r="M8108" t="str">
        <f t="shared" si="380"/>
        <v/>
      </c>
    </row>
    <row r="8109" spans="3:13" x14ac:dyDescent="0.2">
      <c r="C8109" s="8" t="str">
        <f>IFERROR(VLOOKUP(B8109,'Plan de comptes'!A:B,2,FALSE),"")</f>
        <v/>
      </c>
      <c r="K8109" s="21">
        <f t="shared" si="378"/>
        <v>0</v>
      </c>
      <c r="L8109" t="str">
        <f t="shared" si="379"/>
        <v/>
      </c>
      <c r="M8109" t="str">
        <f t="shared" si="380"/>
        <v/>
      </c>
    </row>
    <row r="8110" spans="3:13" x14ac:dyDescent="0.2">
      <c r="C8110" s="8" t="str">
        <f>IFERROR(VLOOKUP(B8110,'Plan de comptes'!A:B,2,FALSE),"")</f>
        <v/>
      </c>
      <c r="K8110" s="21">
        <f t="shared" si="378"/>
        <v>0</v>
      </c>
      <c r="L8110" t="str">
        <f t="shared" si="379"/>
        <v/>
      </c>
      <c r="M8110" t="str">
        <f t="shared" si="380"/>
        <v/>
      </c>
    </row>
    <row r="8111" spans="3:13" x14ac:dyDescent="0.2">
      <c r="C8111" s="8" t="str">
        <f>IFERROR(VLOOKUP(B8111,'Plan de comptes'!A:B,2,FALSE),"")</f>
        <v/>
      </c>
      <c r="K8111" s="21">
        <f t="shared" si="378"/>
        <v>0</v>
      </c>
      <c r="L8111" t="str">
        <f t="shared" si="379"/>
        <v/>
      </c>
      <c r="M8111" t="str">
        <f t="shared" si="380"/>
        <v/>
      </c>
    </row>
    <row r="8112" spans="3:13" x14ac:dyDescent="0.2">
      <c r="C8112" s="8" t="str">
        <f>IFERROR(VLOOKUP(B8112,'Plan de comptes'!A:B,2,FALSE),"")</f>
        <v/>
      </c>
      <c r="K8112" s="21">
        <f t="shared" si="378"/>
        <v>0</v>
      </c>
      <c r="L8112" t="str">
        <f t="shared" si="379"/>
        <v/>
      </c>
      <c r="M8112" t="str">
        <f t="shared" si="380"/>
        <v/>
      </c>
    </row>
    <row r="8113" spans="3:13" x14ac:dyDescent="0.2">
      <c r="C8113" s="8" t="str">
        <f>IFERROR(VLOOKUP(B8113,'Plan de comptes'!A:B,2,FALSE),"")</f>
        <v/>
      </c>
      <c r="K8113" s="21">
        <f t="shared" si="378"/>
        <v>0</v>
      </c>
      <c r="L8113" t="str">
        <f t="shared" si="379"/>
        <v/>
      </c>
      <c r="M8113" t="str">
        <f t="shared" si="380"/>
        <v/>
      </c>
    </row>
    <row r="8114" spans="3:13" x14ac:dyDescent="0.2">
      <c r="C8114" s="8" t="str">
        <f>IFERROR(VLOOKUP(B8114,'Plan de comptes'!A:B,2,FALSE),"")</f>
        <v/>
      </c>
      <c r="K8114" s="21">
        <f t="shared" si="378"/>
        <v>0</v>
      </c>
      <c r="L8114" t="str">
        <f t="shared" si="379"/>
        <v/>
      </c>
      <c r="M8114" t="str">
        <f t="shared" si="380"/>
        <v/>
      </c>
    </row>
    <row r="8115" spans="3:13" x14ac:dyDescent="0.2">
      <c r="C8115" s="8" t="str">
        <f>IFERROR(VLOOKUP(B8115,'Plan de comptes'!A:B,2,FALSE),"")</f>
        <v/>
      </c>
      <c r="K8115" s="21">
        <f t="shared" si="378"/>
        <v>0</v>
      </c>
      <c r="L8115" t="str">
        <f t="shared" si="379"/>
        <v/>
      </c>
      <c r="M8115" t="str">
        <f t="shared" si="380"/>
        <v/>
      </c>
    </row>
    <row r="8116" spans="3:13" x14ac:dyDescent="0.2">
      <c r="C8116" s="8" t="str">
        <f>IFERROR(VLOOKUP(B8116,'Plan de comptes'!A:B,2,FALSE),"")</f>
        <v/>
      </c>
      <c r="K8116" s="21">
        <f t="shared" si="378"/>
        <v>0</v>
      </c>
      <c r="L8116" t="str">
        <f t="shared" si="379"/>
        <v/>
      </c>
      <c r="M8116" t="str">
        <f t="shared" si="380"/>
        <v/>
      </c>
    </row>
    <row r="8117" spans="3:13" x14ac:dyDescent="0.2">
      <c r="C8117" s="8" t="str">
        <f>IFERROR(VLOOKUP(B8117,'Plan de comptes'!A:B,2,FALSE),"")</f>
        <v/>
      </c>
      <c r="K8117" s="21">
        <f t="shared" si="378"/>
        <v>0</v>
      </c>
      <c r="L8117" t="str">
        <f t="shared" si="379"/>
        <v/>
      </c>
      <c r="M8117" t="str">
        <f t="shared" si="380"/>
        <v/>
      </c>
    </row>
    <row r="8118" spans="3:13" x14ac:dyDescent="0.2">
      <c r="C8118" s="8" t="str">
        <f>IFERROR(VLOOKUP(B8118,'Plan de comptes'!A:B,2,FALSE),"")</f>
        <v/>
      </c>
      <c r="K8118" s="21">
        <f t="shared" si="378"/>
        <v>0</v>
      </c>
      <c r="L8118" t="str">
        <f t="shared" si="379"/>
        <v/>
      </c>
      <c r="M8118" t="str">
        <f t="shared" si="380"/>
        <v/>
      </c>
    </row>
    <row r="8119" spans="3:13" x14ac:dyDescent="0.2">
      <c r="C8119" s="8" t="str">
        <f>IFERROR(VLOOKUP(B8119,'Plan de comptes'!A:B,2,FALSE),"")</f>
        <v/>
      </c>
      <c r="K8119" s="21">
        <f t="shared" si="378"/>
        <v>0</v>
      </c>
      <c r="L8119" t="str">
        <f t="shared" si="379"/>
        <v/>
      </c>
      <c r="M8119" t="str">
        <f t="shared" si="380"/>
        <v/>
      </c>
    </row>
    <row r="8120" spans="3:13" x14ac:dyDescent="0.2">
      <c r="C8120" s="8" t="str">
        <f>IFERROR(VLOOKUP(B8120,'Plan de comptes'!A:B,2,FALSE),"")</f>
        <v/>
      </c>
      <c r="K8120" s="21">
        <f t="shared" si="378"/>
        <v>0</v>
      </c>
      <c r="L8120" t="str">
        <f t="shared" si="379"/>
        <v/>
      </c>
      <c r="M8120" t="str">
        <f t="shared" si="380"/>
        <v/>
      </c>
    </row>
    <row r="8121" spans="3:13" x14ac:dyDescent="0.2">
      <c r="C8121" s="8" t="str">
        <f>IFERROR(VLOOKUP(B8121,'Plan de comptes'!A:B,2,FALSE),"")</f>
        <v/>
      </c>
      <c r="K8121" s="21">
        <f t="shared" si="378"/>
        <v>0</v>
      </c>
      <c r="L8121" t="str">
        <f t="shared" si="379"/>
        <v/>
      </c>
      <c r="M8121" t="str">
        <f t="shared" si="380"/>
        <v/>
      </c>
    </row>
    <row r="8122" spans="3:13" x14ac:dyDescent="0.2">
      <c r="C8122" s="8" t="str">
        <f>IFERROR(VLOOKUP(B8122,'Plan de comptes'!A:B,2,FALSE),"")</f>
        <v/>
      </c>
      <c r="K8122" s="21">
        <f t="shared" si="378"/>
        <v>0</v>
      </c>
      <c r="L8122" t="str">
        <f t="shared" si="379"/>
        <v/>
      </c>
      <c r="M8122" t="str">
        <f t="shared" si="380"/>
        <v/>
      </c>
    </row>
    <row r="8123" spans="3:13" x14ac:dyDescent="0.2">
      <c r="C8123" s="8" t="str">
        <f>IFERROR(VLOOKUP(B8123,'Plan de comptes'!A:B,2,FALSE),"")</f>
        <v/>
      </c>
      <c r="K8123" s="21">
        <f t="shared" si="378"/>
        <v>0</v>
      </c>
      <c r="L8123" t="str">
        <f t="shared" si="379"/>
        <v/>
      </c>
      <c r="M8123" t="str">
        <f t="shared" si="380"/>
        <v/>
      </c>
    </row>
    <row r="8124" spans="3:13" x14ac:dyDescent="0.2">
      <c r="C8124" s="8" t="str">
        <f>IFERROR(VLOOKUP(B8124,'Plan de comptes'!A:B,2,FALSE),"")</f>
        <v/>
      </c>
      <c r="K8124" s="21">
        <f t="shared" si="378"/>
        <v>0</v>
      </c>
      <c r="L8124" t="str">
        <f t="shared" si="379"/>
        <v/>
      </c>
      <c r="M8124" t="str">
        <f t="shared" si="380"/>
        <v/>
      </c>
    </row>
    <row r="8125" spans="3:13" x14ac:dyDescent="0.2">
      <c r="C8125" s="8" t="str">
        <f>IFERROR(VLOOKUP(B8125,'Plan de comptes'!A:B,2,FALSE),"")</f>
        <v/>
      </c>
      <c r="K8125" s="21">
        <f t="shared" si="378"/>
        <v>0</v>
      </c>
      <c r="L8125" t="str">
        <f t="shared" si="379"/>
        <v/>
      </c>
      <c r="M8125" t="str">
        <f t="shared" si="380"/>
        <v/>
      </c>
    </row>
    <row r="8126" spans="3:13" x14ac:dyDescent="0.2">
      <c r="C8126" s="8" t="str">
        <f>IFERROR(VLOOKUP(B8126,'Plan de comptes'!A:B,2,FALSE),"")</f>
        <v/>
      </c>
      <c r="K8126" s="21">
        <f t="shared" si="378"/>
        <v>0</v>
      </c>
      <c r="L8126" t="str">
        <f t="shared" si="379"/>
        <v/>
      </c>
      <c r="M8126" t="str">
        <f t="shared" si="380"/>
        <v/>
      </c>
    </row>
    <row r="8127" spans="3:13" x14ac:dyDescent="0.2">
      <c r="C8127" s="8" t="str">
        <f>IFERROR(VLOOKUP(B8127,'Plan de comptes'!A:B,2,FALSE),"")</f>
        <v/>
      </c>
      <c r="K8127" s="21">
        <f t="shared" si="378"/>
        <v>0</v>
      </c>
      <c r="L8127" t="str">
        <f t="shared" si="379"/>
        <v/>
      </c>
      <c r="M8127" t="str">
        <f t="shared" si="380"/>
        <v/>
      </c>
    </row>
    <row r="8128" spans="3:13" x14ac:dyDescent="0.2">
      <c r="C8128" s="8" t="str">
        <f>IFERROR(VLOOKUP(B8128,'Plan de comptes'!A:B,2,FALSE),"")</f>
        <v/>
      </c>
      <c r="K8128" s="21">
        <f t="shared" si="378"/>
        <v>0</v>
      </c>
      <c r="L8128" t="str">
        <f t="shared" si="379"/>
        <v/>
      </c>
      <c r="M8128" t="str">
        <f t="shared" si="380"/>
        <v/>
      </c>
    </row>
    <row r="8129" spans="3:13" x14ac:dyDescent="0.2">
      <c r="C8129" s="8" t="str">
        <f>IFERROR(VLOOKUP(B8129,'Plan de comptes'!A:B,2,FALSE),"")</f>
        <v/>
      </c>
      <c r="K8129" s="21">
        <f t="shared" si="378"/>
        <v>0</v>
      </c>
      <c r="L8129" t="str">
        <f t="shared" si="379"/>
        <v/>
      </c>
      <c r="M8129" t="str">
        <f t="shared" si="380"/>
        <v/>
      </c>
    </row>
    <row r="8130" spans="3:13" x14ac:dyDescent="0.2">
      <c r="C8130" s="8" t="str">
        <f>IFERROR(VLOOKUP(B8130,'Plan de comptes'!A:B,2,FALSE),"")</f>
        <v/>
      </c>
      <c r="K8130" s="21">
        <f t="shared" si="378"/>
        <v>0</v>
      </c>
      <c r="L8130" t="str">
        <f t="shared" si="379"/>
        <v/>
      </c>
      <c r="M8130" t="str">
        <f t="shared" si="380"/>
        <v/>
      </c>
    </row>
    <row r="8131" spans="3:13" x14ac:dyDescent="0.2">
      <c r="C8131" s="8" t="str">
        <f>IFERROR(VLOOKUP(B8131,'Plan de comptes'!A:B,2,FALSE),"")</f>
        <v/>
      </c>
      <c r="K8131" s="21">
        <f t="shared" ref="K8131:K8194" si="381">E8131-F8131</f>
        <v>0</v>
      </c>
      <c r="L8131" t="str">
        <f t="shared" ref="L8131:L8194" si="382">LEFT($B8131,2)</f>
        <v/>
      </c>
      <c r="M8131" t="str">
        <f t="shared" ref="M8131:M8194" si="383">LEFT($B8131,3)</f>
        <v/>
      </c>
    </row>
    <row r="8132" spans="3:13" x14ac:dyDescent="0.2">
      <c r="C8132" s="8" t="str">
        <f>IFERROR(VLOOKUP(B8132,'Plan de comptes'!A:B,2,FALSE),"")</f>
        <v/>
      </c>
      <c r="K8132" s="21">
        <f t="shared" si="381"/>
        <v>0</v>
      </c>
      <c r="L8132" t="str">
        <f t="shared" si="382"/>
        <v/>
      </c>
      <c r="M8132" t="str">
        <f t="shared" si="383"/>
        <v/>
      </c>
    </row>
    <row r="8133" spans="3:13" x14ac:dyDescent="0.2">
      <c r="C8133" s="8" t="str">
        <f>IFERROR(VLOOKUP(B8133,'Plan de comptes'!A:B,2,FALSE),"")</f>
        <v/>
      </c>
      <c r="K8133" s="21">
        <f t="shared" si="381"/>
        <v>0</v>
      </c>
      <c r="L8133" t="str">
        <f t="shared" si="382"/>
        <v/>
      </c>
      <c r="M8133" t="str">
        <f t="shared" si="383"/>
        <v/>
      </c>
    </row>
    <row r="8134" spans="3:13" x14ac:dyDescent="0.2">
      <c r="C8134" s="8" t="str">
        <f>IFERROR(VLOOKUP(B8134,'Plan de comptes'!A:B,2,FALSE),"")</f>
        <v/>
      </c>
      <c r="K8134" s="21">
        <f t="shared" si="381"/>
        <v>0</v>
      </c>
      <c r="L8134" t="str">
        <f t="shared" si="382"/>
        <v/>
      </c>
      <c r="M8134" t="str">
        <f t="shared" si="383"/>
        <v/>
      </c>
    </row>
    <row r="8135" spans="3:13" x14ac:dyDescent="0.2">
      <c r="C8135" s="8" t="str">
        <f>IFERROR(VLOOKUP(B8135,'Plan de comptes'!A:B,2,FALSE),"")</f>
        <v/>
      </c>
      <c r="K8135" s="21">
        <f t="shared" si="381"/>
        <v>0</v>
      </c>
      <c r="L8135" t="str">
        <f t="shared" si="382"/>
        <v/>
      </c>
      <c r="M8135" t="str">
        <f t="shared" si="383"/>
        <v/>
      </c>
    </row>
    <row r="8136" spans="3:13" x14ac:dyDescent="0.2">
      <c r="C8136" s="8" t="str">
        <f>IFERROR(VLOOKUP(B8136,'Plan de comptes'!A:B,2,FALSE),"")</f>
        <v/>
      </c>
      <c r="K8136" s="21">
        <f t="shared" si="381"/>
        <v>0</v>
      </c>
      <c r="L8136" t="str">
        <f t="shared" si="382"/>
        <v/>
      </c>
      <c r="M8136" t="str">
        <f t="shared" si="383"/>
        <v/>
      </c>
    </row>
    <row r="8137" spans="3:13" x14ac:dyDescent="0.2">
      <c r="C8137" s="8" t="str">
        <f>IFERROR(VLOOKUP(B8137,'Plan de comptes'!A:B,2,FALSE),"")</f>
        <v/>
      </c>
      <c r="K8137" s="21">
        <f t="shared" si="381"/>
        <v>0</v>
      </c>
      <c r="L8137" t="str">
        <f t="shared" si="382"/>
        <v/>
      </c>
      <c r="M8137" t="str">
        <f t="shared" si="383"/>
        <v/>
      </c>
    </row>
    <row r="8138" spans="3:13" x14ac:dyDescent="0.2">
      <c r="C8138" s="8" t="str">
        <f>IFERROR(VLOOKUP(B8138,'Plan de comptes'!A:B,2,FALSE),"")</f>
        <v/>
      </c>
      <c r="K8138" s="21">
        <f t="shared" si="381"/>
        <v>0</v>
      </c>
      <c r="L8138" t="str">
        <f t="shared" si="382"/>
        <v/>
      </c>
      <c r="M8138" t="str">
        <f t="shared" si="383"/>
        <v/>
      </c>
    </row>
    <row r="8139" spans="3:13" x14ac:dyDescent="0.2">
      <c r="C8139" s="8" t="str">
        <f>IFERROR(VLOOKUP(B8139,'Plan de comptes'!A:B,2,FALSE),"")</f>
        <v/>
      </c>
      <c r="K8139" s="21">
        <f t="shared" si="381"/>
        <v>0</v>
      </c>
      <c r="L8139" t="str">
        <f t="shared" si="382"/>
        <v/>
      </c>
      <c r="M8139" t="str">
        <f t="shared" si="383"/>
        <v/>
      </c>
    </row>
    <row r="8140" spans="3:13" x14ac:dyDescent="0.2">
      <c r="C8140" s="8" t="str">
        <f>IFERROR(VLOOKUP(B8140,'Plan de comptes'!A:B,2,FALSE),"")</f>
        <v/>
      </c>
      <c r="K8140" s="21">
        <f t="shared" si="381"/>
        <v>0</v>
      </c>
      <c r="L8140" t="str">
        <f t="shared" si="382"/>
        <v/>
      </c>
      <c r="M8140" t="str">
        <f t="shared" si="383"/>
        <v/>
      </c>
    </row>
    <row r="8141" spans="3:13" x14ac:dyDescent="0.2">
      <c r="C8141" s="8" t="str">
        <f>IFERROR(VLOOKUP(B8141,'Plan de comptes'!A:B,2,FALSE),"")</f>
        <v/>
      </c>
      <c r="K8141" s="21">
        <f t="shared" si="381"/>
        <v>0</v>
      </c>
      <c r="L8141" t="str">
        <f t="shared" si="382"/>
        <v/>
      </c>
      <c r="M8141" t="str">
        <f t="shared" si="383"/>
        <v/>
      </c>
    </row>
    <row r="8142" spans="3:13" x14ac:dyDescent="0.2">
      <c r="C8142" s="8" t="str">
        <f>IFERROR(VLOOKUP(B8142,'Plan de comptes'!A:B,2,FALSE),"")</f>
        <v/>
      </c>
      <c r="K8142" s="21">
        <f t="shared" si="381"/>
        <v>0</v>
      </c>
      <c r="L8142" t="str">
        <f t="shared" si="382"/>
        <v/>
      </c>
      <c r="M8142" t="str">
        <f t="shared" si="383"/>
        <v/>
      </c>
    </row>
    <row r="8143" spans="3:13" x14ac:dyDescent="0.2">
      <c r="C8143" s="8" t="str">
        <f>IFERROR(VLOOKUP(B8143,'Plan de comptes'!A:B,2,FALSE),"")</f>
        <v/>
      </c>
      <c r="K8143" s="21">
        <f t="shared" si="381"/>
        <v>0</v>
      </c>
      <c r="L8143" t="str">
        <f t="shared" si="382"/>
        <v/>
      </c>
      <c r="M8143" t="str">
        <f t="shared" si="383"/>
        <v/>
      </c>
    </row>
    <row r="8144" spans="3:13" x14ac:dyDescent="0.2">
      <c r="C8144" s="8" t="str">
        <f>IFERROR(VLOOKUP(B8144,'Plan de comptes'!A:B,2,FALSE),"")</f>
        <v/>
      </c>
      <c r="K8144" s="21">
        <f t="shared" si="381"/>
        <v>0</v>
      </c>
      <c r="L8144" t="str">
        <f t="shared" si="382"/>
        <v/>
      </c>
      <c r="M8144" t="str">
        <f t="shared" si="383"/>
        <v/>
      </c>
    </row>
    <row r="8145" spans="3:13" x14ac:dyDescent="0.2">
      <c r="C8145" s="8" t="str">
        <f>IFERROR(VLOOKUP(B8145,'Plan de comptes'!A:B,2,FALSE),"")</f>
        <v/>
      </c>
      <c r="K8145" s="21">
        <f t="shared" si="381"/>
        <v>0</v>
      </c>
      <c r="L8145" t="str">
        <f t="shared" si="382"/>
        <v/>
      </c>
      <c r="M8145" t="str">
        <f t="shared" si="383"/>
        <v/>
      </c>
    </row>
    <row r="8146" spans="3:13" x14ac:dyDescent="0.2">
      <c r="C8146" s="8" t="str">
        <f>IFERROR(VLOOKUP(B8146,'Plan de comptes'!A:B,2,FALSE),"")</f>
        <v/>
      </c>
      <c r="K8146" s="21">
        <f t="shared" si="381"/>
        <v>0</v>
      </c>
      <c r="L8146" t="str">
        <f t="shared" si="382"/>
        <v/>
      </c>
      <c r="M8146" t="str">
        <f t="shared" si="383"/>
        <v/>
      </c>
    </row>
    <row r="8147" spans="3:13" x14ac:dyDescent="0.2">
      <c r="C8147" s="8" t="str">
        <f>IFERROR(VLOOKUP(B8147,'Plan de comptes'!A:B,2,FALSE),"")</f>
        <v/>
      </c>
      <c r="K8147" s="21">
        <f t="shared" si="381"/>
        <v>0</v>
      </c>
      <c r="L8147" t="str">
        <f t="shared" si="382"/>
        <v/>
      </c>
      <c r="M8147" t="str">
        <f t="shared" si="383"/>
        <v/>
      </c>
    </row>
    <row r="8148" spans="3:13" x14ac:dyDescent="0.2">
      <c r="C8148" s="8" t="str">
        <f>IFERROR(VLOOKUP(B8148,'Plan de comptes'!A:B,2,FALSE),"")</f>
        <v/>
      </c>
      <c r="K8148" s="21">
        <f t="shared" si="381"/>
        <v>0</v>
      </c>
      <c r="L8148" t="str">
        <f t="shared" si="382"/>
        <v/>
      </c>
      <c r="M8148" t="str">
        <f t="shared" si="383"/>
        <v/>
      </c>
    </row>
    <row r="8149" spans="3:13" x14ac:dyDescent="0.2">
      <c r="C8149" s="8" t="str">
        <f>IFERROR(VLOOKUP(B8149,'Plan de comptes'!A:B,2,FALSE),"")</f>
        <v/>
      </c>
      <c r="K8149" s="21">
        <f t="shared" si="381"/>
        <v>0</v>
      </c>
      <c r="L8149" t="str">
        <f t="shared" si="382"/>
        <v/>
      </c>
      <c r="M8149" t="str">
        <f t="shared" si="383"/>
        <v/>
      </c>
    </row>
    <row r="8150" spans="3:13" x14ac:dyDescent="0.2">
      <c r="C8150" s="8" t="str">
        <f>IFERROR(VLOOKUP(B8150,'Plan de comptes'!A:B,2,FALSE),"")</f>
        <v/>
      </c>
      <c r="K8150" s="21">
        <f t="shared" si="381"/>
        <v>0</v>
      </c>
      <c r="L8150" t="str">
        <f t="shared" si="382"/>
        <v/>
      </c>
      <c r="M8150" t="str">
        <f t="shared" si="383"/>
        <v/>
      </c>
    </row>
    <row r="8151" spans="3:13" x14ac:dyDescent="0.2">
      <c r="C8151" s="8" t="str">
        <f>IFERROR(VLOOKUP(B8151,'Plan de comptes'!A:B,2,FALSE),"")</f>
        <v/>
      </c>
      <c r="K8151" s="21">
        <f t="shared" si="381"/>
        <v>0</v>
      </c>
      <c r="L8151" t="str">
        <f t="shared" si="382"/>
        <v/>
      </c>
      <c r="M8151" t="str">
        <f t="shared" si="383"/>
        <v/>
      </c>
    </row>
    <row r="8152" spans="3:13" x14ac:dyDescent="0.2">
      <c r="C8152" s="8" t="str">
        <f>IFERROR(VLOOKUP(B8152,'Plan de comptes'!A:B,2,FALSE),"")</f>
        <v/>
      </c>
      <c r="K8152" s="21">
        <f t="shared" si="381"/>
        <v>0</v>
      </c>
      <c r="L8152" t="str">
        <f t="shared" si="382"/>
        <v/>
      </c>
      <c r="M8152" t="str">
        <f t="shared" si="383"/>
        <v/>
      </c>
    </row>
    <row r="8153" spans="3:13" x14ac:dyDescent="0.2">
      <c r="C8153" s="8" t="str">
        <f>IFERROR(VLOOKUP(B8153,'Plan de comptes'!A:B,2,FALSE),"")</f>
        <v/>
      </c>
      <c r="K8153" s="21">
        <f t="shared" si="381"/>
        <v>0</v>
      </c>
      <c r="L8153" t="str">
        <f t="shared" si="382"/>
        <v/>
      </c>
      <c r="M8153" t="str">
        <f t="shared" si="383"/>
        <v/>
      </c>
    </row>
    <row r="8154" spans="3:13" x14ac:dyDescent="0.2">
      <c r="C8154" s="8" t="str">
        <f>IFERROR(VLOOKUP(B8154,'Plan de comptes'!A:B,2,FALSE),"")</f>
        <v/>
      </c>
      <c r="K8154" s="21">
        <f t="shared" si="381"/>
        <v>0</v>
      </c>
      <c r="L8154" t="str">
        <f t="shared" si="382"/>
        <v/>
      </c>
      <c r="M8154" t="str">
        <f t="shared" si="383"/>
        <v/>
      </c>
    </row>
    <row r="8155" spans="3:13" x14ac:dyDescent="0.2">
      <c r="C8155" s="8" t="str">
        <f>IFERROR(VLOOKUP(B8155,'Plan de comptes'!A:B,2,FALSE),"")</f>
        <v/>
      </c>
      <c r="K8155" s="21">
        <f t="shared" si="381"/>
        <v>0</v>
      </c>
      <c r="L8155" t="str">
        <f t="shared" si="382"/>
        <v/>
      </c>
      <c r="M8155" t="str">
        <f t="shared" si="383"/>
        <v/>
      </c>
    </row>
    <row r="8156" spans="3:13" x14ac:dyDescent="0.2">
      <c r="C8156" s="8" t="str">
        <f>IFERROR(VLOOKUP(B8156,'Plan de comptes'!A:B,2,FALSE),"")</f>
        <v/>
      </c>
      <c r="K8156" s="21">
        <f t="shared" si="381"/>
        <v>0</v>
      </c>
      <c r="L8156" t="str">
        <f t="shared" si="382"/>
        <v/>
      </c>
      <c r="M8156" t="str">
        <f t="shared" si="383"/>
        <v/>
      </c>
    </row>
    <row r="8157" spans="3:13" x14ac:dyDescent="0.2">
      <c r="C8157" s="8" t="str">
        <f>IFERROR(VLOOKUP(B8157,'Plan de comptes'!A:B,2,FALSE),"")</f>
        <v/>
      </c>
      <c r="K8157" s="21">
        <f t="shared" si="381"/>
        <v>0</v>
      </c>
      <c r="L8157" t="str">
        <f t="shared" si="382"/>
        <v/>
      </c>
      <c r="M8157" t="str">
        <f t="shared" si="383"/>
        <v/>
      </c>
    </row>
    <row r="8158" spans="3:13" x14ac:dyDescent="0.2">
      <c r="C8158" s="8" t="str">
        <f>IFERROR(VLOOKUP(B8158,'Plan de comptes'!A:B,2,FALSE),"")</f>
        <v/>
      </c>
      <c r="K8158" s="21">
        <f t="shared" si="381"/>
        <v>0</v>
      </c>
      <c r="L8158" t="str">
        <f t="shared" si="382"/>
        <v/>
      </c>
      <c r="M8158" t="str">
        <f t="shared" si="383"/>
        <v/>
      </c>
    </row>
    <row r="8159" spans="3:13" x14ac:dyDescent="0.2">
      <c r="C8159" s="8" t="str">
        <f>IFERROR(VLOOKUP(B8159,'Plan de comptes'!A:B,2,FALSE),"")</f>
        <v/>
      </c>
      <c r="K8159" s="21">
        <f t="shared" si="381"/>
        <v>0</v>
      </c>
      <c r="L8159" t="str">
        <f t="shared" si="382"/>
        <v/>
      </c>
      <c r="M8159" t="str">
        <f t="shared" si="383"/>
        <v/>
      </c>
    </row>
    <row r="8160" spans="3:13" x14ac:dyDescent="0.2">
      <c r="C8160" s="8" t="str">
        <f>IFERROR(VLOOKUP(B8160,'Plan de comptes'!A:B,2,FALSE),"")</f>
        <v/>
      </c>
      <c r="K8160" s="21">
        <f t="shared" si="381"/>
        <v>0</v>
      </c>
      <c r="L8160" t="str">
        <f t="shared" si="382"/>
        <v/>
      </c>
      <c r="M8160" t="str">
        <f t="shared" si="383"/>
        <v/>
      </c>
    </row>
    <row r="8161" spans="3:13" x14ac:dyDescent="0.2">
      <c r="C8161" s="8" t="str">
        <f>IFERROR(VLOOKUP(B8161,'Plan de comptes'!A:B,2,FALSE),"")</f>
        <v/>
      </c>
      <c r="K8161" s="21">
        <f t="shared" si="381"/>
        <v>0</v>
      </c>
      <c r="L8161" t="str">
        <f t="shared" si="382"/>
        <v/>
      </c>
      <c r="M8161" t="str">
        <f t="shared" si="383"/>
        <v/>
      </c>
    </row>
    <row r="8162" spans="3:13" x14ac:dyDescent="0.2">
      <c r="C8162" s="8" t="str">
        <f>IFERROR(VLOOKUP(B8162,'Plan de comptes'!A:B,2,FALSE),"")</f>
        <v/>
      </c>
      <c r="K8162" s="21">
        <f t="shared" si="381"/>
        <v>0</v>
      </c>
      <c r="L8162" t="str">
        <f t="shared" si="382"/>
        <v/>
      </c>
      <c r="M8162" t="str">
        <f t="shared" si="383"/>
        <v/>
      </c>
    </row>
    <row r="8163" spans="3:13" x14ac:dyDescent="0.2">
      <c r="C8163" s="8" t="str">
        <f>IFERROR(VLOOKUP(B8163,'Plan de comptes'!A:B,2,FALSE),"")</f>
        <v/>
      </c>
      <c r="K8163" s="21">
        <f t="shared" si="381"/>
        <v>0</v>
      </c>
      <c r="L8163" t="str">
        <f t="shared" si="382"/>
        <v/>
      </c>
      <c r="M8163" t="str">
        <f t="shared" si="383"/>
        <v/>
      </c>
    </row>
    <row r="8164" spans="3:13" x14ac:dyDescent="0.2">
      <c r="C8164" s="8" t="str">
        <f>IFERROR(VLOOKUP(B8164,'Plan de comptes'!A:B,2,FALSE),"")</f>
        <v/>
      </c>
      <c r="K8164" s="21">
        <f t="shared" si="381"/>
        <v>0</v>
      </c>
      <c r="L8164" t="str">
        <f t="shared" si="382"/>
        <v/>
      </c>
      <c r="M8164" t="str">
        <f t="shared" si="383"/>
        <v/>
      </c>
    </row>
    <row r="8165" spans="3:13" x14ac:dyDescent="0.2">
      <c r="C8165" s="8" t="str">
        <f>IFERROR(VLOOKUP(B8165,'Plan de comptes'!A:B,2,FALSE),"")</f>
        <v/>
      </c>
      <c r="K8165" s="21">
        <f t="shared" si="381"/>
        <v>0</v>
      </c>
      <c r="L8165" t="str">
        <f t="shared" si="382"/>
        <v/>
      </c>
      <c r="M8165" t="str">
        <f t="shared" si="383"/>
        <v/>
      </c>
    </row>
    <row r="8166" spans="3:13" x14ac:dyDescent="0.2">
      <c r="C8166" s="8" t="str">
        <f>IFERROR(VLOOKUP(B8166,'Plan de comptes'!A:B,2,FALSE),"")</f>
        <v/>
      </c>
      <c r="K8166" s="21">
        <f t="shared" si="381"/>
        <v>0</v>
      </c>
      <c r="L8166" t="str">
        <f t="shared" si="382"/>
        <v/>
      </c>
      <c r="M8166" t="str">
        <f t="shared" si="383"/>
        <v/>
      </c>
    </row>
    <row r="8167" spans="3:13" x14ac:dyDescent="0.2">
      <c r="C8167" s="8" t="str">
        <f>IFERROR(VLOOKUP(B8167,'Plan de comptes'!A:B,2,FALSE),"")</f>
        <v/>
      </c>
      <c r="K8167" s="21">
        <f t="shared" si="381"/>
        <v>0</v>
      </c>
      <c r="L8167" t="str">
        <f t="shared" si="382"/>
        <v/>
      </c>
      <c r="M8167" t="str">
        <f t="shared" si="383"/>
        <v/>
      </c>
    </row>
    <row r="8168" spans="3:13" x14ac:dyDescent="0.2">
      <c r="C8168" s="8" t="str">
        <f>IFERROR(VLOOKUP(B8168,'Plan de comptes'!A:B,2,FALSE),"")</f>
        <v/>
      </c>
      <c r="K8168" s="21">
        <f t="shared" si="381"/>
        <v>0</v>
      </c>
      <c r="L8168" t="str">
        <f t="shared" si="382"/>
        <v/>
      </c>
      <c r="M8168" t="str">
        <f t="shared" si="383"/>
        <v/>
      </c>
    </row>
    <row r="8169" spans="3:13" x14ac:dyDescent="0.2">
      <c r="C8169" s="8" t="str">
        <f>IFERROR(VLOOKUP(B8169,'Plan de comptes'!A:B,2,FALSE),"")</f>
        <v/>
      </c>
      <c r="K8169" s="21">
        <f t="shared" si="381"/>
        <v>0</v>
      </c>
      <c r="L8169" t="str">
        <f t="shared" si="382"/>
        <v/>
      </c>
      <c r="M8169" t="str">
        <f t="shared" si="383"/>
        <v/>
      </c>
    </row>
    <row r="8170" spans="3:13" x14ac:dyDescent="0.2">
      <c r="C8170" s="8" t="str">
        <f>IFERROR(VLOOKUP(B8170,'Plan de comptes'!A:B,2,FALSE),"")</f>
        <v/>
      </c>
      <c r="K8170" s="21">
        <f t="shared" si="381"/>
        <v>0</v>
      </c>
      <c r="L8170" t="str">
        <f t="shared" si="382"/>
        <v/>
      </c>
      <c r="M8170" t="str">
        <f t="shared" si="383"/>
        <v/>
      </c>
    </row>
    <row r="8171" spans="3:13" x14ac:dyDescent="0.2">
      <c r="C8171" s="8" t="str">
        <f>IFERROR(VLOOKUP(B8171,'Plan de comptes'!A:B,2,FALSE),"")</f>
        <v/>
      </c>
      <c r="K8171" s="21">
        <f t="shared" si="381"/>
        <v>0</v>
      </c>
      <c r="L8171" t="str">
        <f t="shared" si="382"/>
        <v/>
      </c>
      <c r="M8171" t="str">
        <f t="shared" si="383"/>
        <v/>
      </c>
    </row>
    <row r="8172" spans="3:13" x14ac:dyDescent="0.2">
      <c r="C8172" s="8" t="str">
        <f>IFERROR(VLOOKUP(B8172,'Plan de comptes'!A:B,2,FALSE),"")</f>
        <v/>
      </c>
      <c r="K8172" s="21">
        <f t="shared" si="381"/>
        <v>0</v>
      </c>
      <c r="L8172" t="str">
        <f t="shared" si="382"/>
        <v/>
      </c>
      <c r="M8172" t="str">
        <f t="shared" si="383"/>
        <v/>
      </c>
    </row>
    <row r="8173" spans="3:13" x14ac:dyDescent="0.2">
      <c r="C8173" s="8" t="str">
        <f>IFERROR(VLOOKUP(B8173,'Plan de comptes'!A:B,2,FALSE),"")</f>
        <v/>
      </c>
      <c r="K8173" s="21">
        <f t="shared" si="381"/>
        <v>0</v>
      </c>
      <c r="L8173" t="str">
        <f t="shared" si="382"/>
        <v/>
      </c>
      <c r="M8173" t="str">
        <f t="shared" si="383"/>
        <v/>
      </c>
    </row>
    <row r="8174" spans="3:13" x14ac:dyDescent="0.2">
      <c r="C8174" s="8" t="str">
        <f>IFERROR(VLOOKUP(B8174,'Plan de comptes'!A:B,2,FALSE),"")</f>
        <v/>
      </c>
      <c r="K8174" s="21">
        <f t="shared" si="381"/>
        <v>0</v>
      </c>
      <c r="L8174" t="str">
        <f t="shared" si="382"/>
        <v/>
      </c>
      <c r="M8174" t="str">
        <f t="shared" si="383"/>
        <v/>
      </c>
    </row>
    <row r="8175" spans="3:13" x14ac:dyDescent="0.2">
      <c r="C8175" s="8" t="str">
        <f>IFERROR(VLOOKUP(B8175,'Plan de comptes'!A:B,2,FALSE),"")</f>
        <v/>
      </c>
      <c r="K8175" s="21">
        <f t="shared" si="381"/>
        <v>0</v>
      </c>
      <c r="L8175" t="str">
        <f t="shared" si="382"/>
        <v/>
      </c>
      <c r="M8175" t="str">
        <f t="shared" si="383"/>
        <v/>
      </c>
    </row>
    <row r="8176" spans="3:13" x14ac:dyDescent="0.2">
      <c r="C8176" s="8" t="str">
        <f>IFERROR(VLOOKUP(B8176,'Plan de comptes'!A:B,2,FALSE),"")</f>
        <v/>
      </c>
      <c r="K8176" s="21">
        <f t="shared" si="381"/>
        <v>0</v>
      </c>
      <c r="L8176" t="str">
        <f t="shared" si="382"/>
        <v/>
      </c>
      <c r="M8176" t="str">
        <f t="shared" si="383"/>
        <v/>
      </c>
    </row>
    <row r="8177" spans="3:13" x14ac:dyDescent="0.2">
      <c r="C8177" s="8" t="str">
        <f>IFERROR(VLOOKUP(B8177,'Plan de comptes'!A:B,2,FALSE),"")</f>
        <v/>
      </c>
      <c r="K8177" s="21">
        <f t="shared" si="381"/>
        <v>0</v>
      </c>
      <c r="L8177" t="str">
        <f t="shared" si="382"/>
        <v/>
      </c>
      <c r="M8177" t="str">
        <f t="shared" si="383"/>
        <v/>
      </c>
    </row>
    <row r="8178" spans="3:13" x14ac:dyDescent="0.2">
      <c r="C8178" s="8" t="str">
        <f>IFERROR(VLOOKUP(B8178,'Plan de comptes'!A:B,2,FALSE),"")</f>
        <v/>
      </c>
      <c r="K8178" s="21">
        <f t="shared" si="381"/>
        <v>0</v>
      </c>
      <c r="L8178" t="str">
        <f t="shared" si="382"/>
        <v/>
      </c>
      <c r="M8178" t="str">
        <f t="shared" si="383"/>
        <v/>
      </c>
    </row>
    <row r="8179" spans="3:13" x14ac:dyDescent="0.2">
      <c r="C8179" s="8" t="str">
        <f>IFERROR(VLOOKUP(B8179,'Plan de comptes'!A:B,2,FALSE),"")</f>
        <v/>
      </c>
      <c r="K8179" s="21">
        <f t="shared" si="381"/>
        <v>0</v>
      </c>
      <c r="L8179" t="str">
        <f t="shared" si="382"/>
        <v/>
      </c>
      <c r="M8179" t="str">
        <f t="shared" si="383"/>
        <v/>
      </c>
    </row>
    <row r="8180" spans="3:13" x14ac:dyDescent="0.2">
      <c r="C8180" s="8" t="str">
        <f>IFERROR(VLOOKUP(B8180,'Plan de comptes'!A:B,2,FALSE),"")</f>
        <v/>
      </c>
      <c r="K8180" s="21">
        <f t="shared" si="381"/>
        <v>0</v>
      </c>
      <c r="L8180" t="str">
        <f t="shared" si="382"/>
        <v/>
      </c>
      <c r="M8180" t="str">
        <f t="shared" si="383"/>
        <v/>
      </c>
    </row>
    <row r="8181" spans="3:13" x14ac:dyDescent="0.2">
      <c r="C8181" s="8" t="str">
        <f>IFERROR(VLOOKUP(B8181,'Plan de comptes'!A:B,2,FALSE),"")</f>
        <v/>
      </c>
      <c r="K8181" s="21">
        <f t="shared" si="381"/>
        <v>0</v>
      </c>
      <c r="L8181" t="str">
        <f t="shared" si="382"/>
        <v/>
      </c>
      <c r="M8181" t="str">
        <f t="shared" si="383"/>
        <v/>
      </c>
    </row>
    <row r="8182" spans="3:13" x14ac:dyDescent="0.2">
      <c r="C8182" s="8" t="str">
        <f>IFERROR(VLOOKUP(B8182,'Plan de comptes'!A:B,2,FALSE),"")</f>
        <v/>
      </c>
      <c r="K8182" s="21">
        <f t="shared" si="381"/>
        <v>0</v>
      </c>
      <c r="L8182" t="str">
        <f t="shared" si="382"/>
        <v/>
      </c>
      <c r="M8182" t="str">
        <f t="shared" si="383"/>
        <v/>
      </c>
    </row>
    <row r="8183" spans="3:13" x14ac:dyDescent="0.2">
      <c r="C8183" s="8" t="str">
        <f>IFERROR(VLOOKUP(B8183,'Plan de comptes'!A:B,2,FALSE),"")</f>
        <v/>
      </c>
      <c r="K8183" s="21">
        <f t="shared" si="381"/>
        <v>0</v>
      </c>
      <c r="L8183" t="str">
        <f t="shared" si="382"/>
        <v/>
      </c>
      <c r="M8183" t="str">
        <f t="shared" si="383"/>
        <v/>
      </c>
    </row>
    <row r="8184" spans="3:13" x14ac:dyDescent="0.2">
      <c r="C8184" s="8" t="str">
        <f>IFERROR(VLOOKUP(B8184,'Plan de comptes'!A:B,2,FALSE),"")</f>
        <v/>
      </c>
      <c r="K8184" s="21">
        <f t="shared" si="381"/>
        <v>0</v>
      </c>
      <c r="L8184" t="str">
        <f t="shared" si="382"/>
        <v/>
      </c>
      <c r="M8184" t="str">
        <f t="shared" si="383"/>
        <v/>
      </c>
    </row>
    <row r="8185" spans="3:13" x14ac:dyDescent="0.2">
      <c r="C8185" s="8" t="str">
        <f>IFERROR(VLOOKUP(B8185,'Plan de comptes'!A:B,2,FALSE),"")</f>
        <v/>
      </c>
      <c r="K8185" s="21">
        <f t="shared" si="381"/>
        <v>0</v>
      </c>
      <c r="L8185" t="str">
        <f t="shared" si="382"/>
        <v/>
      </c>
      <c r="M8185" t="str">
        <f t="shared" si="383"/>
        <v/>
      </c>
    </row>
    <row r="8186" spans="3:13" x14ac:dyDescent="0.2">
      <c r="C8186" s="8" t="str">
        <f>IFERROR(VLOOKUP(B8186,'Plan de comptes'!A:B,2,FALSE),"")</f>
        <v/>
      </c>
      <c r="K8186" s="21">
        <f t="shared" si="381"/>
        <v>0</v>
      </c>
      <c r="L8186" t="str">
        <f t="shared" si="382"/>
        <v/>
      </c>
      <c r="M8186" t="str">
        <f t="shared" si="383"/>
        <v/>
      </c>
    </row>
    <row r="8187" spans="3:13" x14ac:dyDescent="0.2">
      <c r="C8187" s="8" t="str">
        <f>IFERROR(VLOOKUP(B8187,'Plan de comptes'!A:B,2,FALSE),"")</f>
        <v/>
      </c>
      <c r="K8187" s="21">
        <f t="shared" si="381"/>
        <v>0</v>
      </c>
      <c r="L8187" t="str">
        <f t="shared" si="382"/>
        <v/>
      </c>
      <c r="M8187" t="str">
        <f t="shared" si="383"/>
        <v/>
      </c>
    </row>
    <row r="8188" spans="3:13" x14ac:dyDescent="0.2">
      <c r="C8188" s="8" t="str">
        <f>IFERROR(VLOOKUP(B8188,'Plan de comptes'!A:B,2,FALSE),"")</f>
        <v/>
      </c>
      <c r="K8188" s="21">
        <f t="shared" si="381"/>
        <v>0</v>
      </c>
      <c r="L8188" t="str">
        <f t="shared" si="382"/>
        <v/>
      </c>
      <c r="M8188" t="str">
        <f t="shared" si="383"/>
        <v/>
      </c>
    </row>
    <row r="8189" spans="3:13" x14ac:dyDescent="0.2">
      <c r="C8189" s="8" t="str">
        <f>IFERROR(VLOOKUP(B8189,'Plan de comptes'!A:B,2,FALSE),"")</f>
        <v/>
      </c>
      <c r="K8189" s="21">
        <f t="shared" si="381"/>
        <v>0</v>
      </c>
      <c r="L8189" t="str">
        <f t="shared" si="382"/>
        <v/>
      </c>
      <c r="M8189" t="str">
        <f t="shared" si="383"/>
        <v/>
      </c>
    </row>
    <row r="8190" spans="3:13" x14ac:dyDescent="0.2">
      <c r="C8190" s="8" t="str">
        <f>IFERROR(VLOOKUP(B8190,'Plan de comptes'!A:B,2,FALSE),"")</f>
        <v/>
      </c>
      <c r="K8190" s="21">
        <f t="shared" si="381"/>
        <v>0</v>
      </c>
      <c r="L8190" t="str">
        <f t="shared" si="382"/>
        <v/>
      </c>
      <c r="M8190" t="str">
        <f t="shared" si="383"/>
        <v/>
      </c>
    </row>
    <row r="8191" spans="3:13" x14ac:dyDescent="0.2">
      <c r="C8191" s="8" t="str">
        <f>IFERROR(VLOOKUP(B8191,'Plan de comptes'!A:B,2,FALSE),"")</f>
        <v/>
      </c>
      <c r="K8191" s="21">
        <f t="shared" si="381"/>
        <v>0</v>
      </c>
      <c r="L8191" t="str">
        <f t="shared" si="382"/>
        <v/>
      </c>
      <c r="M8191" t="str">
        <f t="shared" si="383"/>
        <v/>
      </c>
    </row>
    <row r="8192" spans="3:13" x14ac:dyDescent="0.2">
      <c r="C8192" s="8" t="str">
        <f>IFERROR(VLOOKUP(B8192,'Plan de comptes'!A:B,2,FALSE),"")</f>
        <v/>
      </c>
      <c r="K8192" s="21">
        <f t="shared" si="381"/>
        <v>0</v>
      </c>
      <c r="L8192" t="str">
        <f t="shared" si="382"/>
        <v/>
      </c>
      <c r="M8192" t="str">
        <f t="shared" si="383"/>
        <v/>
      </c>
    </row>
    <row r="8193" spans="3:13" x14ac:dyDescent="0.2">
      <c r="C8193" s="8" t="str">
        <f>IFERROR(VLOOKUP(B8193,'Plan de comptes'!A:B,2,FALSE),"")</f>
        <v/>
      </c>
      <c r="K8193" s="21">
        <f t="shared" si="381"/>
        <v>0</v>
      </c>
      <c r="L8193" t="str">
        <f t="shared" si="382"/>
        <v/>
      </c>
      <c r="M8193" t="str">
        <f t="shared" si="383"/>
        <v/>
      </c>
    </row>
    <row r="8194" spans="3:13" x14ac:dyDescent="0.2">
      <c r="C8194" s="8" t="str">
        <f>IFERROR(VLOOKUP(B8194,'Plan de comptes'!A:B,2,FALSE),"")</f>
        <v/>
      </c>
      <c r="K8194" s="21">
        <f t="shared" si="381"/>
        <v>0</v>
      </c>
      <c r="L8194" t="str">
        <f t="shared" si="382"/>
        <v/>
      </c>
      <c r="M8194" t="str">
        <f t="shared" si="383"/>
        <v/>
      </c>
    </row>
    <row r="8195" spans="3:13" x14ac:dyDescent="0.2">
      <c r="C8195" s="8" t="str">
        <f>IFERROR(VLOOKUP(B8195,'Plan de comptes'!A:B,2,FALSE),"")</f>
        <v/>
      </c>
      <c r="K8195" s="21">
        <f t="shared" ref="K8195:K8258" si="384">E8195-F8195</f>
        <v>0</v>
      </c>
      <c r="L8195" t="str">
        <f t="shared" ref="L8195:L8258" si="385">LEFT($B8195,2)</f>
        <v/>
      </c>
      <c r="M8195" t="str">
        <f t="shared" ref="M8195:M8258" si="386">LEFT($B8195,3)</f>
        <v/>
      </c>
    </row>
    <row r="8196" spans="3:13" x14ac:dyDescent="0.2">
      <c r="C8196" s="8" t="str">
        <f>IFERROR(VLOOKUP(B8196,'Plan de comptes'!A:B,2,FALSE),"")</f>
        <v/>
      </c>
      <c r="K8196" s="21">
        <f t="shared" si="384"/>
        <v>0</v>
      </c>
      <c r="L8196" t="str">
        <f t="shared" si="385"/>
        <v/>
      </c>
      <c r="M8196" t="str">
        <f t="shared" si="386"/>
        <v/>
      </c>
    </row>
    <row r="8197" spans="3:13" x14ac:dyDescent="0.2">
      <c r="C8197" s="8" t="str">
        <f>IFERROR(VLOOKUP(B8197,'Plan de comptes'!A:B,2,FALSE),"")</f>
        <v/>
      </c>
      <c r="K8197" s="21">
        <f t="shared" si="384"/>
        <v>0</v>
      </c>
      <c r="L8197" t="str">
        <f t="shared" si="385"/>
        <v/>
      </c>
      <c r="M8197" t="str">
        <f t="shared" si="386"/>
        <v/>
      </c>
    </row>
    <row r="8198" spans="3:13" x14ac:dyDescent="0.2">
      <c r="C8198" s="8" t="str">
        <f>IFERROR(VLOOKUP(B8198,'Plan de comptes'!A:B,2,FALSE),"")</f>
        <v/>
      </c>
      <c r="K8198" s="21">
        <f t="shared" si="384"/>
        <v>0</v>
      </c>
      <c r="L8198" t="str">
        <f t="shared" si="385"/>
        <v/>
      </c>
      <c r="M8198" t="str">
        <f t="shared" si="386"/>
        <v/>
      </c>
    </row>
    <row r="8199" spans="3:13" x14ac:dyDescent="0.2">
      <c r="C8199" s="8" t="str">
        <f>IFERROR(VLOOKUP(B8199,'Plan de comptes'!A:B,2,FALSE),"")</f>
        <v/>
      </c>
      <c r="K8199" s="21">
        <f t="shared" si="384"/>
        <v>0</v>
      </c>
      <c r="L8199" t="str">
        <f t="shared" si="385"/>
        <v/>
      </c>
      <c r="M8199" t="str">
        <f t="shared" si="386"/>
        <v/>
      </c>
    </row>
    <row r="8200" spans="3:13" x14ac:dyDescent="0.2">
      <c r="C8200" s="8" t="str">
        <f>IFERROR(VLOOKUP(B8200,'Plan de comptes'!A:B,2,FALSE),"")</f>
        <v/>
      </c>
      <c r="K8200" s="21">
        <f t="shared" si="384"/>
        <v>0</v>
      </c>
      <c r="L8200" t="str">
        <f t="shared" si="385"/>
        <v/>
      </c>
      <c r="M8200" t="str">
        <f t="shared" si="386"/>
        <v/>
      </c>
    </row>
    <row r="8201" spans="3:13" x14ac:dyDescent="0.2">
      <c r="C8201" s="8" t="str">
        <f>IFERROR(VLOOKUP(B8201,'Plan de comptes'!A:B,2,FALSE),"")</f>
        <v/>
      </c>
      <c r="K8201" s="21">
        <f t="shared" si="384"/>
        <v>0</v>
      </c>
      <c r="L8201" t="str">
        <f t="shared" si="385"/>
        <v/>
      </c>
      <c r="M8201" t="str">
        <f t="shared" si="386"/>
        <v/>
      </c>
    </row>
    <row r="8202" spans="3:13" x14ac:dyDescent="0.2">
      <c r="C8202" s="8" t="str">
        <f>IFERROR(VLOOKUP(B8202,'Plan de comptes'!A:B,2,FALSE),"")</f>
        <v/>
      </c>
      <c r="K8202" s="21">
        <f t="shared" si="384"/>
        <v>0</v>
      </c>
      <c r="L8202" t="str">
        <f t="shared" si="385"/>
        <v/>
      </c>
      <c r="M8202" t="str">
        <f t="shared" si="386"/>
        <v/>
      </c>
    </row>
    <row r="8203" spans="3:13" x14ac:dyDescent="0.2">
      <c r="C8203" s="8" t="str">
        <f>IFERROR(VLOOKUP(B8203,'Plan de comptes'!A:B,2,FALSE),"")</f>
        <v/>
      </c>
      <c r="K8203" s="21">
        <f t="shared" si="384"/>
        <v>0</v>
      </c>
      <c r="L8203" t="str">
        <f t="shared" si="385"/>
        <v/>
      </c>
      <c r="M8203" t="str">
        <f t="shared" si="386"/>
        <v/>
      </c>
    </row>
    <row r="8204" spans="3:13" x14ac:dyDescent="0.2">
      <c r="C8204" s="8" t="str">
        <f>IFERROR(VLOOKUP(B8204,'Plan de comptes'!A:B,2,FALSE),"")</f>
        <v/>
      </c>
      <c r="K8204" s="21">
        <f t="shared" si="384"/>
        <v>0</v>
      </c>
      <c r="L8204" t="str">
        <f t="shared" si="385"/>
        <v/>
      </c>
      <c r="M8204" t="str">
        <f t="shared" si="386"/>
        <v/>
      </c>
    </row>
    <row r="8205" spans="3:13" x14ac:dyDescent="0.2">
      <c r="C8205" s="8" t="str">
        <f>IFERROR(VLOOKUP(B8205,'Plan de comptes'!A:B,2,FALSE),"")</f>
        <v/>
      </c>
      <c r="K8205" s="21">
        <f t="shared" si="384"/>
        <v>0</v>
      </c>
      <c r="L8205" t="str">
        <f t="shared" si="385"/>
        <v/>
      </c>
      <c r="M8205" t="str">
        <f t="shared" si="386"/>
        <v/>
      </c>
    </row>
    <row r="8206" spans="3:13" x14ac:dyDescent="0.2">
      <c r="C8206" s="8" t="str">
        <f>IFERROR(VLOOKUP(B8206,'Plan de comptes'!A:B,2,FALSE),"")</f>
        <v/>
      </c>
      <c r="K8206" s="21">
        <f t="shared" si="384"/>
        <v>0</v>
      </c>
      <c r="L8206" t="str">
        <f t="shared" si="385"/>
        <v/>
      </c>
      <c r="M8206" t="str">
        <f t="shared" si="386"/>
        <v/>
      </c>
    </row>
    <row r="8207" spans="3:13" x14ac:dyDescent="0.2">
      <c r="C8207" s="8" t="str">
        <f>IFERROR(VLOOKUP(B8207,'Plan de comptes'!A:B,2,FALSE),"")</f>
        <v/>
      </c>
      <c r="K8207" s="21">
        <f t="shared" si="384"/>
        <v>0</v>
      </c>
      <c r="L8207" t="str">
        <f t="shared" si="385"/>
        <v/>
      </c>
      <c r="M8207" t="str">
        <f t="shared" si="386"/>
        <v/>
      </c>
    </row>
    <row r="8208" spans="3:13" x14ac:dyDescent="0.2">
      <c r="C8208" s="8" t="str">
        <f>IFERROR(VLOOKUP(B8208,'Plan de comptes'!A:B,2,FALSE),"")</f>
        <v/>
      </c>
      <c r="K8208" s="21">
        <f t="shared" si="384"/>
        <v>0</v>
      </c>
      <c r="L8208" t="str">
        <f t="shared" si="385"/>
        <v/>
      </c>
      <c r="M8208" t="str">
        <f t="shared" si="386"/>
        <v/>
      </c>
    </row>
    <row r="8209" spans="3:13" x14ac:dyDescent="0.2">
      <c r="C8209" s="8" t="str">
        <f>IFERROR(VLOOKUP(B8209,'Plan de comptes'!A:B,2,FALSE),"")</f>
        <v/>
      </c>
      <c r="K8209" s="21">
        <f t="shared" si="384"/>
        <v>0</v>
      </c>
      <c r="L8209" t="str">
        <f t="shared" si="385"/>
        <v/>
      </c>
      <c r="M8209" t="str">
        <f t="shared" si="386"/>
        <v/>
      </c>
    </row>
    <row r="8210" spans="3:13" x14ac:dyDescent="0.2">
      <c r="C8210" s="8" t="str">
        <f>IFERROR(VLOOKUP(B8210,'Plan de comptes'!A:B,2,FALSE),"")</f>
        <v/>
      </c>
      <c r="K8210" s="21">
        <f t="shared" si="384"/>
        <v>0</v>
      </c>
      <c r="L8210" t="str">
        <f t="shared" si="385"/>
        <v/>
      </c>
      <c r="M8210" t="str">
        <f t="shared" si="386"/>
        <v/>
      </c>
    </row>
    <row r="8211" spans="3:13" x14ac:dyDescent="0.2">
      <c r="C8211" s="8" t="str">
        <f>IFERROR(VLOOKUP(B8211,'Plan de comptes'!A:B,2,FALSE),"")</f>
        <v/>
      </c>
      <c r="K8211" s="21">
        <f t="shared" si="384"/>
        <v>0</v>
      </c>
      <c r="L8211" t="str">
        <f t="shared" si="385"/>
        <v/>
      </c>
      <c r="M8211" t="str">
        <f t="shared" si="386"/>
        <v/>
      </c>
    </row>
    <row r="8212" spans="3:13" x14ac:dyDescent="0.2">
      <c r="C8212" s="8" t="str">
        <f>IFERROR(VLOOKUP(B8212,'Plan de comptes'!A:B,2,FALSE),"")</f>
        <v/>
      </c>
      <c r="K8212" s="21">
        <f t="shared" si="384"/>
        <v>0</v>
      </c>
      <c r="L8212" t="str">
        <f t="shared" si="385"/>
        <v/>
      </c>
      <c r="M8212" t="str">
        <f t="shared" si="386"/>
        <v/>
      </c>
    </row>
    <row r="8213" spans="3:13" x14ac:dyDescent="0.2">
      <c r="C8213" s="8" t="str">
        <f>IFERROR(VLOOKUP(B8213,'Plan de comptes'!A:B,2,FALSE),"")</f>
        <v/>
      </c>
      <c r="K8213" s="21">
        <f t="shared" si="384"/>
        <v>0</v>
      </c>
      <c r="L8213" t="str">
        <f t="shared" si="385"/>
        <v/>
      </c>
      <c r="M8213" t="str">
        <f t="shared" si="386"/>
        <v/>
      </c>
    </row>
    <row r="8214" spans="3:13" x14ac:dyDescent="0.2">
      <c r="C8214" s="8" t="str">
        <f>IFERROR(VLOOKUP(B8214,'Plan de comptes'!A:B,2,FALSE),"")</f>
        <v/>
      </c>
      <c r="K8214" s="21">
        <f t="shared" si="384"/>
        <v>0</v>
      </c>
      <c r="L8214" t="str">
        <f t="shared" si="385"/>
        <v/>
      </c>
      <c r="M8214" t="str">
        <f t="shared" si="386"/>
        <v/>
      </c>
    </row>
    <row r="8215" spans="3:13" x14ac:dyDescent="0.2">
      <c r="C8215" s="8" t="str">
        <f>IFERROR(VLOOKUP(B8215,'Plan de comptes'!A:B,2,FALSE),"")</f>
        <v/>
      </c>
      <c r="K8215" s="21">
        <f t="shared" si="384"/>
        <v>0</v>
      </c>
      <c r="L8215" t="str">
        <f t="shared" si="385"/>
        <v/>
      </c>
      <c r="M8215" t="str">
        <f t="shared" si="386"/>
        <v/>
      </c>
    </row>
    <row r="8216" spans="3:13" x14ac:dyDescent="0.2">
      <c r="C8216" s="8" t="str">
        <f>IFERROR(VLOOKUP(B8216,'Plan de comptes'!A:B,2,FALSE),"")</f>
        <v/>
      </c>
      <c r="K8216" s="21">
        <f t="shared" si="384"/>
        <v>0</v>
      </c>
      <c r="L8216" t="str">
        <f t="shared" si="385"/>
        <v/>
      </c>
      <c r="M8216" t="str">
        <f t="shared" si="386"/>
        <v/>
      </c>
    </row>
    <row r="8217" spans="3:13" x14ac:dyDescent="0.2">
      <c r="C8217" s="8" t="str">
        <f>IFERROR(VLOOKUP(B8217,'Plan de comptes'!A:B,2,FALSE),"")</f>
        <v/>
      </c>
      <c r="K8217" s="21">
        <f t="shared" si="384"/>
        <v>0</v>
      </c>
      <c r="L8217" t="str">
        <f t="shared" si="385"/>
        <v/>
      </c>
      <c r="M8217" t="str">
        <f t="shared" si="386"/>
        <v/>
      </c>
    </row>
    <row r="8218" spans="3:13" x14ac:dyDescent="0.2">
      <c r="C8218" s="8" t="str">
        <f>IFERROR(VLOOKUP(B8218,'Plan de comptes'!A:B,2,FALSE),"")</f>
        <v/>
      </c>
      <c r="K8218" s="21">
        <f t="shared" si="384"/>
        <v>0</v>
      </c>
      <c r="L8218" t="str">
        <f t="shared" si="385"/>
        <v/>
      </c>
      <c r="M8218" t="str">
        <f t="shared" si="386"/>
        <v/>
      </c>
    </row>
    <row r="8219" spans="3:13" x14ac:dyDescent="0.2">
      <c r="C8219" s="8" t="str">
        <f>IFERROR(VLOOKUP(B8219,'Plan de comptes'!A:B,2,FALSE),"")</f>
        <v/>
      </c>
      <c r="K8219" s="21">
        <f t="shared" si="384"/>
        <v>0</v>
      </c>
      <c r="L8219" t="str">
        <f t="shared" si="385"/>
        <v/>
      </c>
      <c r="M8219" t="str">
        <f t="shared" si="386"/>
        <v/>
      </c>
    </row>
    <row r="8220" spans="3:13" x14ac:dyDescent="0.2">
      <c r="C8220" s="8" t="str">
        <f>IFERROR(VLOOKUP(B8220,'Plan de comptes'!A:B,2,FALSE),"")</f>
        <v/>
      </c>
      <c r="K8220" s="21">
        <f t="shared" si="384"/>
        <v>0</v>
      </c>
      <c r="L8220" t="str">
        <f t="shared" si="385"/>
        <v/>
      </c>
      <c r="M8220" t="str">
        <f t="shared" si="386"/>
        <v/>
      </c>
    </row>
    <row r="8221" spans="3:13" x14ac:dyDescent="0.2">
      <c r="C8221" s="8" t="str">
        <f>IFERROR(VLOOKUP(B8221,'Plan de comptes'!A:B,2,FALSE),"")</f>
        <v/>
      </c>
      <c r="K8221" s="21">
        <f t="shared" si="384"/>
        <v>0</v>
      </c>
      <c r="L8221" t="str">
        <f t="shared" si="385"/>
        <v/>
      </c>
      <c r="M8221" t="str">
        <f t="shared" si="386"/>
        <v/>
      </c>
    </row>
    <row r="8222" spans="3:13" x14ac:dyDescent="0.2">
      <c r="C8222" s="8" t="str">
        <f>IFERROR(VLOOKUP(B8222,'Plan de comptes'!A:B,2,FALSE),"")</f>
        <v/>
      </c>
      <c r="K8222" s="21">
        <f t="shared" si="384"/>
        <v>0</v>
      </c>
      <c r="L8222" t="str">
        <f t="shared" si="385"/>
        <v/>
      </c>
      <c r="M8222" t="str">
        <f t="shared" si="386"/>
        <v/>
      </c>
    </row>
    <row r="8223" spans="3:13" x14ac:dyDescent="0.2">
      <c r="C8223" s="8" t="str">
        <f>IFERROR(VLOOKUP(B8223,'Plan de comptes'!A:B,2,FALSE),"")</f>
        <v/>
      </c>
      <c r="K8223" s="21">
        <f t="shared" si="384"/>
        <v>0</v>
      </c>
      <c r="L8223" t="str">
        <f t="shared" si="385"/>
        <v/>
      </c>
      <c r="M8223" t="str">
        <f t="shared" si="386"/>
        <v/>
      </c>
    </row>
    <row r="8224" spans="3:13" x14ac:dyDescent="0.2">
      <c r="C8224" s="8" t="str">
        <f>IFERROR(VLOOKUP(B8224,'Plan de comptes'!A:B,2,FALSE),"")</f>
        <v/>
      </c>
      <c r="K8224" s="21">
        <f t="shared" si="384"/>
        <v>0</v>
      </c>
      <c r="L8224" t="str">
        <f t="shared" si="385"/>
        <v/>
      </c>
      <c r="M8224" t="str">
        <f t="shared" si="386"/>
        <v/>
      </c>
    </row>
    <row r="8225" spans="3:13" x14ac:dyDescent="0.2">
      <c r="C8225" s="8" t="str">
        <f>IFERROR(VLOOKUP(B8225,'Plan de comptes'!A:B,2,FALSE),"")</f>
        <v/>
      </c>
      <c r="K8225" s="21">
        <f t="shared" si="384"/>
        <v>0</v>
      </c>
      <c r="L8225" t="str">
        <f t="shared" si="385"/>
        <v/>
      </c>
      <c r="M8225" t="str">
        <f t="shared" si="386"/>
        <v/>
      </c>
    </row>
    <row r="8226" spans="3:13" x14ac:dyDescent="0.2">
      <c r="C8226" s="8" t="str">
        <f>IFERROR(VLOOKUP(B8226,'Plan de comptes'!A:B,2,FALSE),"")</f>
        <v/>
      </c>
      <c r="K8226" s="21">
        <f t="shared" si="384"/>
        <v>0</v>
      </c>
      <c r="L8226" t="str">
        <f t="shared" si="385"/>
        <v/>
      </c>
      <c r="M8226" t="str">
        <f t="shared" si="386"/>
        <v/>
      </c>
    </row>
    <row r="8227" spans="3:13" x14ac:dyDescent="0.2">
      <c r="C8227" s="8" t="str">
        <f>IFERROR(VLOOKUP(B8227,'Plan de comptes'!A:B,2,FALSE),"")</f>
        <v/>
      </c>
      <c r="K8227" s="21">
        <f t="shared" si="384"/>
        <v>0</v>
      </c>
      <c r="L8227" t="str">
        <f t="shared" si="385"/>
        <v/>
      </c>
      <c r="M8227" t="str">
        <f t="shared" si="386"/>
        <v/>
      </c>
    </row>
    <row r="8228" spans="3:13" x14ac:dyDescent="0.2">
      <c r="C8228" s="8" t="str">
        <f>IFERROR(VLOOKUP(B8228,'Plan de comptes'!A:B,2,FALSE),"")</f>
        <v/>
      </c>
      <c r="K8228" s="21">
        <f t="shared" si="384"/>
        <v>0</v>
      </c>
      <c r="L8228" t="str">
        <f t="shared" si="385"/>
        <v/>
      </c>
      <c r="M8228" t="str">
        <f t="shared" si="386"/>
        <v/>
      </c>
    </row>
    <row r="8229" spans="3:13" x14ac:dyDescent="0.2">
      <c r="C8229" s="8" t="str">
        <f>IFERROR(VLOOKUP(B8229,'Plan de comptes'!A:B,2,FALSE),"")</f>
        <v/>
      </c>
      <c r="K8229" s="21">
        <f t="shared" si="384"/>
        <v>0</v>
      </c>
      <c r="L8229" t="str">
        <f t="shared" si="385"/>
        <v/>
      </c>
      <c r="M8229" t="str">
        <f t="shared" si="386"/>
        <v/>
      </c>
    </row>
    <row r="8230" spans="3:13" x14ac:dyDescent="0.2">
      <c r="C8230" s="8" t="str">
        <f>IFERROR(VLOOKUP(B8230,'Plan de comptes'!A:B,2,FALSE),"")</f>
        <v/>
      </c>
      <c r="K8230" s="21">
        <f t="shared" si="384"/>
        <v>0</v>
      </c>
      <c r="L8230" t="str">
        <f t="shared" si="385"/>
        <v/>
      </c>
      <c r="M8230" t="str">
        <f t="shared" si="386"/>
        <v/>
      </c>
    </row>
    <row r="8231" spans="3:13" x14ac:dyDescent="0.2">
      <c r="C8231" s="8" t="str">
        <f>IFERROR(VLOOKUP(B8231,'Plan de comptes'!A:B,2,FALSE),"")</f>
        <v/>
      </c>
      <c r="K8231" s="21">
        <f t="shared" si="384"/>
        <v>0</v>
      </c>
      <c r="L8231" t="str">
        <f t="shared" si="385"/>
        <v/>
      </c>
      <c r="M8231" t="str">
        <f t="shared" si="386"/>
        <v/>
      </c>
    </row>
    <row r="8232" spans="3:13" x14ac:dyDescent="0.2">
      <c r="C8232" s="8" t="str">
        <f>IFERROR(VLOOKUP(B8232,'Plan de comptes'!A:B,2,FALSE),"")</f>
        <v/>
      </c>
      <c r="K8232" s="21">
        <f t="shared" si="384"/>
        <v>0</v>
      </c>
      <c r="L8232" t="str">
        <f t="shared" si="385"/>
        <v/>
      </c>
      <c r="M8232" t="str">
        <f t="shared" si="386"/>
        <v/>
      </c>
    </row>
    <row r="8233" spans="3:13" x14ac:dyDescent="0.2">
      <c r="C8233" s="8" t="str">
        <f>IFERROR(VLOOKUP(B8233,'Plan de comptes'!A:B,2,FALSE),"")</f>
        <v/>
      </c>
      <c r="K8233" s="21">
        <f t="shared" si="384"/>
        <v>0</v>
      </c>
      <c r="L8233" t="str">
        <f t="shared" si="385"/>
        <v/>
      </c>
      <c r="M8233" t="str">
        <f t="shared" si="386"/>
        <v/>
      </c>
    </row>
    <row r="8234" spans="3:13" x14ac:dyDescent="0.2">
      <c r="C8234" s="8" t="str">
        <f>IFERROR(VLOOKUP(B8234,'Plan de comptes'!A:B,2,FALSE),"")</f>
        <v/>
      </c>
      <c r="K8234" s="21">
        <f t="shared" si="384"/>
        <v>0</v>
      </c>
      <c r="L8234" t="str">
        <f t="shared" si="385"/>
        <v/>
      </c>
      <c r="M8234" t="str">
        <f t="shared" si="386"/>
        <v/>
      </c>
    </row>
    <row r="8235" spans="3:13" x14ac:dyDescent="0.2">
      <c r="C8235" s="8" t="str">
        <f>IFERROR(VLOOKUP(B8235,'Plan de comptes'!A:B,2,FALSE),"")</f>
        <v/>
      </c>
      <c r="K8235" s="21">
        <f t="shared" si="384"/>
        <v>0</v>
      </c>
      <c r="L8235" t="str">
        <f t="shared" si="385"/>
        <v/>
      </c>
      <c r="M8235" t="str">
        <f t="shared" si="386"/>
        <v/>
      </c>
    </row>
    <row r="8236" spans="3:13" x14ac:dyDescent="0.2">
      <c r="C8236" s="8" t="str">
        <f>IFERROR(VLOOKUP(B8236,'Plan de comptes'!A:B,2,FALSE),"")</f>
        <v/>
      </c>
      <c r="K8236" s="21">
        <f t="shared" si="384"/>
        <v>0</v>
      </c>
      <c r="L8236" t="str">
        <f t="shared" si="385"/>
        <v/>
      </c>
      <c r="M8236" t="str">
        <f t="shared" si="386"/>
        <v/>
      </c>
    </row>
    <row r="8237" spans="3:13" x14ac:dyDescent="0.2">
      <c r="C8237" s="8" t="str">
        <f>IFERROR(VLOOKUP(B8237,'Plan de comptes'!A:B,2,FALSE),"")</f>
        <v/>
      </c>
      <c r="K8237" s="21">
        <f t="shared" si="384"/>
        <v>0</v>
      </c>
      <c r="L8237" t="str">
        <f t="shared" si="385"/>
        <v/>
      </c>
      <c r="M8237" t="str">
        <f t="shared" si="386"/>
        <v/>
      </c>
    </row>
    <row r="8238" spans="3:13" x14ac:dyDescent="0.2">
      <c r="C8238" s="8" t="str">
        <f>IFERROR(VLOOKUP(B8238,'Plan de comptes'!A:B,2,FALSE),"")</f>
        <v/>
      </c>
      <c r="K8238" s="21">
        <f t="shared" si="384"/>
        <v>0</v>
      </c>
      <c r="L8238" t="str">
        <f t="shared" si="385"/>
        <v/>
      </c>
      <c r="M8238" t="str">
        <f t="shared" si="386"/>
        <v/>
      </c>
    </row>
    <row r="8239" spans="3:13" x14ac:dyDescent="0.2">
      <c r="C8239" s="8" t="str">
        <f>IFERROR(VLOOKUP(B8239,'Plan de comptes'!A:B,2,FALSE),"")</f>
        <v/>
      </c>
      <c r="K8239" s="21">
        <f t="shared" si="384"/>
        <v>0</v>
      </c>
      <c r="L8239" t="str">
        <f t="shared" si="385"/>
        <v/>
      </c>
      <c r="M8239" t="str">
        <f t="shared" si="386"/>
        <v/>
      </c>
    </row>
    <row r="8240" spans="3:13" x14ac:dyDescent="0.2">
      <c r="C8240" s="8" t="str">
        <f>IFERROR(VLOOKUP(B8240,'Plan de comptes'!A:B,2,FALSE),"")</f>
        <v/>
      </c>
      <c r="K8240" s="21">
        <f t="shared" si="384"/>
        <v>0</v>
      </c>
      <c r="L8240" t="str">
        <f t="shared" si="385"/>
        <v/>
      </c>
      <c r="M8240" t="str">
        <f t="shared" si="386"/>
        <v/>
      </c>
    </row>
    <row r="8241" spans="3:13" x14ac:dyDescent="0.2">
      <c r="C8241" s="8" t="str">
        <f>IFERROR(VLOOKUP(B8241,'Plan de comptes'!A:B,2,FALSE),"")</f>
        <v/>
      </c>
      <c r="K8241" s="21">
        <f t="shared" si="384"/>
        <v>0</v>
      </c>
      <c r="L8241" t="str">
        <f t="shared" si="385"/>
        <v/>
      </c>
      <c r="M8241" t="str">
        <f t="shared" si="386"/>
        <v/>
      </c>
    </row>
    <row r="8242" spans="3:13" x14ac:dyDescent="0.2">
      <c r="C8242" s="8" t="str">
        <f>IFERROR(VLOOKUP(B8242,'Plan de comptes'!A:B,2,FALSE),"")</f>
        <v/>
      </c>
      <c r="K8242" s="21">
        <f t="shared" si="384"/>
        <v>0</v>
      </c>
      <c r="L8242" t="str">
        <f t="shared" si="385"/>
        <v/>
      </c>
      <c r="M8242" t="str">
        <f t="shared" si="386"/>
        <v/>
      </c>
    </row>
    <row r="8243" spans="3:13" x14ac:dyDescent="0.2">
      <c r="C8243" s="8" t="str">
        <f>IFERROR(VLOOKUP(B8243,'Plan de comptes'!A:B,2,FALSE),"")</f>
        <v/>
      </c>
      <c r="K8243" s="21">
        <f t="shared" si="384"/>
        <v>0</v>
      </c>
      <c r="L8243" t="str">
        <f t="shared" si="385"/>
        <v/>
      </c>
      <c r="M8243" t="str">
        <f t="shared" si="386"/>
        <v/>
      </c>
    </row>
    <row r="8244" spans="3:13" x14ac:dyDescent="0.2">
      <c r="C8244" s="8" t="str">
        <f>IFERROR(VLOOKUP(B8244,'Plan de comptes'!A:B,2,FALSE),"")</f>
        <v/>
      </c>
      <c r="K8244" s="21">
        <f t="shared" si="384"/>
        <v>0</v>
      </c>
      <c r="L8244" t="str">
        <f t="shared" si="385"/>
        <v/>
      </c>
      <c r="M8244" t="str">
        <f t="shared" si="386"/>
        <v/>
      </c>
    </row>
    <row r="8245" spans="3:13" x14ac:dyDescent="0.2">
      <c r="C8245" s="8" t="str">
        <f>IFERROR(VLOOKUP(B8245,'Plan de comptes'!A:B,2,FALSE),"")</f>
        <v/>
      </c>
      <c r="K8245" s="21">
        <f t="shared" si="384"/>
        <v>0</v>
      </c>
      <c r="L8245" t="str">
        <f t="shared" si="385"/>
        <v/>
      </c>
      <c r="M8245" t="str">
        <f t="shared" si="386"/>
        <v/>
      </c>
    </row>
    <row r="8246" spans="3:13" x14ac:dyDescent="0.2">
      <c r="C8246" s="8" t="str">
        <f>IFERROR(VLOOKUP(B8246,'Plan de comptes'!A:B,2,FALSE),"")</f>
        <v/>
      </c>
      <c r="K8246" s="21">
        <f t="shared" si="384"/>
        <v>0</v>
      </c>
      <c r="L8246" t="str">
        <f t="shared" si="385"/>
        <v/>
      </c>
      <c r="M8246" t="str">
        <f t="shared" si="386"/>
        <v/>
      </c>
    </row>
    <row r="8247" spans="3:13" x14ac:dyDescent="0.2">
      <c r="C8247" s="8" t="str">
        <f>IFERROR(VLOOKUP(B8247,'Plan de comptes'!A:B,2,FALSE),"")</f>
        <v/>
      </c>
      <c r="K8247" s="21">
        <f t="shared" si="384"/>
        <v>0</v>
      </c>
      <c r="L8247" t="str">
        <f t="shared" si="385"/>
        <v/>
      </c>
      <c r="M8247" t="str">
        <f t="shared" si="386"/>
        <v/>
      </c>
    </row>
    <row r="8248" spans="3:13" x14ac:dyDescent="0.2">
      <c r="C8248" s="8" t="str">
        <f>IFERROR(VLOOKUP(B8248,'Plan de comptes'!A:B,2,FALSE),"")</f>
        <v/>
      </c>
      <c r="K8248" s="21">
        <f t="shared" si="384"/>
        <v>0</v>
      </c>
      <c r="L8248" t="str">
        <f t="shared" si="385"/>
        <v/>
      </c>
      <c r="M8248" t="str">
        <f t="shared" si="386"/>
        <v/>
      </c>
    </row>
    <row r="8249" spans="3:13" x14ac:dyDescent="0.2">
      <c r="C8249" s="8" t="str">
        <f>IFERROR(VLOOKUP(B8249,'Plan de comptes'!A:B,2,FALSE),"")</f>
        <v/>
      </c>
      <c r="K8249" s="21">
        <f t="shared" si="384"/>
        <v>0</v>
      </c>
      <c r="L8249" t="str">
        <f t="shared" si="385"/>
        <v/>
      </c>
      <c r="M8249" t="str">
        <f t="shared" si="386"/>
        <v/>
      </c>
    </row>
    <row r="8250" spans="3:13" x14ac:dyDescent="0.2">
      <c r="C8250" s="8" t="str">
        <f>IFERROR(VLOOKUP(B8250,'Plan de comptes'!A:B,2,FALSE),"")</f>
        <v/>
      </c>
      <c r="K8250" s="21">
        <f t="shared" si="384"/>
        <v>0</v>
      </c>
      <c r="L8250" t="str">
        <f t="shared" si="385"/>
        <v/>
      </c>
      <c r="M8250" t="str">
        <f t="shared" si="386"/>
        <v/>
      </c>
    </row>
    <row r="8251" spans="3:13" x14ac:dyDescent="0.2">
      <c r="C8251" s="8" t="str">
        <f>IFERROR(VLOOKUP(B8251,'Plan de comptes'!A:B,2,FALSE),"")</f>
        <v/>
      </c>
      <c r="K8251" s="21">
        <f t="shared" si="384"/>
        <v>0</v>
      </c>
      <c r="L8251" t="str">
        <f t="shared" si="385"/>
        <v/>
      </c>
      <c r="M8251" t="str">
        <f t="shared" si="386"/>
        <v/>
      </c>
    </row>
    <row r="8252" spans="3:13" x14ac:dyDescent="0.2">
      <c r="C8252" s="8" t="str">
        <f>IFERROR(VLOOKUP(B8252,'Plan de comptes'!A:B,2,FALSE),"")</f>
        <v/>
      </c>
      <c r="K8252" s="21">
        <f t="shared" si="384"/>
        <v>0</v>
      </c>
      <c r="L8252" t="str">
        <f t="shared" si="385"/>
        <v/>
      </c>
      <c r="M8252" t="str">
        <f t="shared" si="386"/>
        <v/>
      </c>
    </row>
    <row r="8253" spans="3:13" x14ac:dyDescent="0.2">
      <c r="C8253" s="8" t="str">
        <f>IFERROR(VLOOKUP(B8253,'Plan de comptes'!A:B,2,FALSE),"")</f>
        <v/>
      </c>
      <c r="K8253" s="21">
        <f t="shared" si="384"/>
        <v>0</v>
      </c>
      <c r="L8253" t="str">
        <f t="shared" si="385"/>
        <v/>
      </c>
      <c r="M8253" t="str">
        <f t="shared" si="386"/>
        <v/>
      </c>
    </row>
    <row r="8254" spans="3:13" x14ac:dyDescent="0.2">
      <c r="C8254" s="8" t="str">
        <f>IFERROR(VLOOKUP(B8254,'Plan de comptes'!A:B,2,FALSE),"")</f>
        <v/>
      </c>
      <c r="K8254" s="21">
        <f t="shared" si="384"/>
        <v>0</v>
      </c>
      <c r="L8254" t="str">
        <f t="shared" si="385"/>
        <v/>
      </c>
      <c r="M8254" t="str">
        <f t="shared" si="386"/>
        <v/>
      </c>
    </row>
    <row r="8255" spans="3:13" x14ac:dyDescent="0.2">
      <c r="C8255" s="8" t="str">
        <f>IFERROR(VLOOKUP(B8255,'Plan de comptes'!A:B,2,FALSE),"")</f>
        <v/>
      </c>
      <c r="K8255" s="21">
        <f t="shared" si="384"/>
        <v>0</v>
      </c>
      <c r="L8255" t="str">
        <f t="shared" si="385"/>
        <v/>
      </c>
      <c r="M8255" t="str">
        <f t="shared" si="386"/>
        <v/>
      </c>
    </row>
    <row r="8256" spans="3:13" x14ac:dyDescent="0.2">
      <c r="C8256" s="8" t="str">
        <f>IFERROR(VLOOKUP(B8256,'Plan de comptes'!A:B,2,FALSE),"")</f>
        <v/>
      </c>
      <c r="K8256" s="21">
        <f t="shared" si="384"/>
        <v>0</v>
      </c>
      <c r="L8256" t="str">
        <f t="shared" si="385"/>
        <v/>
      </c>
      <c r="M8256" t="str">
        <f t="shared" si="386"/>
        <v/>
      </c>
    </row>
    <row r="8257" spans="3:13" x14ac:dyDescent="0.2">
      <c r="C8257" s="8" t="str">
        <f>IFERROR(VLOOKUP(B8257,'Plan de comptes'!A:B,2,FALSE),"")</f>
        <v/>
      </c>
      <c r="K8257" s="21">
        <f t="shared" si="384"/>
        <v>0</v>
      </c>
      <c r="L8257" t="str">
        <f t="shared" si="385"/>
        <v/>
      </c>
      <c r="M8257" t="str">
        <f t="shared" si="386"/>
        <v/>
      </c>
    </row>
    <row r="8258" spans="3:13" x14ac:dyDescent="0.2">
      <c r="C8258" s="8" t="str">
        <f>IFERROR(VLOOKUP(B8258,'Plan de comptes'!A:B,2,FALSE),"")</f>
        <v/>
      </c>
      <c r="K8258" s="21">
        <f t="shared" si="384"/>
        <v>0</v>
      </c>
      <c r="L8258" t="str">
        <f t="shared" si="385"/>
        <v/>
      </c>
      <c r="M8258" t="str">
        <f t="shared" si="386"/>
        <v/>
      </c>
    </row>
    <row r="8259" spans="3:13" x14ac:dyDescent="0.2">
      <c r="C8259" s="8" t="str">
        <f>IFERROR(VLOOKUP(B8259,'Plan de comptes'!A:B,2,FALSE),"")</f>
        <v/>
      </c>
      <c r="K8259" s="21">
        <f t="shared" ref="K8259:K8322" si="387">E8259-F8259</f>
        <v>0</v>
      </c>
      <c r="L8259" t="str">
        <f t="shared" ref="L8259:L8322" si="388">LEFT($B8259,2)</f>
        <v/>
      </c>
      <c r="M8259" t="str">
        <f t="shared" ref="M8259:M8322" si="389">LEFT($B8259,3)</f>
        <v/>
      </c>
    </row>
    <row r="8260" spans="3:13" x14ac:dyDescent="0.2">
      <c r="C8260" s="8" t="str">
        <f>IFERROR(VLOOKUP(B8260,'Plan de comptes'!A:B,2,FALSE),"")</f>
        <v/>
      </c>
      <c r="K8260" s="21">
        <f t="shared" si="387"/>
        <v>0</v>
      </c>
      <c r="L8260" t="str">
        <f t="shared" si="388"/>
        <v/>
      </c>
      <c r="M8260" t="str">
        <f t="shared" si="389"/>
        <v/>
      </c>
    </row>
    <row r="8261" spans="3:13" x14ac:dyDescent="0.2">
      <c r="C8261" s="8" t="str">
        <f>IFERROR(VLOOKUP(B8261,'Plan de comptes'!A:B,2,FALSE),"")</f>
        <v/>
      </c>
      <c r="K8261" s="21">
        <f t="shared" si="387"/>
        <v>0</v>
      </c>
      <c r="L8261" t="str">
        <f t="shared" si="388"/>
        <v/>
      </c>
      <c r="M8261" t="str">
        <f t="shared" si="389"/>
        <v/>
      </c>
    </row>
    <row r="8262" spans="3:13" x14ac:dyDescent="0.2">
      <c r="C8262" s="8" t="str">
        <f>IFERROR(VLOOKUP(B8262,'Plan de comptes'!A:B,2,FALSE),"")</f>
        <v/>
      </c>
      <c r="K8262" s="21">
        <f t="shared" si="387"/>
        <v>0</v>
      </c>
      <c r="L8262" t="str">
        <f t="shared" si="388"/>
        <v/>
      </c>
      <c r="M8262" t="str">
        <f t="shared" si="389"/>
        <v/>
      </c>
    </row>
    <row r="8263" spans="3:13" x14ac:dyDescent="0.2">
      <c r="C8263" s="8" t="str">
        <f>IFERROR(VLOOKUP(B8263,'Plan de comptes'!A:B,2,FALSE),"")</f>
        <v/>
      </c>
      <c r="K8263" s="21">
        <f t="shared" si="387"/>
        <v>0</v>
      </c>
      <c r="L8263" t="str">
        <f t="shared" si="388"/>
        <v/>
      </c>
      <c r="M8263" t="str">
        <f t="shared" si="389"/>
        <v/>
      </c>
    </row>
    <row r="8264" spans="3:13" x14ac:dyDescent="0.2">
      <c r="C8264" s="8" t="str">
        <f>IFERROR(VLOOKUP(B8264,'Plan de comptes'!A:B,2,FALSE),"")</f>
        <v/>
      </c>
      <c r="K8264" s="21">
        <f t="shared" si="387"/>
        <v>0</v>
      </c>
      <c r="L8264" t="str">
        <f t="shared" si="388"/>
        <v/>
      </c>
      <c r="M8264" t="str">
        <f t="shared" si="389"/>
        <v/>
      </c>
    </row>
    <row r="8265" spans="3:13" x14ac:dyDescent="0.2">
      <c r="C8265" s="8" t="str">
        <f>IFERROR(VLOOKUP(B8265,'Plan de comptes'!A:B,2,FALSE),"")</f>
        <v/>
      </c>
      <c r="K8265" s="21">
        <f t="shared" si="387"/>
        <v>0</v>
      </c>
      <c r="L8265" t="str">
        <f t="shared" si="388"/>
        <v/>
      </c>
      <c r="M8265" t="str">
        <f t="shared" si="389"/>
        <v/>
      </c>
    </row>
    <row r="8266" spans="3:13" x14ac:dyDescent="0.2">
      <c r="C8266" s="8" t="str">
        <f>IFERROR(VLOOKUP(B8266,'Plan de comptes'!A:B,2,FALSE),"")</f>
        <v/>
      </c>
      <c r="K8266" s="21">
        <f t="shared" si="387"/>
        <v>0</v>
      </c>
      <c r="L8266" t="str">
        <f t="shared" si="388"/>
        <v/>
      </c>
      <c r="M8266" t="str">
        <f t="shared" si="389"/>
        <v/>
      </c>
    </row>
    <row r="8267" spans="3:13" x14ac:dyDescent="0.2">
      <c r="C8267" s="8" t="str">
        <f>IFERROR(VLOOKUP(B8267,'Plan de comptes'!A:B,2,FALSE),"")</f>
        <v/>
      </c>
      <c r="K8267" s="21">
        <f t="shared" si="387"/>
        <v>0</v>
      </c>
      <c r="L8267" t="str">
        <f t="shared" si="388"/>
        <v/>
      </c>
      <c r="M8267" t="str">
        <f t="shared" si="389"/>
        <v/>
      </c>
    </row>
    <row r="8268" spans="3:13" x14ac:dyDescent="0.2">
      <c r="C8268" s="8" t="str">
        <f>IFERROR(VLOOKUP(B8268,'Plan de comptes'!A:B,2,FALSE),"")</f>
        <v/>
      </c>
      <c r="K8268" s="21">
        <f t="shared" si="387"/>
        <v>0</v>
      </c>
      <c r="L8268" t="str">
        <f t="shared" si="388"/>
        <v/>
      </c>
      <c r="M8268" t="str">
        <f t="shared" si="389"/>
        <v/>
      </c>
    </row>
    <row r="8269" spans="3:13" x14ac:dyDescent="0.2">
      <c r="C8269" s="8" t="str">
        <f>IFERROR(VLOOKUP(B8269,'Plan de comptes'!A:B,2,FALSE),"")</f>
        <v/>
      </c>
      <c r="K8269" s="21">
        <f t="shared" si="387"/>
        <v>0</v>
      </c>
      <c r="L8269" t="str">
        <f t="shared" si="388"/>
        <v/>
      </c>
      <c r="M8269" t="str">
        <f t="shared" si="389"/>
        <v/>
      </c>
    </row>
    <row r="8270" spans="3:13" x14ac:dyDescent="0.2">
      <c r="C8270" s="8" t="str">
        <f>IFERROR(VLOOKUP(B8270,'Plan de comptes'!A:B,2,FALSE),"")</f>
        <v/>
      </c>
      <c r="K8270" s="21">
        <f t="shared" si="387"/>
        <v>0</v>
      </c>
      <c r="L8270" t="str">
        <f t="shared" si="388"/>
        <v/>
      </c>
      <c r="M8270" t="str">
        <f t="shared" si="389"/>
        <v/>
      </c>
    </row>
    <row r="8271" spans="3:13" x14ac:dyDescent="0.2">
      <c r="C8271" s="8" t="str">
        <f>IFERROR(VLOOKUP(B8271,'Plan de comptes'!A:B,2,FALSE),"")</f>
        <v/>
      </c>
      <c r="K8271" s="21">
        <f t="shared" si="387"/>
        <v>0</v>
      </c>
      <c r="L8271" t="str">
        <f t="shared" si="388"/>
        <v/>
      </c>
      <c r="M8271" t="str">
        <f t="shared" si="389"/>
        <v/>
      </c>
    </row>
    <row r="8272" spans="3:13" x14ac:dyDescent="0.2">
      <c r="C8272" s="8" t="str">
        <f>IFERROR(VLOOKUP(B8272,'Plan de comptes'!A:B,2,FALSE),"")</f>
        <v/>
      </c>
      <c r="K8272" s="21">
        <f t="shared" si="387"/>
        <v>0</v>
      </c>
      <c r="L8272" t="str">
        <f t="shared" si="388"/>
        <v/>
      </c>
      <c r="M8272" t="str">
        <f t="shared" si="389"/>
        <v/>
      </c>
    </row>
    <row r="8273" spans="3:13" x14ac:dyDescent="0.2">
      <c r="C8273" s="8" t="str">
        <f>IFERROR(VLOOKUP(B8273,'Plan de comptes'!A:B,2,FALSE),"")</f>
        <v/>
      </c>
      <c r="K8273" s="21">
        <f t="shared" si="387"/>
        <v>0</v>
      </c>
      <c r="L8273" t="str">
        <f t="shared" si="388"/>
        <v/>
      </c>
      <c r="M8273" t="str">
        <f t="shared" si="389"/>
        <v/>
      </c>
    </row>
    <row r="8274" spans="3:13" x14ac:dyDescent="0.2">
      <c r="C8274" s="8" t="str">
        <f>IFERROR(VLOOKUP(B8274,'Plan de comptes'!A:B,2,FALSE),"")</f>
        <v/>
      </c>
      <c r="K8274" s="21">
        <f t="shared" si="387"/>
        <v>0</v>
      </c>
      <c r="L8274" t="str">
        <f t="shared" si="388"/>
        <v/>
      </c>
      <c r="M8274" t="str">
        <f t="shared" si="389"/>
        <v/>
      </c>
    </row>
    <row r="8275" spans="3:13" x14ac:dyDescent="0.2">
      <c r="C8275" s="8" t="str">
        <f>IFERROR(VLOOKUP(B8275,'Plan de comptes'!A:B,2,FALSE),"")</f>
        <v/>
      </c>
      <c r="K8275" s="21">
        <f t="shared" si="387"/>
        <v>0</v>
      </c>
      <c r="L8275" t="str">
        <f t="shared" si="388"/>
        <v/>
      </c>
      <c r="M8275" t="str">
        <f t="shared" si="389"/>
        <v/>
      </c>
    </row>
    <row r="8276" spans="3:13" x14ac:dyDescent="0.2">
      <c r="C8276" s="8" t="str">
        <f>IFERROR(VLOOKUP(B8276,'Plan de comptes'!A:B,2,FALSE),"")</f>
        <v/>
      </c>
      <c r="K8276" s="21">
        <f t="shared" si="387"/>
        <v>0</v>
      </c>
      <c r="L8276" t="str">
        <f t="shared" si="388"/>
        <v/>
      </c>
      <c r="M8276" t="str">
        <f t="shared" si="389"/>
        <v/>
      </c>
    </row>
    <row r="8277" spans="3:13" x14ac:dyDescent="0.2">
      <c r="C8277" s="8" t="str">
        <f>IFERROR(VLOOKUP(B8277,'Plan de comptes'!A:B,2,FALSE),"")</f>
        <v/>
      </c>
      <c r="K8277" s="21">
        <f t="shared" si="387"/>
        <v>0</v>
      </c>
      <c r="L8277" t="str">
        <f t="shared" si="388"/>
        <v/>
      </c>
      <c r="M8277" t="str">
        <f t="shared" si="389"/>
        <v/>
      </c>
    </row>
    <row r="8278" spans="3:13" x14ac:dyDescent="0.2">
      <c r="C8278" s="8" t="str">
        <f>IFERROR(VLOOKUP(B8278,'Plan de comptes'!A:B,2,FALSE),"")</f>
        <v/>
      </c>
      <c r="K8278" s="21">
        <f t="shared" si="387"/>
        <v>0</v>
      </c>
      <c r="L8278" t="str">
        <f t="shared" si="388"/>
        <v/>
      </c>
      <c r="M8278" t="str">
        <f t="shared" si="389"/>
        <v/>
      </c>
    </row>
    <row r="8279" spans="3:13" x14ac:dyDescent="0.2">
      <c r="C8279" s="8" t="str">
        <f>IFERROR(VLOOKUP(B8279,'Plan de comptes'!A:B,2,FALSE),"")</f>
        <v/>
      </c>
      <c r="K8279" s="21">
        <f t="shared" si="387"/>
        <v>0</v>
      </c>
      <c r="L8279" t="str">
        <f t="shared" si="388"/>
        <v/>
      </c>
      <c r="M8279" t="str">
        <f t="shared" si="389"/>
        <v/>
      </c>
    </row>
    <row r="8280" spans="3:13" x14ac:dyDescent="0.2">
      <c r="C8280" s="8" t="str">
        <f>IFERROR(VLOOKUP(B8280,'Plan de comptes'!A:B,2,FALSE),"")</f>
        <v/>
      </c>
      <c r="K8280" s="21">
        <f t="shared" si="387"/>
        <v>0</v>
      </c>
      <c r="L8280" t="str">
        <f t="shared" si="388"/>
        <v/>
      </c>
      <c r="M8280" t="str">
        <f t="shared" si="389"/>
        <v/>
      </c>
    </row>
    <row r="8281" spans="3:13" x14ac:dyDescent="0.2">
      <c r="C8281" s="8" t="str">
        <f>IFERROR(VLOOKUP(B8281,'Plan de comptes'!A:B,2,FALSE),"")</f>
        <v/>
      </c>
      <c r="K8281" s="21">
        <f t="shared" si="387"/>
        <v>0</v>
      </c>
      <c r="L8281" t="str">
        <f t="shared" si="388"/>
        <v/>
      </c>
      <c r="M8281" t="str">
        <f t="shared" si="389"/>
        <v/>
      </c>
    </row>
    <row r="8282" spans="3:13" x14ac:dyDescent="0.2">
      <c r="C8282" s="8" t="str">
        <f>IFERROR(VLOOKUP(B8282,'Plan de comptes'!A:B,2,FALSE),"")</f>
        <v/>
      </c>
      <c r="K8282" s="21">
        <f t="shared" si="387"/>
        <v>0</v>
      </c>
      <c r="L8282" t="str">
        <f t="shared" si="388"/>
        <v/>
      </c>
      <c r="M8282" t="str">
        <f t="shared" si="389"/>
        <v/>
      </c>
    </row>
    <row r="8283" spans="3:13" x14ac:dyDescent="0.2">
      <c r="C8283" s="8" t="str">
        <f>IFERROR(VLOOKUP(B8283,'Plan de comptes'!A:B,2,FALSE),"")</f>
        <v/>
      </c>
      <c r="K8283" s="21">
        <f t="shared" si="387"/>
        <v>0</v>
      </c>
      <c r="L8283" t="str">
        <f t="shared" si="388"/>
        <v/>
      </c>
      <c r="M8283" t="str">
        <f t="shared" si="389"/>
        <v/>
      </c>
    </row>
    <row r="8284" spans="3:13" x14ac:dyDescent="0.2">
      <c r="C8284" s="8" t="str">
        <f>IFERROR(VLOOKUP(B8284,'Plan de comptes'!A:B,2,FALSE),"")</f>
        <v/>
      </c>
      <c r="K8284" s="21">
        <f t="shared" si="387"/>
        <v>0</v>
      </c>
      <c r="L8284" t="str">
        <f t="shared" si="388"/>
        <v/>
      </c>
      <c r="M8284" t="str">
        <f t="shared" si="389"/>
        <v/>
      </c>
    </row>
    <row r="8285" spans="3:13" x14ac:dyDescent="0.2">
      <c r="C8285" s="8" t="str">
        <f>IFERROR(VLOOKUP(B8285,'Plan de comptes'!A:B,2,FALSE),"")</f>
        <v/>
      </c>
      <c r="K8285" s="21">
        <f t="shared" si="387"/>
        <v>0</v>
      </c>
      <c r="L8285" t="str">
        <f t="shared" si="388"/>
        <v/>
      </c>
      <c r="M8285" t="str">
        <f t="shared" si="389"/>
        <v/>
      </c>
    </row>
    <row r="8286" spans="3:13" x14ac:dyDescent="0.2">
      <c r="C8286" s="8" t="str">
        <f>IFERROR(VLOOKUP(B8286,'Plan de comptes'!A:B,2,FALSE),"")</f>
        <v/>
      </c>
      <c r="K8286" s="21">
        <f t="shared" si="387"/>
        <v>0</v>
      </c>
      <c r="L8286" t="str">
        <f t="shared" si="388"/>
        <v/>
      </c>
      <c r="M8286" t="str">
        <f t="shared" si="389"/>
        <v/>
      </c>
    </row>
    <row r="8287" spans="3:13" x14ac:dyDescent="0.2">
      <c r="C8287" s="8" t="str">
        <f>IFERROR(VLOOKUP(B8287,'Plan de comptes'!A:B,2,FALSE),"")</f>
        <v/>
      </c>
      <c r="K8287" s="21">
        <f t="shared" si="387"/>
        <v>0</v>
      </c>
      <c r="L8287" t="str">
        <f t="shared" si="388"/>
        <v/>
      </c>
      <c r="M8287" t="str">
        <f t="shared" si="389"/>
        <v/>
      </c>
    </row>
    <row r="8288" spans="3:13" x14ac:dyDescent="0.2">
      <c r="C8288" s="8" t="str">
        <f>IFERROR(VLOOKUP(B8288,'Plan de comptes'!A:B,2,FALSE),"")</f>
        <v/>
      </c>
      <c r="K8288" s="21">
        <f t="shared" si="387"/>
        <v>0</v>
      </c>
      <c r="L8288" t="str">
        <f t="shared" si="388"/>
        <v/>
      </c>
      <c r="M8288" t="str">
        <f t="shared" si="389"/>
        <v/>
      </c>
    </row>
    <row r="8289" spans="3:13" x14ac:dyDescent="0.2">
      <c r="C8289" s="8" t="str">
        <f>IFERROR(VLOOKUP(B8289,'Plan de comptes'!A:B,2,FALSE),"")</f>
        <v/>
      </c>
      <c r="K8289" s="21">
        <f t="shared" si="387"/>
        <v>0</v>
      </c>
      <c r="L8289" t="str">
        <f t="shared" si="388"/>
        <v/>
      </c>
      <c r="M8289" t="str">
        <f t="shared" si="389"/>
        <v/>
      </c>
    </row>
    <row r="8290" spans="3:13" x14ac:dyDescent="0.2">
      <c r="C8290" s="8" t="str">
        <f>IFERROR(VLOOKUP(B8290,'Plan de comptes'!A:B,2,FALSE),"")</f>
        <v/>
      </c>
      <c r="K8290" s="21">
        <f t="shared" si="387"/>
        <v>0</v>
      </c>
      <c r="L8290" t="str">
        <f t="shared" si="388"/>
        <v/>
      </c>
      <c r="M8290" t="str">
        <f t="shared" si="389"/>
        <v/>
      </c>
    </row>
    <row r="8291" spans="3:13" x14ac:dyDescent="0.2">
      <c r="C8291" s="8" t="str">
        <f>IFERROR(VLOOKUP(B8291,'Plan de comptes'!A:B,2,FALSE),"")</f>
        <v/>
      </c>
      <c r="K8291" s="21">
        <f t="shared" si="387"/>
        <v>0</v>
      </c>
      <c r="L8291" t="str">
        <f t="shared" si="388"/>
        <v/>
      </c>
      <c r="M8291" t="str">
        <f t="shared" si="389"/>
        <v/>
      </c>
    </row>
    <row r="8292" spans="3:13" x14ac:dyDescent="0.2">
      <c r="C8292" s="8" t="str">
        <f>IFERROR(VLOOKUP(B8292,'Plan de comptes'!A:B,2,FALSE),"")</f>
        <v/>
      </c>
      <c r="K8292" s="21">
        <f t="shared" si="387"/>
        <v>0</v>
      </c>
      <c r="L8292" t="str">
        <f t="shared" si="388"/>
        <v/>
      </c>
      <c r="M8292" t="str">
        <f t="shared" si="389"/>
        <v/>
      </c>
    </row>
    <row r="8293" spans="3:13" x14ac:dyDescent="0.2">
      <c r="C8293" s="8" t="str">
        <f>IFERROR(VLOOKUP(B8293,'Plan de comptes'!A:B,2,FALSE),"")</f>
        <v/>
      </c>
      <c r="K8293" s="21">
        <f t="shared" si="387"/>
        <v>0</v>
      </c>
      <c r="L8293" t="str">
        <f t="shared" si="388"/>
        <v/>
      </c>
      <c r="M8293" t="str">
        <f t="shared" si="389"/>
        <v/>
      </c>
    </row>
    <row r="8294" spans="3:13" x14ac:dyDescent="0.2">
      <c r="C8294" s="8" t="str">
        <f>IFERROR(VLOOKUP(B8294,'Plan de comptes'!A:B,2,FALSE),"")</f>
        <v/>
      </c>
      <c r="K8294" s="21">
        <f t="shared" si="387"/>
        <v>0</v>
      </c>
      <c r="L8294" t="str">
        <f t="shared" si="388"/>
        <v/>
      </c>
      <c r="M8294" t="str">
        <f t="shared" si="389"/>
        <v/>
      </c>
    </row>
    <row r="8295" spans="3:13" x14ac:dyDescent="0.2">
      <c r="C8295" s="8" t="str">
        <f>IFERROR(VLOOKUP(B8295,'Plan de comptes'!A:B,2,FALSE),"")</f>
        <v/>
      </c>
      <c r="K8295" s="21">
        <f t="shared" si="387"/>
        <v>0</v>
      </c>
      <c r="L8295" t="str">
        <f t="shared" si="388"/>
        <v/>
      </c>
      <c r="M8295" t="str">
        <f t="shared" si="389"/>
        <v/>
      </c>
    </row>
    <row r="8296" spans="3:13" x14ac:dyDescent="0.2">
      <c r="C8296" s="8" t="str">
        <f>IFERROR(VLOOKUP(B8296,'Plan de comptes'!A:B,2,FALSE),"")</f>
        <v/>
      </c>
      <c r="K8296" s="21">
        <f t="shared" si="387"/>
        <v>0</v>
      </c>
      <c r="L8296" t="str">
        <f t="shared" si="388"/>
        <v/>
      </c>
      <c r="M8296" t="str">
        <f t="shared" si="389"/>
        <v/>
      </c>
    </row>
    <row r="8297" spans="3:13" x14ac:dyDescent="0.2">
      <c r="C8297" s="8" t="str">
        <f>IFERROR(VLOOKUP(B8297,'Plan de comptes'!A:B,2,FALSE),"")</f>
        <v/>
      </c>
      <c r="K8297" s="21">
        <f t="shared" si="387"/>
        <v>0</v>
      </c>
      <c r="L8297" t="str">
        <f t="shared" si="388"/>
        <v/>
      </c>
      <c r="M8297" t="str">
        <f t="shared" si="389"/>
        <v/>
      </c>
    </row>
    <row r="8298" spans="3:13" x14ac:dyDescent="0.2">
      <c r="C8298" s="8" t="str">
        <f>IFERROR(VLOOKUP(B8298,'Plan de comptes'!A:B,2,FALSE),"")</f>
        <v/>
      </c>
      <c r="K8298" s="21">
        <f t="shared" si="387"/>
        <v>0</v>
      </c>
      <c r="L8298" t="str">
        <f t="shared" si="388"/>
        <v/>
      </c>
      <c r="M8298" t="str">
        <f t="shared" si="389"/>
        <v/>
      </c>
    </row>
    <row r="8299" spans="3:13" x14ac:dyDescent="0.2">
      <c r="C8299" s="8" t="str">
        <f>IFERROR(VLOOKUP(B8299,'Plan de comptes'!A:B,2,FALSE),"")</f>
        <v/>
      </c>
      <c r="K8299" s="21">
        <f t="shared" si="387"/>
        <v>0</v>
      </c>
      <c r="L8299" t="str">
        <f t="shared" si="388"/>
        <v/>
      </c>
      <c r="M8299" t="str">
        <f t="shared" si="389"/>
        <v/>
      </c>
    </row>
    <row r="8300" spans="3:13" x14ac:dyDescent="0.2">
      <c r="C8300" s="8" t="str">
        <f>IFERROR(VLOOKUP(B8300,'Plan de comptes'!A:B,2,FALSE),"")</f>
        <v/>
      </c>
      <c r="K8300" s="21">
        <f t="shared" si="387"/>
        <v>0</v>
      </c>
      <c r="L8300" t="str">
        <f t="shared" si="388"/>
        <v/>
      </c>
      <c r="M8300" t="str">
        <f t="shared" si="389"/>
        <v/>
      </c>
    </row>
    <row r="8301" spans="3:13" x14ac:dyDescent="0.2">
      <c r="C8301" s="8" t="str">
        <f>IFERROR(VLOOKUP(B8301,'Plan de comptes'!A:B,2,FALSE),"")</f>
        <v/>
      </c>
      <c r="K8301" s="21">
        <f t="shared" si="387"/>
        <v>0</v>
      </c>
      <c r="L8301" t="str">
        <f t="shared" si="388"/>
        <v/>
      </c>
      <c r="M8301" t="str">
        <f t="shared" si="389"/>
        <v/>
      </c>
    </row>
    <row r="8302" spans="3:13" x14ac:dyDescent="0.2">
      <c r="C8302" s="8" t="str">
        <f>IFERROR(VLOOKUP(B8302,'Plan de comptes'!A:B,2,FALSE),"")</f>
        <v/>
      </c>
      <c r="K8302" s="21">
        <f t="shared" si="387"/>
        <v>0</v>
      </c>
      <c r="L8302" t="str">
        <f t="shared" si="388"/>
        <v/>
      </c>
      <c r="M8302" t="str">
        <f t="shared" si="389"/>
        <v/>
      </c>
    </row>
    <row r="8303" spans="3:13" x14ac:dyDescent="0.2">
      <c r="C8303" s="8" t="str">
        <f>IFERROR(VLOOKUP(B8303,'Plan de comptes'!A:B,2,FALSE),"")</f>
        <v/>
      </c>
      <c r="K8303" s="21">
        <f t="shared" si="387"/>
        <v>0</v>
      </c>
      <c r="L8303" t="str">
        <f t="shared" si="388"/>
        <v/>
      </c>
      <c r="M8303" t="str">
        <f t="shared" si="389"/>
        <v/>
      </c>
    </row>
    <row r="8304" spans="3:13" x14ac:dyDescent="0.2">
      <c r="C8304" s="8" t="str">
        <f>IFERROR(VLOOKUP(B8304,'Plan de comptes'!A:B,2,FALSE),"")</f>
        <v/>
      </c>
      <c r="K8304" s="21">
        <f t="shared" si="387"/>
        <v>0</v>
      </c>
      <c r="L8304" t="str">
        <f t="shared" si="388"/>
        <v/>
      </c>
      <c r="M8304" t="str">
        <f t="shared" si="389"/>
        <v/>
      </c>
    </row>
    <row r="8305" spans="3:13" x14ac:dyDescent="0.2">
      <c r="C8305" s="8" t="str">
        <f>IFERROR(VLOOKUP(B8305,'Plan de comptes'!A:B,2,FALSE),"")</f>
        <v/>
      </c>
      <c r="K8305" s="21">
        <f t="shared" si="387"/>
        <v>0</v>
      </c>
      <c r="L8305" t="str">
        <f t="shared" si="388"/>
        <v/>
      </c>
      <c r="M8305" t="str">
        <f t="shared" si="389"/>
        <v/>
      </c>
    </row>
    <row r="8306" spans="3:13" x14ac:dyDescent="0.2">
      <c r="C8306" s="8" t="str">
        <f>IFERROR(VLOOKUP(B8306,'Plan de comptes'!A:B,2,FALSE),"")</f>
        <v/>
      </c>
      <c r="K8306" s="21">
        <f t="shared" si="387"/>
        <v>0</v>
      </c>
      <c r="L8306" t="str">
        <f t="shared" si="388"/>
        <v/>
      </c>
      <c r="M8306" t="str">
        <f t="shared" si="389"/>
        <v/>
      </c>
    </row>
    <row r="8307" spans="3:13" x14ac:dyDescent="0.2">
      <c r="C8307" s="8" t="str">
        <f>IFERROR(VLOOKUP(B8307,'Plan de comptes'!A:B,2,FALSE),"")</f>
        <v/>
      </c>
      <c r="K8307" s="21">
        <f t="shared" si="387"/>
        <v>0</v>
      </c>
      <c r="L8307" t="str">
        <f t="shared" si="388"/>
        <v/>
      </c>
      <c r="M8307" t="str">
        <f t="shared" si="389"/>
        <v/>
      </c>
    </row>
    <row r="8308" spans="3:13" x14ac:dyDescent="0.2">
      <c r="C8308" s="8" t="str">
        <f>IFERROR(VLOOKUP(B8308,'Plan de comptes'!A:B,2,FALSE),"")</f>
        <v/>
      </c>
      <c r="K8308" s="21">
        <f t="shared" si="387"/>
        <v>0</v>
      </c>
      <c r="L8308" t="str">
        <f t="shared" si="388"/>
        <v/>
      </c>
      <c r="M8308" t="str">
        <f t="shared" si="389"/>
        <v/>
      </c>
    </row>
    <row r="8309" spans="3:13" x14ac:dyDescent="0.2">
      <c r="C8309" s="8" t="str">
        <f>IFERROR(VLOOKUP(B8309,'Plan de comptes'!A:B,2,FALSE),"")</f>
        <v/>
      </c>
      <c r="K8309" s="21">
        <f t="shared" si="387"/>
        <v>0</v>
      </c>
      <c r="L8309" t="str">
        <f t="shared" si="388"/>
        <v/>
      </c>
      <c r="M8309" t="str">
        <f t="shared" si="389"/>
        <v/>
      </c>
    </row>
    <row r="8310" spans="3:13" x14ac:dyDescent="0.2">
      <c r="C8310" s="8" t="str">
        <f>IFERROR(VLOOKUP(B8310,'Plan de comptes'!A:B,2,FALSE),"")</f>
        <v/>
      </c>
      <c r="K8310" s="21">
        <f t="shared" si="387"/>
        <v>0</v>
      </c>
      <c r="L8310" t="str">
        <f t="shared" si="388"/>
        <v/>
      </c>
      <c r="M8310" t="str">
        <f t="shared" si="389"/>
        <v/>
      </c>
    </row>
    <row r="8311" spans="3:13" x14ac:dyDescent="0.2">
      <c r="C8311" s="8" t="str">
        <f>IFERROR(VLOOKUP(B8311,'Plan de comptes'!A:B,2,FALSE),"")</f>
        <v/>
      </c>
      <c r="K8311" s="21">
        <f t="shared" si="387"/>
        <v>0</v>
      </c>
      <c r="L8311" t="str">
        <f t="shared" si="388"/>
        <v/>
      </c>
      <c r="M8311" t="str">
        <f t="shared" si="389"/>
        <v/>
      </c>
    </row>
    <row r="8312" spans="3:13" x14ac:dyDescent="0.2">
      <c r="C8312" s="8" t="str">
        <f>IFERROR(VLOOKUP(B8312,'Plan de comptes'!A:B,2,FALSE),"")</f>
        <v/>
      </c>
      <c r="K8312" s="21">
        <f t="shared" si="387"/>
        <v>0</v>
      </c>
      <c r="L8312" t="str">
        <f t="shared" si="388"/>
        <v/>
      </c>
      <c r="M8312" t="str">
        <f t="shared" si="389"/>
        <v/>
      </c>
    </row>
    <row r="8313" spans="3:13" x14ac:dyDescent="0.2">
      <c r="C8313" s="8" t="str">
        <f>IFERROR(VLOOKUP(B8313,'Plan de comptes'!A:B,2,FALSE),"")</f>
        <v/>
      </c>
      <c r="K8313" s="21">
        <f t="shared" si="387"/>
        <v>0</v>
      </c>
      <c r="L8313" t="str">
        <f t="shared" si="388"/>
        <v/>
      </c>
      <c r="M8313" t="str">
        <f t="shared" si="389"/>
        <v/>
      </c>
    </row>
    <row r="8314" spans="3:13" x14ac:dyDescent="0.2">
      <c r="C8314" s="8" t="str">
        <f>IFERROR(VLOOKUP(B8314,'Plan de comptes'!A:B,2,FALSE),"")</f>
        <v/>
      </c>
      <c r="K8314" s="21">
        <f t="shared" si="387"/>
        <v>0</v>
      </c>
      <c r="L8314" t="str">
        <f t="shared" si="388"/>
        <v/>
      </c>
      <c r="M8314" t="str">
        <f t="shared" si="389"/>
        <v/>
      </c>
    </row>
    <row r="8315" spans="3:13" x14ac:dyDescent="0.2">
      <c r="C8315" s="8" t="str">
        <f>IFERROR(VLOOKUP(B8315,'Plan de comptes'!A:B,2,FALSE),"")</f>
        <v/>
      </c>
      <c r="K8315" s="21">
        <f t="shared" si="387"/>
        <v>0</v>
      </c>
      <c r="L8315" t="str">
        <f t="shared" si="388"/>
        <v/>
      </c>
      <c r="M8315" t="str">
        <f t="shared" si="389"/>
        <v/>
      </c>
    </row>
    <row r="8316" spans="3:13" x14ac:dyDescent="0.2">
      <c r="C8316" s="8" t="str">
        <f>IFERROR(VLOOKUP(B8316,'Plan de comptes'!A:B,2,FALSE),"")</f>
        <v/>
      </c>
      <c r="K8316" s="21">
        <f t="shared" si="387"/>
        <v>0</v>
      </c>
      <c r="L8316" t="str">
        <f t="shared" si="388"/>
        <v/>
      </c>
      <c r="M8316" t="str">
        <f t="shared" si="389"/>
        <v/>
      </c>
    </row>
    <row r="8317" spans="3:13" x14ac:dyDescent="0.2">
      <c r="C8317" s="8" t="str">
        <f>IFERROR(VLOOKUP(B8317,'Plan de comptes'!A:B,2,FALSE),"")</f>
        <v/>
      </c>
      <c r="K8317" s="21">
        <f t="shared" si="387"/>
        <v>0</v>
      </c>
      <c r="L8317" t="str">
        <f t="shared" si="388"/>
        <v/>
      </c>
      <c r="M8317" t="str">
        <f t="shared" si="389"/>
        <v/>
      </c>
    </row>
    <row r="8318" spans="3:13" x14ac:dyDescent="0.2">
      <c r="C8318" s="8" t="str">
        <f>IFERROR(VLOOKUP(B8318,'Plan de comptes'!A:B,2,FALSE),"")</f>
        <v/>
      </c>
      <c r="K8318" s="21">
        <f t="shared" si="387"/>
        <v>0</v>
      </c>
      <c r="L8318" t="str">
        <f t="shared" si="388"/>
        <v/>
      </c>
      <c r="M8318" t="str">
        <f t="shared" si="389"/>
        <v/>
      </c>
    </row>
    <row r="8319" spans="3:13" x14ac:dyDescent="0.2">
      <c r="C8319" s="8" t="str">
        <f>IFERROR(VLOOKUP(B8319,'Plan de comptes'!A:B,2,FALSE),"")</f>
        <v/>
      </c>
      <c r="K8319" s="21">
        <f t="shared" si="387"/>
        <v>0</v>
      </c>
      <c r="L8319" t="str">
        <f t="shared" si="388"/>
        <v/>
      </c>
      <c r="M8319" t="str">
        <f t="shared" si="389"/>
        <v/>
      </c>
    </row>
    <row r="8320" spans="3:13" x14ac:dyDescent="0.2">
      <c r="C8320" s="8" t="str">
        <f>IFERROR(VLOOKUP(B8320,'Plan de comptes'!A:B,2,FALSE),"")</f>
        <v/>
      </c>
      <c r="K8320" s="21">
        <f t="shared" si="387"/>
        <v>0</v>
      </c>
      <c r="L8320" t="str">
        <f t="shared" si="388"/>
        <v/>
      </c>
      <c r="M8320" t="str">
        <f t="shared" si="389"/>
        <v/>
      </c>
    </row>
    <row r="8321" spans="3:13" x14ac:dyDescent="0.2">
      <c r="C8321" s="8" t="str">
        <f>IFERROR(VLOOKUP(B8321,'Plan de comptes'!A:B,2,FALSE),"")</f>
        <v/>
      </c>
      <c r="K8321" s="21">
        <f t="shared" si="387"/>
        <v>0</v>
      </c>
      <c r="L8321" t="str">
        <f t="shared" si="388"/>
        <v/>
      </c>
      <c r="M8321" t="str">
        <f t="shared" si="389"/>
        <v/>
      </c>
    </row>
    <row r="8322" spans="3:13" x14ac:dyDescent="0.2">
      <c r="C8322" s="8" t="str">
        <f>IFERROR(VLOOKUP(B8322,'Plan de comptes'!A:B,2,FALSE),"")</f>
        <v/>
      </c>
      <c r="K8322" s="21">
        <f t="shared" si="387"/>
        <v>0</v>
      </c>
      <c r="L8322" t="str">
        <f t="shared" si="388"/>
        <v/>
      </c>
      <c r="M8322" t="str">
        <f t="shared" si="389"/>
        <v/>
      </c>
    </row>
    <row r="8323" spans="3:13" x14ac:dyDescent="0.2">
      <c r="C8323" s="8" t="str">
        <f>IFERROR(VLOOKUP(B8323,'Plan de comptes'!A:B,2,FALSE),"")</f>
        <v/>
      </c>
      <c r="K8323" s="21">
        <f t="shared" ref="K8323:K8386" si="390">E8323-F8323</f>
        <v>0</v>
      </c>
      <c r="L8323" t="str">
        <f t="shared" ref="L8323:L8386" si="391">LEFT($B8323,2)</f>
        <v/>
      </c>
      <c r="M8323" t="str">
        <f t="shared" ref="M8323:M8386" si="392">LEFT($B8323,3)</f>
        <v/>
      </c>
    </row>
    <row r="8324" spans="3:13" x14ac:dyDescent="0.2">
      <c r="C8324" s="8" t="str">
        <f>IFERROR(VLOOKUP(B8324,'Plan de comptes'!A:B,2,FALSE),"")</f>
        <v/>
      </c>
      <c r="K8324" s="21">
        <f t="shared" si="390"/>
        <v>0</v>
      </c>
      <c r="L8324" t="str">
        <f t="shared" si="391"/>
        <v/>
      </c>
      <c r="M8324" t="str">
        <f t="shared" si="392"/>
        <v/>
      </c>
    </row>
    <row r="8325" spans="3:13" x14ac:dyDescent="0.2">
      <c r="C8325" s="8" t="str">
        <f>IFERROR(VLOOKUP(B8325,'Plan de comptes'!A:B,2,FALSE),"")</f>
        <v/>
      </c>
      <c r="K8325" s="21">
        <f t="shared" si="390"/>
        <v>0</v>
      </c>
      <c r="L8325" t="str">
        <f t="shared" si="391"/>
        <v/>
      </c>
      <c r="M8325" t="str">
        <f t="shared" si="392"/>
        <v/>
      </c>
    </row>
    <row r="8326" spans="3:13" x14ac:dyDescent="0.2">
      <c r="C8326" s="8" t="str">
        <f>IFERROR(VLOOKUP(B8326,'Plan de comptes'!A:B,2,FALSE),"")</f>
        <v/>
      </c>
      <c r="K8326" s="21">
        <f t="shared" si="390"/>
        <v>0</v>
      </c>
      <c r="L8326" t="str">
        <f t="shared" si="391"/>
        <v/>
      </c>
      <c r="M8326" t="str">
        <f t="shared" si="392"/>
        <v/>
      </c>
    </row>
    <row r="8327" spans="3:13" x14ac:dyDescent="0.2">
      <c r="C8327" s="8" t="str">
        <f>IFERROR(VLOOKUP(B8327,'Plan de comptes'!A:B,2,FALSE),"")</f>
        <v/>
      </c>
      <c r="K8327" s="21">
        <f t="shared" si="390"/>
        <v>0</v>
      </c>
      <c r="L8327" t="str">
        <f t="shared" si="391"/>
        <v/>
      </c>
      <c r="M8327" t="str">
        <f t="shared" si="392"/>
        <v/>
      </c>
    </row>
    <row r="8328" spans="3:13" x14ac:dyDescent="0.2">
      <c r="C8328" s="8" t="str">
        <f>IFERROR(VLOOKUP(B8328,'Plan de comptes'!A:B,2,FALSE),"")</f>
        <v/>
      </c>
      <c r="K8328" s="21">
        <f t="shared" si="390"/>
        <v>0</v>
      </c>
      <c r="L8328" t="str">
        <f t="shared" si="391"/>
        <v/>
      </c>
      <c r="M8328" t="str">
        <f t="shared" si="392"/>
        <v/>
      </c>
    </row>
    <row r="8329" spans="3:13" x14ac:dyDescent="0.2">
      <c r="C8329" s="8" t="str">
        <f>IFERROR(VLOOKUP(B8329,'Plan de comptes'!A:B,2,FALSE),"")</f>
        <v/>
      </c>
      <c r="K8329" s="21">
        <f t="shared" si="390"/>
        <v>0</v>
      </c>
      <c r="L8329" t="str">
        <f t="shared" si="391"/>
        <v/>
      </c>
      <c r="M8329" t="str">
        <f t="shared" si="392"/>
        <v/>
      </c>
    </row>
    <row r="8330" spans="3:13" x14ac:dyDescent="0.2">
      <c r="C8330" s="8" t="str">
        <f>IFERROR(VLOOKUP(B8330,'Plan de comptes'!A:B,2,FALSE),"")</f>
        <v/>
      </c>
      <c r="K8330" s="21">
        <f t="shared" si="390"/>
        <v>0</v>
      </c>
      <c r="L8330" t="str">
        <f t="shared" si="391"/>
        <v/>
      </c>
      <c r="M8330" t="str">
        <f t="shared" si="392"/>
        <v/>
      </c>
    </row>
    <row r="8331" spans="3:13" x14ac:dyDescent="0.2">
      <c r="C8331" s="8" t="str">
        <f>IFERROR(VLOOKUP(B8331,'Plan de comptes'!A:B,2,FALSE),"")</f>
        <v/>
      </c>
      <c r="K8331" s="21">
        <f t="shared" si="390"/>
        <v>0</v>
      </c>
      <c r="L8331" t="str">
        <f t="shared" si="391"/>
        <v/>
      </c>
      <c r="M8331" t="str">
        <f t="shared" si="392"/>
        <v/>
      </c>
    </row>
    <row r="8332" spans="3:13" x14ac:dyDescent="0.2">
      <c r="C8332" s="8" t="str">
        <f>IFERROR(VLOOKUP(B8332,'Plan de comptes'!A:B,2,FALSE),"")</f>
        <v/>
      </c>
      <c r="K8332" s="21">
        <f t="shared" si="390"/>
        <v>0</v>
      </c>
      <c r="L8332" t="str">
        <f t="shared" si="391"/>
        <v/>
      </c>
      <c r="M8332" t="str">
        <f t="shared" si="392"/>
        <v/>
      </c>
    </row>
    <row r="8333" spans="3:13" x14ac:dyDescent="0.2">
      <c r="C8333" s="8" t="str">
        <f>IFERROR(VLOOKUP(B8333,'Plan de comptes'!A:B,2,FALSE),"")</f>
        <v/>
      </c>
      <c r="K8333" s="21">
        <f t="shared" si="390"/>
        <v>0</v>
      </c>
      <c r="L8333" t="str">
        <f t="shared" si="391"/>
        <v/>
      </c>
      <c r="M8333" t="str">
        <f t="shared" si="392"/>
        <v/>
      </c>
    </row>
    <row r="8334" spans="3:13" x14ac:dyDescent="0.2">
      <c r="C8334" s="8" t="str">
        <f>IFERROR(VLOOKUP(B8334,'Plan de comptes'!A:B,2,FALSE),"")</f>
        <v/>
      </c>
      <c r="K8334" s="21">
        <f t="shared" si="390"/>
        <v>0</v>
      </c>
      <c r="L8334" t="str">
        <f t="shared" si="391"/>
        <v/>
      </c>
      <c r="M8334" t="str">
        <f t="shared" si="392"/>
        <v/>
      </c>
    </row>
    <row r="8335" spans="3:13" x14ac:dyDescent="0.2">
      <c r="C8335" s="8" t="str">
        <f>IFERROR(VLOOKUP(B8335,'Plan de comptes'!A:B,2,FALSE),"")</f>
        <v/>
      </c>
      <c r="K8335" s="21">
        <f t="shared" si="390"/>
        <v>0</v>
      </c>
      <c r="L8335" t="str">
        <f t="shared" si="391"/>
        <v/>
      </c>
      <c r="M8335" t="str">
        <f t="shared" si="392"/>
        <v/>
      </c>
    </row>
    <row r="8336" spans="3:13" x14ac:dyDescent="0.2">
      <c r="C8336" s="8" t="str">
        <f>IFERROR(VLOOKUP(B8336,'Plan de comptes'!A:B,2,FALSE),"")</f>
        <v/>
      </c>
      <c r="K8336" s="21">
        <f t="shared" si="390"/>
        <v>0</v>
      </c>
      <c r="L8336" t="str">
        <f t="shared" si="391"/>
        <v/>
      </c>
      <c r="M8336" t="str">
        <f t="shared" si="392"/>
        <v/>
      </c>
    </row>
    <row r="8337" spans="3:13" x14ac:dyDescent="0.2">
      <c r="C8337" s="8" t="str">
        <f>IFERROR(VLOOKUP(B8337,'Plan de comptes'!A:B,2,FALSE),"")</f>
        <v/>
      </c>
      <c r="K8337" s="21">
        <f t="shared" si="390"/>
        <v>0</v>
      </c>
      <c r="L8337" t="str">
        <f t="shared" si="391"/>
        <v/>
      </c>
      <c r="M8337" t="str">
        <f t="shared" si="392"/>
        <v/>
      </c>
    </row>
    <row r="8338" spans="3:13" x14ac:dyDescent="0.2">
      <c r="C8338" s="8" t="str">
        <f>IFERROR(VLOOKUP(B8338,'Plan de comptes'!A:B,2,FALSE),"")</f>
        <v/>
      </c>
      <c r="K8338" s="21">
        <f t="shared" si="390"/>
        <v>0</v>
      </c>
      <c r="L8338" t="str">
        <f t="shared" si="391"/>
        <v/>
      </c>
      <c r="M8338" t="str">
        <f t="shared" si="392"/>
        <v/>
      </c>
    </row>
    <row r="8339" spans="3:13" x14ac:dyDescent="0.2">
      <c r="C8339" s="8" t="str">
        <f>IFERROR(VLOOKUP(B8339,'Plan de comptes'!A:B,2,FALSE),"")</f>
        <v/>
      </c>
      <c r="K8339" s="21">
        <f t="shared" si="390"/>
        <v>0</v>
      </c>
      <c r="L8339" t="str">
        <f t="shared" si="391"/>
        <v/>
      </c>
      <c r="M8339" t="str">
        <f t="shared" si="392"/>
        <v/>
      </c>
    </row>
    <row r="8340" spans="3:13" x14ac:dyDescent="0.2">
      <c r="C8340" s="8" t="str">
        <f>IFERROR(VLOOKUP(B8340,'Plan de comptes'!A:B,2,FALSE),"")</f>
        <v/>
      </c>
      <c r="K8340" s="21">
        <f t="shared" si="390"/>
        <v>0</v>
      </c>
      <c r="L8340" t="str">
        <f t="shared" si="391"/>
        <v/>
      </c>
      <c r="M8340" t="str">
        <f t="shared" si="392"/>
        <v/>
      </c>
    </row>
    <row r="8341" spans="3:13" x14ac:dyDescent="0.2">
      <c r="C8341" s="8" t="str">
        <f>IFERROR(VLOOKUP(B8341,'Plan de comptes'!A:B,2,FALSE),"")</f>
        <v/>
      </c>
      <c r="K8341" s="21">
        <f t="shared" si="390"/>
        <v>0</v>
      </c>
      <c r="L8341" t="str">
        <f t="shared" si="391"/>
        <v/>
      </c>
      <c r="M8341" t="str">
        <f t="shared" si="392"/>
        <v/>
      </c>
    </row>
    <row r="8342" spans="3:13" x14ac:dyDescent="0.2">
      <c r="C8342" s="8" t="str">
        <f>IFERROR(VLOOKUP(B8342,'Plan de comptes'!A:B,2,FALSE),"")</f>
        <v/>
      </c>
      <c r="K8342" s="21">
        <f t="shared" si="390"/>
        <v>0</v>
      </c>
      <c r="L8342" t="str">
        <f t="shared" si="391"/>
        <v/>
      </c>
      <c r="M8342" t="str">
        <f t="shared" si="392"/>
        <v/>
      </c>
    </row>
    <row r="8343" spans="3:13" x14ac:dyDescent="0.2">
      <c r="C8343" s="8" t="str">
        <f>IFERROR(VLOOKUP(B8343,'Plan de comptes'!A:B,2,FALSE),"")</f>
        <v/>
      </c>
      <c r="K8343" s="21">
        <f t="shared" si="390"/>
        <v>0</v>
      </c>
      <c r="L8343" t="str">
        <f t="shared" si="391"/>
        <v/>
      </c>
      <c r="M8343" t="str">
        <f t="shared" si="392"/>
        <v/>
      </c>
    </row>
    <row r="8344" spans="3:13" x14ac:dyDescent="0.2">
      <c r="C8344" s="8" t="str">
        <f>IFERROR(VLOOKUP(B8344,'Plan de comptes'!A:B,2,FALSE),"")</f>
        <v/>
      </c>
      <c r="K8344" s="21">
        <f t="shared" si="390"/>
        <v>0</v>
      </c>
      <c r="L8344" t="str">
        <f t="shared" si="391"/>
        <v/>
      </c>
      <c r="M8344" t="str">
        <f t="shared" si="392"/>
        <v/>
      </c>
    </row>
    <row r="8345" spans="3:13" x14ac:dyDescent="0.2">
      <c r="C8345" s="8" t="str">
        <f>IFERROR(VLOOKUP(B8345,'Plan de comptes'!A:B,2,FALSE),"")</f>
        <v/>
      </c>
      <c r="K8345" s="21">
        <f t="shared" si="390"/>
        <v>0</v>
      </c>
      <c r="L8345" t="str">
        <f t="shared" si="391"/>
        <v/>
      </c>
      <c r="M8345" t="str">
        <f t="shared" si="392"/>
        <v/>
      </c>
    </row>
    <row r="8346" spans="3:13" x14ac:dyDescent="0.2">
      <c r="C8346" s="8" t="str">
        <f>IFERROR(VLOOKUP(B8346,'Plan de comptes'!A:B,2,FALSE),"")</f>
        <v/>
      </c>
      <c r="K8346" s="21">
        <f t="shared" si="390"/>
        <v>0</v>
      </c>
      <c r="L8346" t="str">
        <f t="shared" si="391"/>
        <v/>
      </c>
      <c r="M8346" t="str">
        <f t="shared" si="392"/>
        <v/>
      </c>
    </row>
    <row r="8347" spans="3:13" x14ac:dyDescent="0.2">
      <c r="C8347" s="8" t="str">
        <f>IFERROR(VLOOKUP(B8347,'Plan de comptes'!A:B,2,FALSE),"")</f>
        <v/>
      </c>
      <c r="K8347" s="21">
        <f t="shared" si="390"/>
        <v>0</v>
      </c>
      <c r="L8347" t="str">
        <f t="shared" si="391"/>
        <v/>
      </c>
      <c r="M8347" t="str">
        <f t="shared" si="392"/>
        <v/>
      </c>
    </row>
    <row r="8348" spans="3:13" x14ac:dyDescent="0.2">
      <c r="C8348" s="8" t="str">
        <f>IFERROR(VLOOKUP(B8348,'Plan de comptes'!A:B,2,FALSE),"")</f>
        <v/>
      </c>
      <c r="K8348" s="21">
        <f t="shared" si="390"/>
        <v>0</v>
      </c>
      <c r="L8348" t="str">
        <f t="shared" si="391"/>
        <v/>
      </c>
      <c r="M8348" t="str">
        <f t="shared" si="392"/>
        <v/>
      </c>
    </row>
    <row r="8349" spans="3:13" x14ac:dyDescent="0.2">
      <c r="C8349" s="8" t="str">
        <f>IFERROR(VLOOKUP(B8349,'Plan de comptes'!A:B,2,FALSE),"")</f>
        <v/>
      </c>
      <c r="K8349" s="21">
        <f t="shared" si="390"/>
        <v>0</v>
      </c>
      <c r="L8349" t="str">
        <f t="shared" si="391"/>
        <v/>
      </c>
      <c r="M8349" t="str">
        <f t="shared" si="392"/>
        <v/>
      </c>
    </row>
    <row r="8350" spans="3:13" x14ac:dyDescent="0.2">
      <c r="C8350" s="8" t="str">
        <f>IFERROR(VLOOKUP(B8350,'Plan de comptes'!A:B,2,FALSE),"")</f>
        <v/>
      </c>
      <c r="K8350" s="21">
        <f t="shared" si="390"/>
        <v>0</v>
      </c>
      <c r="L8350" t="str">
        <f t="shared" si="391"/>
        <v/>
      </c>
      <c r="M8350" t="str">
        <f t="shared" si="392"/>
        <v/>
      </c>
    </row>
    <row r="8351" spans="3:13" x14ac:dyDescent="0.2">
      <c r="C8351" s="8" t="str">
        <f>IFERROR(VLOOKUP(B8351,'Plan de comptes'!A:B,2,FALSE),"")</f>
        <v/>
      </c>
      <c r="K8351" s="21">
        <f t="shared" si="390"/>
        <v>0</v>
      </c>
      <c r="L8351" t="str">
        <f t="shared" si="391"/>
        <v/>
      </c>
      <c r="M8351" t="str">
        <f t="shared" si="392"/>
        <v/>
      </c>
    </row>
    <row r="8352" spans="3:13" x14ac:dyDescent="0.2">
      <c r="C8352" s="8" t="str">
        <f>IFERROR(VLOOKUP(B8352,'Plan de comptes'!A:B,2,FALSE),"")</f>
        <v/>
      </c>
      <c r="K8352" s="21">
        <f t="shared" si="390"/>
        <v>0</v>
      </c>
      <c r="L8352" t="str">
        <f t="shared" si="391"/>
        <v/>
      </c>
      <c r="M8352" t="str">
        <f t="shared" si="392"/>
        <v/>
      </c>
    </row>
    <row r="8353" spans="3:13" x14ac:dyDescent="0.2">
      <c r="C8353" s="8" t="str">
        <f>IFERROR(VLOOKUP(B8353,'Plan de comptes'!A:B,2,FALSE),"")</f>
        <v/>
      </c>
      <c r="K8353" s="21">
        <f t="shared" si="390"/>
        <v>0</v>
      </c>
      <c r="L8353" t="str">
        <f t="shared" si="391"/>
        <v/>
      </c>
      <c r="M8353" t="str">
        <f t="shared" si="392"/>
        <v/>
      </c>
    </row>
    <row r="8354" spans="3:13" x14ac:dyDescent="0.2">
      <c r="C8354" s="8" t="str">
        <f>IFERROR(VLOOKUP(B8354,'Plan de comptes'!A:B,2,FALSE),"")</f>
        <v/>
      </c>
      <c r="K8354" s="21">
        <f t="shared" si="390"/>
        <v>0</v>
      </c>
      <c r="L8354" t="str">
        <f t="shared" si="391"/>
        <v/>
      </c>
      <c r="M8354" t="str">
        <f t="shared" si="392"/>
        <v/>
      </c>
    </row>
    <row r="8355" spans="3:13" x14ac:dyDescent="0.2">
      <c r="C8355" s="8" t="str">
        <f>IFERROR(VLOOKUP(B8355,'Plan de comptes'!A:B,2,FALSE),"")</f>
        <v/>
      </c>
      <c r="K8355" s="21">
        <f t="shared" si="390"/>
        <v>0</v>
      </c>
      <c r="L8355" t="str">
        <f t="shared" si="391"/>
        <v/>
      </c>
      <c r="M8355" t="str">
        <f t="shared" si="392"/>
        <v/>
      </c>
    </row>
    <row r="8356" spans="3:13" x14ac:dyDescent="0.2">
      <c r="C8356" s="8" t="str">
        <f>IFERROR(VLOOKUP(B8356,'Plan de comptes'!A:B,2,FALSE),"")</f>
        <v/>
      </c>
      <c r="K8356" s="21">
        <f t="shared" si="390"/>
        <v>0</v>
      </c>
      <c r="L8356" t="str">
        <f t="shared" si="391"/>
        <v/>
      </c>
      <c r="M8356" t="str">
        <f t="shared" si="392"/>
        <v/>
      </c>
    </row>
    <row r="8357" spans="3:13" x14ac:dyDescent="0.2">
      <c r="C8357" s="8" t="str">
        <f>IFERROR(VLOOKUP(B8357,'Plan de comptes'!A:B,2,FALSE),"")</f>
        <v/>
      </c>
      <c r="K8357" s="21">
        <f t="shared" si="390"/>
        <v>0</v>
      </c>
      <c r="L8357" t="str">
        <f t="shared" si="391"/>
        <v/>
      </c>
      <c r="M8357" t="str">
        <f t="shared" si="392"/>
        <v/>
      </c>
    </row>
    <row r="8358" spans="3:13" x14ac:dyDescent="0.2">
      <c r="C8358" s="8" t="str">
        <f>IFERROR(VLOOKUP(B8358,'Plan de comptes'!A:B,2,FALSE),"")</f>
        <v/>
      </c>
      <c r="K8358" s="21">
        <f t="shared" si="390"/>
        <v>0</v>
      </c>
      <c r="L8358" t="str">
        <f t="shared" si="391"/>
        <v/>
      </c>
      <c r="M8358" t="str">
        <f t="shared" si="392"/>
        <v/>
      </c>
    </row>
    <row r="8359" spans="3:13" x14ac:dyDescent="0.2">
      <c r="C8359" s="8" t="str">
        <f>IFERROR(VLOOKUP(B8359,'Plan de comptes'!A:B,2,FALSE),"")</f>
        <v/>
      </c>
      <c r="K8359" s="21">
        <f t="shared" si="390"/>
        <v>0</v>
      </c>
      <c r="L8359" t="str">
        <f t="shared" si="391"/>
        <v/>
      </c>
      <c r="M8359" t="str">
        <f t="shared" si="392"/>
        <v/>
      </c>
    </row>
    <row r="8360" spans="3:13" x14ac:dyDescent="0.2">
      <c r="C8360" s="8" t="str">
        <f>IFERROR(VLOOKUP(B8360,'Plan de comptes'!A:B,2,FALSE),"")</f>
        <v/>
      </c>
      <c r="K8360" s="21">
        <f t="shared" si="390"/>
        <v>0</v>
      </c>
      <c r="L8360" t="str">
        <f t="shared" si="391"/>
        <v/>
      </c>
      <c r="M8360" t="str">
        <f t="shared" si="392"/>
        <v/>
      </c>
    </row>
    <row r="8361" spans="3:13" x14ac:dyDescent="0.2">
      <c r="C8361" s="8" t="str">
        <f>IFERROR(VLOOKUP(B8361,'Plan de comptes'!A:B,2,FALSE),"")</f>
        <v/>
      </c>
      <c r="K8361" s="21">
        <f t="shared" si="390"/>
        <v>0</v>
      </c>
      <c r="L8361" t="str">
        <f t="shared" si="391"/>
        <v/>
      </c>
      <c r="M8361" t="str">
        <f t="shared" si="392"/>
        <v/>
      </c>
    </row>
    <row r="8362" spans="3:13" x14ac:dyDescent="0.2">
      <c r="C8362" s="8" t="str">
        <f>IFERROR(VLOOKUP(B8362,'Plan de comptes'!A:B,2,FALSE),"")</f>
        <v/>
      </c>
      <c r="K8362" s="21">
        <f t="shared" si="390"/>
        <v>0</v>
      </c>
      <c r="L8362" t="str">
        <f t="shared" si="391"/>
        <v/>
      </c>
      <c r="M8362" t="str">
        <f t="shared" si="392"/>
        <v/>
      </c>
    </row>
    <row r="8363" spans="3:13" x14ac:dyDescent="0.2">
      <c r="C8363" s="8" t="str">
        <f>IFERROR(VLOOKUP(B8363,'Plan de comptes'!A:B,2,FALSE),"")</f>
        <v/>
      </c>
      <c r="K8363" s="21">
        <f t="shared" si="390"/>
        <v>0</v>
      </c>
      <c r="L8363" t="str">
        <f t="shared" si="391"/>
        <v/>
      </c>
      <c r="M8363" t="str">
        <f t="shared" si="392"/>
        <v/>
      </c>
    </row>
    <row r="8364" spans="3:13" x14ac:dyDescent="0.2">
      <c r="C8364" s="8" t="str">
        <f>IFERROR(VLOOKUP(B8364,'Plan de comptes'!A:B,2,FALSE),"")</f>
        <v/>
      </c>
      <c r="K8364" s="21">
        <f t="shared" si="390"/>
        <v>0</v>
      </c>
      <c r="L8364" t="str">
        <f t="shared" si="391"/>
        <v/>
      </c>
      <c r="M8364" t="str">
        <f t="shared" si="392"/>
        <v/>
      </c>
    </row>
    <row r="8365" spans="3:13" x14ac:dyDescent="0.2">
      <c r="C8365" s="8" t="str">
        <f>IFERROR(VLOOKUP(B8365,'Plan de comptes'!A:B,2,FALSE),"")</f>
        <v/>
      </c>
      <c r="K8365" s="21">
        <f t="shared" si="390"/>
        <v>0</v>
      </c>
      <c r="L8365" t="str">
        <f t="shared" si="391"/>
        <v/>
      </c>
      <c r="M8365" t="str">
        <f t="shared" si="392"/>
        <v/>
      </c>
    </row>
    <row r="8366" spans="3:13" x14ac:dyDescent="0.2">
      <c r="C8366" s="8" t="str">
        <f>IFERROR(VLOOKUP(B8366,'Plan de comptes'!A:B,2,FALSE),"")</f>
        <v/>
      </c>
      <c r="K8366" s="21">
        <f t="shared" si="390"/>
        <v>0</v>
      </c>
      <c r="L8366" t="str">
        <f t="shared" si="391"/>
        <v/>
      </c>
      <c r="M8366" t="str">
        <f t="shared" si="392"/>
        <v/>
      </c>
    </row>
    <row r="8367" spans="3:13" x14ac:dyDescent="0.2">
      <c r="C8367" s="8" t="str">
        <f>IFERROR(VLOOKUP(B8367,'Plan de comptes'!A:B,2,FALSE),"")</f>
        <v/>
      </c>
      <c r="K8367" s="21">
        <f t="shared" si="390"/>
        <v>0</v>
      </c>
      <c r="L8367" t="str">
        <f t="shared" si="391"/>
        <v/>
      </c>
      <c r="M8367" t="str">
        <f t="shared" si="392"/>
        <v/>
      </c>
    </row>
    <row r="8368" spans="3:13" x14ac:dyDescent="0.2">
      <c r="C8368" s="8" t="str">
        <f>IFERROR(VLOOKUP(B8368,'Plan de comptes'!A:B,2,FALSE),"")</f>
        <v/>
      </c>
      <c r="K8368" s="21">
        <f t="shared" si="390"/>
        <v>0</v>
      </c>
      <c r="L8368" t="str">
        <f t="shared" si="391"/>
        <v/>
      </c>
      <c r="M8368" t="str">
        <f t="shared" si="392"/>
        <v/>
      </c>
    </row>
    <row r="8369" spans="3:13" x14ac:dyDescent="0.2">
      <c r="C8369" s="8" t="str">
        <f>IFERROR(VLOOKUP(B8369,'Plan de comptes'!A:B,2,FALSE),"")</f>
        <v/>
      </c>
      <c r="K8369" s="21">
        <f t="shared" si="390"/>
        <v>0</v>
      </c>
      <c r="L8369" t="str">
        <f t="shared" si="391"/>
        <v/>
      </c>
      <c r="M8369" t="str">
        <f t="shared" si="392"/>
        <v/>
      </c>
    </row>
    <row r="8370" spans="3:13" x14ac:dyDescent="0.2">
      <c r="C8370" s="8" t="str">
        <f>IFERROR(VLOOKUP(B8370,'Plan de comptes'!A:B,2,FALSE),"")</f>
        <v/>
      </c>
      <c r="K8370" s="21">
        <f t="shared" si="390"/>
        <v>0</v>
      </c>
      <c r="L8370" t="str">
        <f t="shared" si="391"/>
        <v/>
      </c>
      <c r="M8370" t="str">
        <f t="shared" si="392"/>
        <v/>
      </c>
    </row>
    <row r="8371" spans="3:13" x14ac:dyDescent="0.2">
      <c r="C8371" s="8" t="str">
        <f>IFERROR(VLOOKUP(B8371,'Plan de comptes'!A:B,2,FALSE),"")</f>
        <v/>
      </c>
      <c r="K8371" s="21">
        <f t="shared" si="390"/>
        <v>0</v>
      </c>
      <c r="L8371" t="str">
        <f t="shared" si="391"/>
        <v/>
      </c>
      <c r="M8371" t="str">
        <f t="shared" si="392"/>
        <v/>
      </c>
    </row>
    <row r="8372" spans="3:13" x14ac:dyDescent="0.2">
      <c r="C8372" s="8" t="str">
        <f>IFERROR(VLOOKUP(B8372,'Plan de comptes'!A:B,2,FALSE),"")</f>
        <v/>
      </c>
      <c r="K8372" s="21">
        <f t="shared" si="390"/>
        <v>0</v>
      </c>
      <c r="L8372" t="str">
        <f t="shared" si="391"/>
        <v/>
      </c>
      <c r="M8372" t="str">
        <f t="shared" si="392"/>
        <v/>
      </c>
    </row>
    <row r="8373" spans="3:13" x14ac:dyDescent="0.2">
      <c r="C8373" s="8" t="str">
        <f>IFERROR(VLOOKUP(B8373,'Plan de comptes'!A:B,2,FALSE),"")</f>
        <v/>
      </c>
      <c r="K8373" s="21">
        <f t="shared" si="390"/>
        <v>0</v>
      </c>
      <c r="L8373" t="str">
        <f t="shared" si="391"/>
        <v/>
      </c>
      <c r="M8373" t="str">
        <f t="shared" si="392"/>
        <v/>
      </c>
    </row>
    <row r="8374" spans="3:13" x14ac:dyDescent="0.2">
      <c r="C8374" s="8" t="str">
        <f>IFERROR(VLOOKUP(B8374,'Plan de comptes'!A:B,2,FALSE),"")</f>
        <v/>
      </c>
      <c r="K8374" s="21">
        <f t="shared" si="390"/>
        <v>0</v>
      </c>
      <c r="L8374" t="str">
        <f t="shared" si="391"/>
        <v/>
      </c>
      <c r="M8374" t="str">
        <f t="shared" si="392"/>
        <v/>
      </c>
    </row>
    <row r="8375" spans="3:13" x14ac:dyDescent="0.2">
      <c r="C8375" s="8" t="str">
        <f>IFERROR(VLOOKUP(B8375,'Plan de comptes'!A:B,2,FALSE),"")</f>
        <v/>
      </c>
      <c r="K8375" s="21">
        <f t="shared" si="390"/>
        <v>0</v>
      </c>
      <c r="L8375" t="str">
        <f t="shared" si="391"/>
        <v/>
      </c>
      <c r="M8375" t="str">
        <f t="shared" si="392"/>
        <v/>
      </c>
    </row>
    <row r="8376" spans="3:13" x14ac:dyDescent="0.2">
      <c r="C8376" s="8" t="str">
        <f>IFERROR(VLOOKUP(B8376,'Plan de comptes'!A:B,2,FALSE),"")</f>
        <v/>
      </c>
      <c r="K8376" s="21">
        <f t="shared" si="390"/>
        <v>0</v>
      </c>
      <c r="L8376" t="str">
        <f t="shared" si="391"/>
        <v/>
      </c>
      <c r="M8376" t="str">
        <f t="shared" si="392"/>
        <v/>
      </c>
    </row>
    <row r="8377" spans="3:13" x14ac:dyDescent="0.2">
      <c r="C8377" s="8" t="str">
        <f>IFERROR(VLOOKUP(B8377,'Plan de comptes'!A:B,2,FALSE),"")</f>
        <v/>
      </c>
      <c r="K8377" s="21">
        <f t="shared" si="390"/>
        <v>0</v>
      </c>
      <c r="L8377" t="str">
        <f t="shared" si="391"/>
        <v/>
      </c>
      <c r="M8377" t="str">
        <f t="shared" si="392"/>
        <v/>
      </c>
    </row>
    <row r="8378" spans="3:13" x14ac:dyDescent="0.2">
      <c r="C8378" s="8" t="str">
        <f>IFERROR(VLOOKUP(B8378,'Plan de comptes'!A:B,2,FALSE),"")</f>
        <v/>
      </c>
      <c r="K8378" s="21">
        <f t="shared" si="390"/>
        <v>0</v>
      </c>
      <c r="L8378" t="str">
        <f t="shared" si="391"/>
        <v/>
      </c>
      <c r="M8378" t="str">
        <f t="shared" si="392"/>
        <v/>
      </c>
    </row>
    <row r="8379" spans="3:13" x14ac:dyDescent="0.2">
      <c r="C8379" s="8" t="str">
        <f>IFERROR(VLOOKUP(B8379,'Plan de comptes'!A:B,2,FALSE),"")</f>
        <v/>
      </c>
      <c r="K8379" s="21">
        <f t="shared" si="390"/>
        <v>0</v>
      </c>
      <c r="L8379" t="str">
        <f t="shared" si="391"/>
        <v/>
      </c>
      <c r="M8379" t="str">
        <f t="shared" si="392"/>
        <v/>
      </c>
    </row>
    <row r="8380" spans="3:13" x14ac:dyDescent="0.2">
      <c r="C8380" s="8" t="str">
        <f>IFERROR(VLOOKUP(B8380,'Plan de comptes'!A:B,2,FALSE),"")</f>
        <v/>
      </c>
      <c r="K8380" s="21">
        <f t="shared" si="390"/>
        <v>0</v>
      </c>
      <c r="L8380" t="str">
        <f t="shared" si="391"/>
        <v/>
      </c>
      <c r="M8380" t="str">
        <f t="shared" si="392"/>
        <v/>
      </c>
    </row>
    <row r="8381" spans="3:13" x14ac:dyDescent="0.2">
      <c r="C8381" s="8" t="str">
        <f>IFERROR(VLOOKUP(B8381,'Plan de comptes'!A:B,2,FALSE),"")</f>
        <v/>
      </c>
      <c r="K8381" s="21">
        <f t="shared" si="390"/>
        <v>0</v>
      </c>
      <c r="L8381" t="str">
        <f t="shared" si="391"/>
        <v/>
      </c>
      <c r="M8381" t="str">
        <f t="shared" si="392"/>
        <v/>
      </c>
    </row>
    <row r="8382" spans="3:13" x14ac:dyDescent="0.2">
      <c r="C8382" s="8" t="str">
        <f>IFERROR(VLOOKUP(B8382,'Plan de comptes'!A:B,2,FALSE),"")</f>
        <v/>
      </c>
      <c r="K8382" s="21">
        <f t="shared" si="390"/>
        <v>0</v>
      </c>
      <c r="L8382" t="str">
        <f t="shared" si="391"/>
        <v/>
      </c>
      <c r="M8382" t="str">
        <f t="shared" si="392"/>
        <v/>
      </c>
    </row>
    <row r="8383" spans="3:13" x14ac:dyDescent="0.2">
      <c r="C8383" s="8" t="str">
        <f>IFERROR(VLOOKUP(B8383,'Plan de comptes'!A:B,2,FALSE),"")</f>
        <v/>
      </c>
      <c r="K8383" s="21">
        <f t="shared" si="390"/>
        <v>0</v>
      </c>
      <c r="L8383" t="str">
        <f t="shared" si="391"/>
        <v/>
      </c>
      <c r="M8383" t="str">
        <f t="shared" si="392"/>
        <v/>
      </c>
    </row>
    <row r="8384" spans="3:13" x14ac:dyDescent="0.2">
      <c r="C8384" s="8" t="str">
        <f>IFERROR(VLOOKUP(B8384,'Plan de comptes'!A:B,2,FALSE),"")</f>
        <v/>
      </c>
      <c r="K8384" s="21">
        <f t="shared" si="390"/>
        <v>0</v>
      </c>
      <c r="L8384" t="str">
        <f t="shared" si="391"/>
        <v/>
      </c>
      <c r="M8384" t="str">
        <f t="shared" si="392"/>
        <v/>
      </c>
    </row>
    <row r="8385" spans="3:13" x14ac:dyDescent="0.2">
      <c r="C8385" s="8" t="str">
        <f>IFERROR(VLOOKUP(B8385,'Plan de comptes'!A:B,2,FALSE),"")</f>
        <v/>
      </c>
      <c r="K8385" s="21">
        <f t="shared" si="390"/>
        <v>0</v>
      </c>
      <c r="L8385" t="str">
        <f t="shared" si="391"/>
        <v/>
      </c>
      <c r="M8385" t="str">
        <f t="shared" si="392"/>
        <v/>
      </c>
    </row>
    <row r="8386" spans="3:13" x14ac:dyDescent="0.2">
      <c r="C8386" s="8" t="str">
        <f>IFERROR(VLOOKUP(B8386,'Plan de comptes'!A:B,2,FALSE),"")</f>
        <v/>
      </c>
      <c r="K8386" s="21">
        <f t="shared" si="390"/>
        <v>0</v>
      </c>
      <c r="L8386" t="str">
        <f t="shared" si="391"/>
        <v/>
      </c>
      <c r="M8386" t="str">
        <f t="shared" si="392"/>
        <v/>
      </c>
    </row>
    <row r="8387" spans="3:13" x14ac:dyDescent="0.2">
      <c r="C8387" s="8" t="str">
        <f>IFERROR(VLOOKUP(B8387,'Plan de comptes'!A:B,2,FALSE),"")</f>
        <v/>
      </c>
      <c r="K8387" s="21">
        <f t="shared" ref="K8387:K8450" si="393">E8387-F8387</f>
        <v>0</v>
      </c>
      <c r="L8387" t="str">
        <f t="shared" ref="L8387:L8450" si="394">LEFT($B8387,2)</f>
        <v/>
      </c>
      <c r="M8387" t="str">
        <f t="shared" ref="M8387:M8450" si="395">LEFT($B8387,3)</f>
        <v/>
      </c>
    </row>
    <row r="8388" spans="3:13" x14ac:dyDescent="0.2">
      <c r="C8388" s="8" t="str">
        <f>IFERROR(VLOOKUP(B8388,'Plan de comptes'!A:B,2,FALSE),"")</f>
        <v/>
      </c>
      <c r="K8388" s="21">
        <f t="shared" si="393"/>
        <v>0</v>
      </c>
      <c r="L8388" t="str">
        <f t="shared" si="394"/>
        <v/>
      </c>
      <c r="M8388" t="str">
        <f t="shared" si="395"/>
        <v/>
      </c>
    </row>
    <row r="8389" spans="3:13" x14ac:dyDescent="0.2">
      <c r="C8389" s="8" t="str">
        <f>IFERROR(VLOOKUP(B8389,'Plan de comptes'!A:B,2,FALSE),"")</f>
        <v/>
      </c>
      <c r="K8389" s="21">
        <f t="shared" si="393"/>
        <v>0</v>
      </c>
      <c r="L8389" t="str">
        <f t="shared" si="394"/>
        <v/>
      </c>
      <c r="M8389" t="str">
        <f t="shared" si="395"/>
        <v/>
      </c>
    </row>
    <row r="8390" spans="3:13" x14ac:dyDescent="0.2">
      <c r="C8390" s="8" t="str">
        <f>IFERROR(VLOOKUP(B8390,'Plan de comptes'!A:B,2,FALSE),"")</f>
        <v/>
      </c>
      <c r="K8390" s="21">
        <f t="shared" si="393"/>
        <v>0</v>
      </c>
      <c r="L8390" t="str">
        <f t="shared" si="394"/>
        <v/>
      </c>
      <c r="M8390" t="str">
        <f t="shared" si="395"/>
        <v/>
      </c>
    </row>
    <row r="8391" spans="3:13" x14ac:dyDescent="0.2">
      <c r="C8391" s="8" t="str">
        <f>IFERROR(VLOOKUP(B8391,'Plan de comptes'!A:B,2,FALSE),"")</f>
        <v/>
      </c>
      <c r="K8391" s="21">
        <f t="shared" si="393"/>
        <v>0</v>
      </c>
      <c r="L8391" t="str">
        <f t="shared" si="394"/>
        <v/>
      </c>
      <c r="M8391" t="str">
        <f t="shared" si="395"/>
        <v/>
      </c>
    </row>
    <row r="8392" spans="3:13" x14ac:dyDescent="0.2">
      <c r="C8392" s="8" t="str">
        <f>IFERROR(VLOOKUP(B8392,'Plan de comptes'!A:B,2,FALSE),"")</f>
        <v/>
      </c>
      <c r="K8392" s="21">
        <f t="shared" si="393"/>
        <v>0</v>
      </c>
      <c r="L8392" t="str">
        <f t="shared" si="394"/>
        <v/>
      </c>
      <c r="M8392" t="str">
        <f t="shared" si="395"/>
        <v/>
      </c>
    </row>
    <row r="8393" spans="3:13" x14ac:dyDescent="0.2">
      <c r="C8393" s="8" t="str">
        <f>IFERROR(VLOOKUP(B8393,'Plan de comptes'!A:B,2,FALSE),"")</f>
        <v/>
      </c>
      <c r="K8393" s="21">
        <f t="shared" si="393"/>
        <v>0</v>
      </c>
      <c r="L8393" t="str">
        <f t="shared" si="394"/>
        <v/>
      </c>
      <c r="M8393" t="str">
        <f t="shared" si="395"/>
        <v/>
      </c>
    </row>
    <row r="8394" spans="3:13" x14ac:dyDescent="0.2">
      <c r="C8394" s="8" t="str">
        <f>IFERROR(VLOOKUP(B8394,'Plan de comptes'!A:B,2,FALSE),"")</f>
        <v/>
      </c>
      <c r="K8394" s="21">
        <f t="shared" si="393"/>
        <v>0</v>
      </c>
      <c r="L8394" t="str">
        <f t="shared" si="394"/>
        <v/>
      </c>
      <c r="M8394" t="str">
        <f t="shared" si="395"/>
        <v/>
      </c>
    </row>
    <row r="8395" spans="3:13" x14ac:dyDescent="0.2">
      <c r="C8395" s="8" t="str">
        <f>IFERROR(VLOOKUP(B8395,'Plan de comptes'!A:B,2,FALSE),"")</f>
        <v/>
      </c>
      <c r="K8395" s="21">
        <f t="shared" si="393"/>
        <v>0</v>
      </c>
      <c r="L8395" t="str">
        <f t="shared" si="394"/>
        <v/>
      </c>
      <c r="M8395" t="str">
        <f t="shared" si="395"/>
        <v/>
      </c>
    </row>
    <row r="8396" spans="3:13" x14ac:dyDescent="0.2">
      <c r="C8396" s="8" t="str">
        <f>IFERROR(VLOOKUP(B8396,'Plan de comptes'!A:B,2,FALSE),"")</f>
        <v/>
      </c>
      <c r="K8396" s="21">
        <f t="shared" si="393"/>
        <v>0</v>
      </c>
      <c r="L8396" t="str">
        <f t="shared" si="394"/>
        <v/>
      </c>
      <c r="M8396" t="str">
        <f t="shared" si="395"/>
        <v/>
      </c>
    </row>
    <row r="8397" spans="3:13" x14ac:dyDescent="0.2">
      <c r="C8397" s="8" t="str">
        <f>IFERROR(VLOOKUP(B8397,'Plan de comptes'!A:B,2,FALSE),"")</f>
        <v/>
      </c>
      <c r="K8397" s="21">
        <f t="shared" si="393"/>
        <v>0</v>
      </c>
      <c r="L8397" t="str">
        <f t="shared" si="394"/>
        <v/>
      </c>
      <c r="M8397" t="str">
        <f t="shared" si="395"/>
        <v/>
      </c>
    </row>
    <row r="8398" spans="3:13" x14ac:dyDescent="0.2">
      <c r="C8398" s="8" t="str">
        <f>IFERROR(VLOOKUP(B8398,'Plan de comptes'!A:B,2,FALSE),"")</f>
        <v/>
      </c>
      <c r="K8398" s="21">
        <f t="shared" si="393"/>
        <v>0</v>
      </c>
      <c r="L8398" t="str">
        <f t="shared" si="394"/>
        <v/>
      </c>
      <c r="M8398" t="str">
        <f t="shared" si="395"/>
        <v/>
      </c>
    </row>
    <row r="8399" spans="3:13" x14ac:dyDescent="0.2">
      <c r="C8399" s="8" t="str">
        <f>IFERROR(VLOOKUP(B8399,'Plan de comptes'!A:B,2,FALSE),"")</f>
        <v/>
      </c>
      <c r="K8399" s="21">
        <f t="shared" si="393"/>
        <v>0</v>
      </c>
      <c r="L8399" t="str">
        <f t="shared" si="394"/>
        <v/>
      </c>
      <c r="M8399" t="str">
        <f t="shared" si="395"/>
        <v/>
      </c>
    </row>
    <row r="8400" spans="3:13" x14ac:dyDescent="0.2">
      <c r="C8400" s="8" t="str">
        <f>IFERROR(VLOOKUP(B8400,'Plan de comptes'!A:B,2,FALSE),"")</f>
        <v/>
      </c>
      <c r="K8400" s="21">
        <f t="shared" si="393"/>
        <v>0</v>
      </c>
      <c r="L8400" t="str">
        <f t="shared" si="394"/>
        <v/>
      </c>
      <c r="M8400" t="str">
        <f t="shared" si="395"/>
        <v/>
      </c>
    </row>
    <row r="8401" spans="3:13" x14ac:dyDescent="0.2">
      <c r="C8401" s="8" t="str">
        <f>IFERROR(VLOOKUP(B8401,'Plan de comptes'!A:B,2,FALSE),"")</f>
        <v/>
      </c>
      <c r="K8401" s="21">
        <f t="shared" si="393"/>
        <v>0</v>
      </c>
      <c r="L8401" t="str">
        <f t="shared" si="394"/>
        <v/>
      </c>
      <c r="M8401" t="str">
        <f t="shared" si="395"/>
        <v/>
      </c>
    </row>
    <row r="8402" spans="3:13" x14ac:dyDescent="0.2">
      <c r="C8402" s="8" t="str">
        <f>IFERROR(VLOOKUP(B8402,'Plan de comptes'!A:B,2,FALSE),"")</f>
        <v/>
      </c>
      <c r="K8402" s="21">
        <f t="shared" si="393"/>
        <v>0</v>
      </c>
      <c r="L8402" t="str">
        <f t="shared" si="394"/>
        <v/>
      </c>
      <c r="M8402" t="str">
        <f t="shared" si="395"/>
        <v/>
      </c>
    </row>
    <row r="8403" spans="3:13" x14ac:dyDescent="0.2">
      <c r="C8403" s="8" t="str">
        <f>IFERROR(VLOOKUP(B8403,'Plan de comptes'!A:B,2,FALSE),"")</f>
        <v/>
      </c>
      <c r="K8403" s="21">
        <f t="shared" si="393"/>
        <v>0</v>
      </c>
      <c r="L8403" t="str">
        <f t="shared" si="394"/>
        <v/>
      </c>
      <c r="M8403" t="str">
        <f t="shared" si="395"/>
        <v/>
      </c>
    </row>
    <row r="8404" spans="3:13" x14ac:dyDescent="0.2">
      <c r="C8404" s="8" t="str">
        <f>IFERROR(VLOOKUP(B8404,'Plan de comptes'!A:B,2,FALSE),"")</f>
        <v/>
      </c>
      <c r="K8404" s="21">
        <f t="shared" si="393"/>
        <v>0</v>
      </c>
      <c r="L8404" t="str">
        <f t="shared" si="394"/>
        <v/>
      </c>
      <c r="M8404" t="str">
        <f t="shared" si="395"/>
        <v/>
      </c>
    </row>
    <row r="8405" spans="3:13" x14ac:dyDescent="0.2">
      <c r="C8405" s="8" t="str">
        <f>IFERROR(VLOOKUP(B8405,'Plan de comptes'!A:B,2,FALSE),"")</f>
        <v/>
      </c>
      <c r="K8405" s="21">
        <f t="shared" si="393"/>
        <v>0</v>
      </c>
      <c r="L8405" t="str">
        <f t="shared" si="394"/>
        <v/>
      </c>
      <c r="M8405" t="str">
        <f t="shared" si="395"/>
        <v/>
      </c>
    </row>
    <row r="8406" spans="3:13" x14ac:dyDescent="0.2">
      <c r="C8406" s="8" t="str">
        <f>IFERROR(VLOOKUP(B8406,'Plan de comptes'!A:B,2,FALSE),"")</f>
        <v/>
      </c>
      <c r="K8406" s="21">
        <f t="shared" si="393"/>
        <v>0</v>
      </c>
      <c r="L8406" t="str">
        <f t="shared" si="394"/>
        <v/>
      </c>
      <c r="M8406" t="str">
        <f t="shared" si="395"/>
        <v/>
      </c>
    </row>
    <row r="8407" spans="3:13" x14ac:dyDescent="0.2">
      <c r="C8407" s="8" t="str">
        <f>IFERROR(VLOOKUP(B8407,'Plan de comptes'!A:B,2,FALSE),"")</f>
        <v/>
      </c>
      <c r="K8407" s="21">
        <f t="shared" si="393"/>
        <v>0</v>
      </c>
      <c r="L8407" t="str">
        <f t="shared" si="394"/>
        <v/>
      </c>
      <c r="M8407" t="str">
        <f t="shared" si="395"/>
        <v/>
      </c>
    </row>
    <row r="8408" spans="3:13" x14ac:dyDescent="0.2">
      <c r="C8408" s="8" t="str">
        <f>IFERROR(VLOOKUP(B8408,'Plan de comptes'!A:B,2,FALSE),"")</f>
        <v/>
      </c>
      <c r="K8408" s="21">
        <f t="shared" si="393"/>
        <v>0</v>
      </c>
      <c r="L8408" t="str">
        <f t="shared" si="394"/>
        <v/>
      </c>
      <c r="M8408" t="str">
        <f t="shared" si="395"/>
        <v/>
      </c>
    </row>
    <row r="8409" spans="3:13" x14ac:dyDescent="0.2">
      <c r="C8409" s="8" t="str">
        <f>IFERROR(VLOOKUP(B8409,'Plan de comptes'!A:B,2,FALSE),"")</f>
        <v/>
      </c>
      <c r="K8409" s="21">
        <f t="shared" si="393"/>
        <v>0</v>
      </c>
      <c r="L8409" t="str">
        <f t="shared" si="394"/>
        <v/>
      </c>
      <c r="M8409" t="str">
        <f t="shared" si="395"/>
        <v/>
      </c>
    </row>
    <row r="8410" spans="3:13" x14ac:dyDescent="0.2">
      <c r="C8410" s="8" t="str">
        <f>IFERROR(VLOOKUP(B8410,'Plan de comptes'!A:B,2,FALSE),"")</f>
        <v/>
      </c>
      <c r="K8410" s="21">
        <f t="shared" si="393"/>
        <v>0</v>
      </c>
      <c r="L8410" t="str">
        <f t="shared" si="394"/>
        <v/>
      </c>
      <c r="M8410" t="str">
        <f t="shared" si="395"/>
        <v/>
      </c>
    </row>
    <row r="8411" spans="3:13" x14ac:dyDescent="0.2">
      <c r="C8411" s="8" t="str">
        <f>IFERROR(VLOOKUP(B8411,'Plan de comptes'!A:B,2,FALSE),"")</f>
        <v/>
      </c>
      <c r="K8411" s="21">
        <f t="shared" si="393"/>
        <v>0</v>
      </c>
      <c r="L8411" t="str">
        <f t="shared" si="394"/>
        <v/>
      </c>
      <c r="M8411" t="str">
        <f t="shared" si="395"/>
        <v/>
      </c>
    </row>
    <row r="8412" spans="3:13" x14ac:dyDescent="0.2">
      <c r="C8412" s="8" t="str">
        <f>IFERROR(VLOOKUP(B8412,'Plan de comptes'!A:B,2,FALSE),"")</f>
        <v/>
      </c>
      <c r="K8412" s="21">
        <f t="shared" si="393"/>
        <v>0</v>
      </c>
      <c r="L8412" t="str">
        <f t="shared" si="394"/>
        <v/>
      </c>
      <c r="M8412" t="str">
        <f t="shared" si="395"/>
        <v/>
      </c>
    </row>
    <row r="8413" spans="3:13" x14ac:dyDescent="0.2">
      <c r="C8413" s="8" t="str">
        <f>IFERROR(VLOOKUP(B8413,'Plan de comptes'!A:B,2,FALSE),"")</f>
        <v/>
      </c>
      <c r="K8413" s="21">
        <f t="shared" si="393"/>
        <v>0</v>
      </c>
      <c r="L8413" t="str">
        <f t="shared" si="394"/>
        <v/>
      </c>
      <c r="M8413" t="str">
        <f t="shared" si="395"/>
        <v/>
      </c>
    </row>
    <row r="8414" spans="3:13" x14ac:dyDescent="0.2">
      <c r="C8414" s="8" t="str">
        <f>IFERROR(VLOOKUP(B8414,'Plan de comptes'!A:B,2,FALSE),"")</f>
        <v/>
      </c>
      <c r="K8414" s="21">
        <f t="shared" si="393"/>
        <v>0</v>
      </c>
      <c r="L8414" t="str">
        <f t="shared" si="394"/>
        <v/>
      </c>
      <c r="M8414" t="str">
        <f t="shared" si="395"/>
        <v/>
      </c>
    </row>
    <row r="8415" spans="3:13" x14ac:dyDescent="0.2">
      <c r="C8415" s="8" t="str">
        <f>IFERROR(VLOOKUP(B8415,'Plan de comptes'!A:B,2,FALSE),"")</f>
        <v/>
      </c>
      <c r="K8415" s="21">
        <f t="shared" si="393"/>
        <v>0</v>
      </c>
      <c r="L8415" t="str">
        <f t="shared" si="394"/>
        <v/>
      </c>
      <c r="M8415" t="str">
        <f t="shared" si="395"/>
        <v/>
      </c>
    </row>
    <row r="8416" spans="3:13" x14ac:dyDescent="0.2">
      <c r="C8416" s="8" t="str">
        <f>IFERROR(VLOOKUP(B8416,'Plan de comptes'!A:B,2,FALSE),"")</f>
        <v/>
      </c>
      <c r="K8416" s="21">
        <f t="shared" si="393"/>
        <v>0</v>
      </c>
      <c r="L8416" t="str">
        <f t="shared" si="394"/>
        <v/>
      </c>
      <c r="M8416" t="str">
        <f t="shared" si="395"/>
        <v/>
      </c>
    </row>
    <row r="8417" spans="3:13" x14ac:dyDescent="0.2">
      <c r="C8417" s="8" t="str">
        <f>IFERROR(VLOOKUP(B8417,'Plan de comptes'!A:B,2,FALSE),"")</f>
        <v/>
      </c>
      <c r="K8417" s="21">
        <f t="shared" si="393"/>
        <v>0</v>
      </c>
      <c r="L8417" t="str">
        <f t="shared" si="394"/>
        <v/>
      </c>
      <c r="M8417" t="str">
        <f t="shared" si="395"/>
        <v/>
      </c>
    </row>
    <row r="8418" spans="3:13" x14ac:dyDescent="0.2">
      <c r="C8418" s="8" t="str">
        <f>IFERROR(VLOOKUP(B8418,'Plan de comptes'!A:B,2,FALSE),"")</f>
        <v/>
      </c>
      <c r="K8418" s="21">
        <f t="shared" si="393"/>
        <v>0</v>
      </c>
      <c r="L8418" t="str">
        <f t="shared" si="394"/>
        <v/>
      </c>
      <c r="M8418" t="str">
        <f t="shared" si="395"/>
        <v/>
      </c>
    </row>
    <row r="8419" spans="3:13" x14ac:dyDescent="0.2">
      <c r="C8419" s="8" t="str">
        <f>IFERROR(VLOOKUP(B8419,'Plan de comptes'!A:B,2,FALSE),"")</f>
        <v/>
      </c>
      <c r="K8419" s="21">
        <f t="shared" si="393"/>
        <v>0</v>
      </c>
      <c r="L8419" t="str">
        <f t="shared" si="394"/>
        <v/>
      </c>
      <c r="M8419" t="str">
        <f t="shared" si="395"/>
        <v/>
      </c>
    </row>
    <row r="8420" spans="3:13" x14ac:dyDescent="0.2">
      <c r="C8420" s="8" t="str">
        <f>IFERROR(VLOOKUP(B8420,'Plan de comptes'!A:B,2,FALSE),"")</f>
        <v/>
      </c>
      <c r="K8420" s="21">
        <f t="shared" si="393"/>
        <v>0</v>
      </c>
      <c r="L8420" t="str">
        <f t="shared" si="394"/>
        <v/>
      </c>
      <c r="M8420" t="str">
        <f t="shared" si="395"/>
        <v/>
      </c>
    </row>
    <row r="8421" spans="3:13" x14ac:dyDescent="0.2">
      <c r="C8421" s="8" t="str">
        <f>IFERROR(VLOOKUP(B8421,'Plan de comptes'!A:B,2,FALSE),"")</f>
        <v/>
      </c>
      <c r="K8421" s="21">
        <f t="shared" si="393"/>
        <v>0</v>
      </c>
      <c r="L8421" t="str">
        <f t="shared" si="394"/>
        <v/>
      </c>
      <c r="M8421" t="str">
        <f t="shared" si="395"/>
        <v/>
      </c>
    </row>
    <row r="8422" spans="3:13" x14ac:dyDescent="0.2">
      <c r="C8422" s="8" t="str">
        <f>IFERROR(VLOOKUP(B8422,'Plan de comptes'!A:B,2,FALSE),"")</f>
        <v/>
      </c>
      <c r="K8422" s="21">
        <f t="shared" si="393"/>
        <v>0</v>
      </c>
      <c r="L8422" t="str">
        <f t="shared" si="394"/>
        <v/>
      </c>
      <c r="M8422" t="str">
        <f t="shared" si="395"/>
        <v/>
      </c>
    </row>
    <row r="8423" spans="3:13" x14ac:dyDescent="0.2">
      <c r="C8423" s="8" t="str">
        <f>IFERROR(VLOOKUP(B8423,'Plan de comptes'!A:B,2,FALSE),"")</f>
        <v/>
      </c>
      <c r="K8423" s="21">
        <f t="shared" si="393"/>
        <v>0</v>
      </c>
      <c r="L8423" t="str">
        <f t="shared" si="394"/>
        <v/>
      </c>
      <c r="M8423" t="str">
        <f t="shared" si="395"/>
        <v/>
      </c>
    </row>
    <row r="8424" spans="3:13" x14ac:dyDescent="0.2">
      <c r="C8424" s="8" t="str">
        <f>IFERROR(VLOOKUP(B8424,'Plan de comptes'!A:B,2,FALSE),"")</f>
        <v/>
      </c>
      <c r="K8424" s="21">
        <f t="shared" si="393"/>
        <v>0</v>
      </c>
      <c r="L8424" t="str">
        <f t="shared" si="394"/>
        <v/>
      </c>
      <c r="M8424" t="str">
        <f t="shared" si="395"/>
        <v/>
      </c>
    </row>
    <row r="8425" spans="3:13" x14ac:dyDescent="0.2">
      <c r="C8425" s="8" t="str">
        <f>IFERROR(VLOOKUP(B8425,'Plan de comptes'!A:B,2,FALSE),"")</f>
        <v/>
      </c>
      <c r="K8425" s="21">
        <f t="shared" si="393"/>
        <v>0</v>
      </c>
      <c r="L8425" t="str">
        <f t="shared" si="394"/>
        <v/>
      </c>
      <c r="M8425" t="str">
        <f t="shared" si="395"/>
        <v/>
      </c>
    </row>
    <row r="8426" spans="3:13" x14ac:dyDescent="0.2">
      <c r="C8426" s="8" t="str">
        <f>IFERROR(VLOOKUP(B8426,'Plan de comptes'!A:B,2,FALSE),"")</f>
        <v/>
      </c>
      <c r="K8426" s="21">
        <f t="shared" si="393"/>
        <v>0</v>
      </c>
      <c r="L8426" t="str">
        <f t="shared" si="394"/>
        <v/>
      </c>
      <c r="M8426" t="str">
        <f t="shared" si="395"/>
        <v/>
      </c>
    </row>
    <row r="8427" spans="3:13" x14ac:dyDescent="0.2">
      <c r="C8427" s="8" t="str">
        <f>IFERROR(VLOOKUP(B8427,'Plan de comptes'!A:B,2,FALSE),"")</f>
        <v/>
      </c>
      <c r="K8427" s="21">
        <f t="shared" si="393"/>
        <v>0</v>
      </c>
      <c r="L8427" t="str">
        <f t="shared" si="394"/>
        <v/>
      </c>
      <c r="M8427" t="str">
        <f t="shared" si="395"/>
        <v/>
      </c>
    </row>
    <row r="8428" spans="3:13" x14ac:dyDescent="0.2">
      <c r="C8428" s="8" t="str">
        <f>IFERROR(VLOOKUP(B8428,'Plan de comptes'!A:B,2,FALSE),"")</f>
        <v/>
      </c>
      <c r="K8428" s="21">
        <f t="shared" si="393"/>
        <v>0</v>
      </c>
      <c r="L8428" t="str">
        <f t="shared" si="394"/>
        <v/>
      </c>
      <c r="M8428" t="str">
        <f t="shared" si="395"/>
        <v/>
      </c>
    </row>
    <row r="8429" spans="3:13" x14ac:dyDescent="0.2">
      <c r="C8429" s="8" t="str">
        <f>IFERROR(VLOOKUP(B8429,'Plan de comptes'!A:B,2,FALSE),"")</f>
        <v/>
      </c>
      <c r="K8429" s="21">
        <f t="shared" si="393"/>
        <v>0</v>
      </c>
      <c r="L8429" t="str">
        <f t="shared" si="394"/>
        <v/>
      </c>
      <c r="M8429" t="str">
        <f t="shared" si="395"/>
        <v/>
      </c>
    </row>
    <row r="8430" spans="3:13" x14ac:dyDescent="0.2">
      <c r="C8430" s="8" t="str">
        <f>IFERROR(VLOOKUP(B8430,'Plan de comptes'!A:B,2,FALSE),"")</f>
        <v/>
      </c>
      <c r="K8430" s="21">
        <f t="shared" si="393"/>
        <v>0</v>
      </c>
      <c r="L8430" t="str">
        <f t="shared" si="394"/>
        <v/>
      </c>
      <c r="M8430" t="str">
        <f t="shared" si="395"/>
        <v/>
      </c>
    </row>
    <row r="8431" spans="3:13" x14ac:dyDescent="0.2">
      <c r="C8431" s="8" t="str">
        <f>IFERROR(VLOOKUP(B8431,'Plan de comptes'!A:B,2,FALSE),"")</f>
        <v/>
      </c>
      <c r="K8431" s="21">
        <f t="shared" si="393"/>
        <v>0</v>
      </c>
      <c r="L8431" t="str">
        <f t="shared" si="394"/>
        <v/>
      </c>
      <c r="M8431" t="str">
        <f t="shared" si="395"/>
        <v/>
      </c>
    </row>
    <row r="8432" spans="3:13" x14ac:dyDescent="0.2">
      <c r="C8432" s="8" t="str">
        <f>IFERROR(VLOOKUP(B8432,'Plan de comptes'!A:B,2,FALSE),"")</f>
        <v/>
      </c>
      <c r="K8432" s="21">
        <f t="shared" si="393"/>
        <v>0</v>
      </c>
      <c r="L8432" t="str">
        <f t="shared" si="394"/>
        <v/>
      </c>
      <c r="M8432" t="str">
        <f t="shared" si="395"/>
        <v/>
      </c>
    </row>
    <row r="8433" spans="3:13" x14ac:dyDescent="0.2">
      <c r="C8433" s="8" t="str">
        <f>IFERROR(VLOOKUP(B8433,'Plan de comptes'!A:B,2,FALSE),"")</f>
        <v/>
      </c>
      <c r="K8433" s="21">
        <f t="shared" si="393"/>
        <v>0</v>
      </c>
      <c r="L8433" t="str">
        <f t="shared" si="394"/>
        <v/>
      </c>
      <c r="M8433" t="str">
        <f t="shared" si="395"/>
        <v/>
      </c>
    </row>
    <row r="8434" spans="3:13" x14ac:dyDescent="0.2">
      <c r="C8434" s="8" t="str">
        <f>IFERROR(VLOOKUP(B8434,'Plan de comptes'!A:B,2,FALSE),"")</f>
        <v/>
      </c>
      <c r="K8434" s="21">
        <f t="shared" si="393"/>
        <v>0</v>
      </c>
      <c r="L8434" t="str">
        <f t="shared" si="394"/>
        <v/>
      </c>
      <c r="M8434" t="str">
        <f t="shared" si="395"/>
        <v/>
      </c>
    </row>
    <row r="8435" spans="3:13" x14ac:dyDescent="0.2">
      <c r="C8435" s="8" t="str">
        <f>IFERROR(VLOOKUP(B8435,'Plan de comptes'!A:B,2,FALSE),"")</f>
        <v/>
      </c>
      <c r="K8435" s="21">
        <f t="shared" si="393"/>
        <v>0</v>
      </c>
      <c r="L8435" t="str">
        <f t="shared" si="394"/>
        <v/>
      </c>
      <c r="M8435" t="str">
        <f t="shared" si="395"/>
        <v/>
      </c>
    </row>
    <row r="8436" spans="3:13" x14ac:dyDescent="0.2">
      <c r="C8436" s="8" t="str">
        <f>IFERROR(VLOOKUP(B8436,'Plan de comptes'!A:B,2,FALSE),"")</f>
        <v/>
      </c>
      <c r="K8436" s="21">
        <f t="shared" si="393"/>
        <v>0</v>
      </c>
      <c r="L8436" t="str">
        <f t="shared" si="394"/>
        <v/>
      </c>
      <c r="M8436" t="str">
        <f t="shared" si="395"/>
        <v/>
      </c>
    </row>
    <row r="8437" spans="3:13" x14ac:dyDescent="0.2">
      <c r="C8437" s="8" t="str">
        <f>IFERROR(VLOOKUP(B8437,'Plan de comptes'!A:B,2,FALSE),"")</f>
        <v/>
      </c>
      <c r="K8437" s="21">
        <f t="shared" si="393"/>
        <v>0</v>
      </c>
      <c r="L8437" t="str">
        <f t="shared" si="394"/>
        <v/>
      </c>
      <c r="M8437" t="str">
        <f t="shared" si="395"/>
        <v/>
      </c>
    </row>
    <row r="8438" spans="3:13" x14ac:dyDescent="0.2">
      <c r="C8438" s="8" t="str">
        <f>IFERROR(VLOOKUP(B8438,'Plan de comptes'!A:B,2,FALSE),"")</f>
        <v/>
      </c>
      <c r="K8438" s="21">
        <f t="shared" si="393"/>
        <v>0</v>
      </c>
      <c r="L8438" t="str">
        <f t="shared" si="394"/>
        <v/>
      </c>
      <c r="M8438" t="str">
        <f t="shared" si="395"/>
        <v/>
      </c>
    </row>
    <row r="8439" spans="3:13" x14ac:dyDescent="0.2">
      <c r="C8439" s="8" t="str">
        <f>IFERROR(VLOOKUP(B8439,'Plan de comptes'!A:B,2,FALSE),"")</f>
        <v/>
      </c>
      <c r="K8439" s="21">
        <f t="shared" si="393"/>
        <v>0</v>
      </c>
      <c r="L8439" t="str">
        <f t="shared" si="394"/>
        <v/>
      </c>
      <c r="M8439" t="str">
        <f t="shared" si="395"/>
        <v/>
      </c>
    </row>
    <row r="8440" spans="3:13" x14ac:dyDescent="0.2">
      <c r="C8440" s="8" t="str">
        <f>IFERROR(VLOOKUP(B8440,'Plan de comptes'!A:B,2,FALSE),"")</f>
        <v/>
      </c>
      <c r="K8440" s="21">
        <f t="shared" si="393"/>
        <v>0</v>
      </c>
      <c r="L8440" t="str">
        <f t="shared" si="394"/>
        <v/>
      </c>
      <c r="M8440" t="str">
        <f t="shared" si="395"/>
        <v/>
      </c>
    </row>
    <row r="8441" spans="3:13" x14ac:dyDescent="0.2">
      <c r="C8441" s="8" t="str">
        <f>IFERROR(VLOOKUP(B8441,'Plan de comptes'!A:B,2,FALSE),"")</f>
        <v/>
      </c>
      <c r="K8441" s="21">
        <f t="shared" si="393"/>
        <v>0</v>
      </c>
      <c r="L8441" t="str">
        <f t="shared" si="394"/>
        <v/>
      </c>
      <c r="M8441" t="str">
        <f t="shared" si="395"/>
        <v/>
      </c>
    </row>
    <row r="8442" spans="3:13" x14ac:dyDescent="0.2">
      <c r="C8442" s="8" t="str">
        <f>IFERROR(VLOOKUP(B8442,'Plan de comptes'!A:B,2,FALSE),"")</f>
        <v/>
      </c>
      <c r="K8442" s="21">
        <f t="shared" si="393"/>
        <v>0</v>
      </c>
      <c r="L8442" t="str">
        <f t="shared" si="394"/>
        <v/>
      </c>
      <c r="M8442" t="str">
        <f t="shared" si="395"/>
        <v/>
      </c>
    </row>
    <row r="8443" spans="3:13" x14ac:dyDescent="0.2">
      <c r="C8443" s="8" t="str">
        <f>IFERROR(VLOOKUP(B8443,'Plan de comptes'!A:B,2,FALSE),"")</f>
        <v/>
      </c>
      <c r="K8443" s="21">
        <f t="shared" si="393"/>
        <v>0</v>
      </c>
      <c r="L8443" t="str">
        <f t="shared" si="394"/>
        <v/>
      </c>
      <c r="M8443" t="str">
        <f t="shared" si="395"/>
        <v/>
      </c>
    </row>
    <row r="8444" spans="3:13" x14ac:dyDescent="0.2">
      <c r="C8444" s="8" t="str">
        <f>IFERROR(VLOOKUP(B8444,'Plan de comptes'!A:B,2,FALSE),"")</f>
        <v/>
      </c>
      <c r="K8444" s="21">
        <f t="shared" si="393"/>
        <v>0</v>
      </c>
      <c r="L8444" t="str">
        <f t="shared" si="394"/>
        <v/>
      </c>
      <c r="M8444" t="str">
        <f t="shared" si="395"/>
        <v/>
      </c>
    </row>
    <row r="8445" spans="3:13" x14ac:dyDescent="0.2">
      <c r="C8445" s="8" t="str">
        <f>IFERROR(VLOOKUP(B8445,'Plan de comptes'!A:B,2,FALSE),"")</f>
        <v/>
      </c>
      <c r="K8445" s="21">
        <f t="shared" si="393"/>
        <v>0</v>
      </c>
      <c r="L8445" t="str">
        <f t="shared" si="394"/>
        <v/>
      </c>
      <c r="M8445" t="str">
        <f t="shared" si="395"/>
        <v/>
      </c>
    </row>
    <row r="8446" spans="3:13" x14ac:dyDescent="0.2">
      <c r="C8446" s="8" t="str">
        <f>IFERROR(VLOOKUP(B8446,'Plan de comptes'!A:B,2,FALSE),"")</f>
        <v/>
      </c>
      <c r="K8446" s="21">
        <f t="shared" si="393"/>
        <v>0</v>
      </c>
      <c r="L8446" t="str">
        <f t="shared" si="394"/>
        <v/>
      </c>
      <c r="M8446" t="str">
        <f t="shared" si="395"/>
        <v/>
      </c>
    </row>
    <row r="8447" spans="3:13" x14ac:dyDescent="0.2">
      <c r="C8447" s="8" t="str">
        <f>IFERROR(VLOOKUP(B8447,'Plan de comptes'!A:B,2,FALSE),"")</f>
        <v/>
      </c>
      <c r="K8447" s="21">
        <f t="shared" si="393"/>
        <v>0</v>
      </c>
      <c r="L8447" t="str">
        <f t="shared" si="394"/>
        <v/>
      </c>
      <c r="M8447" t="str">
        <f t="shared" si="395"/>
        <v/>
      </c>
    </row>
    <row r="8448" spans="3:13" x14ac:dyDescent="0.2">
      <c r="C8448" s="8" t="str">
        <f>IFERROR(VLOOKUP(B8448,'Plan de comptes'!A:B,2,FALSE),"")</f>
        <v/>
      </c>
      <c r="K8448" s="21">
        <f t="shared" si="393"/>
        <v>0</v>
      </c>
      <c r="L8448" t="str">
        <f t="shared" si="394"/>
        <v/>
      </c>
      <c r="M8448" t="str">
        <f t="shared" si="395"/>
        <v/>
      </c>
    </row>
    <row r="8449" spans="3:13" x14ac:dyDescent="0.2">
      <c r="C8449" s="8" t="str">
        <f>IFERROR(VLOOKUP(B8449,'Plan de comptes'!A:B,2,FALSE),"")</f>
        <v/>
      </c>
      <c r="K8449" s="21">
        <f t="shared" si="393"/>
        <v>0</v>
      </c>
      <c r="L8449" t="str">
        <f t="shared" si="394"/>
        <v/>
      </c>
      <c r="M8449" t="str">
        <f t="shared" si="395"/>
        <v/>
      </c>
    </row>
    <row r="8450" spans="3:13" x14ac:dyDescent="0.2">
      <c r="C8450" s="8" t="str">
        <f>IFERROR(VLOOKUP(B8450,'Plan de comptes'!A:B,2,FALSE),"")</f>
        <v/>
      </c>
      <c r="K8450" s="21">
        <f t="shared" si="393"/>
        <v>0</v>
      </c>
      <c r="L8450" t="str">
        <f t="shared" si="394"/>
        <v/>
      </c>
      <c r="M8450" t="str">
        <f t="shared" si="395"/>
        <v/>
      </c>
    </row>
    <row r="8451" spans="3:13" x14ac:dyDescent="0.2">
      <c r="C8451" s="8" t="str">
        <f>IFERROR(VLOOKUP(B8451,'Plan de comptes'!A:B,2,FALSE),"")</f>
        <v/>
      </c>
      <c r="K8451" s="21">
        <f t="shared" ref="K8451:K8514" si="396">E8451-F8451</f>
        <v>0</v>
      </c>
      <c r="L8451" t="str">
        <f t="shared" ref="L8451:L8514" si="397">LEFT($B8451,2)</f>
        <v/>
      </c>
      <c r="M8451" t="str">
        <f t="shared" ref="M8451:M8514" si="398">LEFT($B8451,3)</f>
        <v/>
      </c>
    </row>
    <row r="8452" spans="3:13" x14ac:dyDescent="0.2">
      <c r="C8452" s="8" t="str">
        <f>IFERROR(VLOOKUP(B8452,'Plan de comptes'!A:B,2,FALSE),"")</f>
        <v/>
      </c>
      <c r="K8452" s="21">
        <f t="shared" si="396"/>
        <v>0</v>
      </c>
      <c r="L8452" t="str">
        <f t="shared" si="397"/>
        <v/>
      </c>
      <c r="M8452" t="str">
        <f t="shared" si="398"/>
        <v/>
      </c>
    </row>
    <row r="8453" spans="3:13" x14ac:dyDescent="0.2">
      <c r="C8453" s="8" t="str">
        <f>IFERROR(VLOOKUP(B8453,'Plan de comptes'!A:B,2,FALSE),"")</f>
        <v/>
      </c>
      <c r="K8453" s="21">
        <f t="shared" si="396"/>
        <v>0</v>
      </c>
      <c r="L8453" t="str">
        <f t="shared" si="397"/>
        <v/>
      </c>
      <c r="M8453" t="str">
        <f t="shared" si="398"/>
        <v/>
      </c>
    </row>
    <row r="8454" spans="3:13" x14ac:dyDescent="0.2">
      <c r="C8454" s="8" t="str">
        <f>IFERROR(VLOOKUP(B8454,'Plan de comptes'!A:B,2,FALSE),"")</f>
        <v/>
      </c>
      <c r="K8454" s="21">
        <f t="shared" si="396"/>
        <v>0</v>
      </c>
      <c r="L8454" t="str">
        <f t="shared" si="397"/>
        <v/>
      </c>
      <c r="M8454" t="str">
        <f t="shared" si="398"/>
        <v/>
      </c>
    </row>
    <row r="8455" spans="3:13" x14ac:dyDescent="0.2">
      <c r="C8455" s="8" t="str">
        <f>IFERROR(VLOOKUP(B8455,'Plan de comptes'!A:B,2,FALSE),"")</f>
        <v/>
      </c>
      <c r="K8455" s="21">
        <f t="shared" si="396"/>
        <v>0</v>
      </c>
      <c r="L8455" t="str">
        <f t="shared" si="397"/>
        <v/>
      </c>
      <c r="M8455" t="str">
        <f t="shared" si="398"/>
        <v/>
      </c>
    </row>
    <row r="8456" spans="3:13" x14ac:dyDescent="0.2">
      <c r="C8456" s="8" t="str">
        <f>IFERROR(VLOOKUP(B8456,'Plan de comptes'!A:B,2,FALSE),"")</f>
        <v/>
      </c>
      <c r="K8456" s="21">
        <f t="shared" si="396"/>
        <v>0</v>
      </c>
      <c r="L8456" t="str">
        <f t="shared" si="397"/>
        <v/>
      </c>
      <c r="M8456" t="str">
        <f t="shared" si="398"/>
        <v/>
      </c>
    </row>
    <row r="8457" spans="3:13" x14ac:dyDescent="0.2">
      <c r="C8457" s="8" t="str">
        <f>IFERROR(VLOOKUP(B8457,'Plan de comptes'!A:B,2,FALSE),"")</f>
        <v/>
      </c>
      <c r="K8457" s="21">
        <f t="shared" si="396"/>
        <v>0</v>
      </c>
      <c r="L8457" t="str">
        <f t="shared" si="397"/>
        <v/>
      </c>
      <c r="M8457" t="str">
        <f t="shared" si="398"/>
        <v/>
      </c>
    </row>
    <row r="8458" spans="3:13" x14ac:dyDescent="0.2">
      <c r="C8458" s="8" t="str">
        <f>IFERROR(VLOOKUP(B8458,'Plan de comptes'!A:B,2,FALSE),"")</f>
        <v/>
      </c>
      <c r="K8458" s="21">
        <f t="shared" si="396"/>
        <v>0</v>
      </c>
      <c r="L8458" t="str">
        <f t="shared" si="397"/>
        <v/>
      </c>
      <c r="M8458" t="str">
        <f t="shared" si="398"/>
        <v/>
      </c>
    </row>
    <row r="8459" spans="3:13" x14ac:dyDescent="0.2">
      <c r="C8459" s="8" t="str">
        <f>IFERROR(VLOOKUP(B8459,'Plan de comptes'!A:B,2,FALSE),"")</f>
        <v/>
      </c>
      <c r="K8459" s="21">
        <f t="shared" si="396"/>
        <v>0</v>
      </c>
      <c r="L8459" t="str">
        <f t="shared" si="397"/>
        <v/>
      </c>
      <c r="M8459" t="str">
        <f t="shared" si="398"/>
        <v/>
      </c>
    </row>
    <row r="8460" spans="3:13" x14ac:dyDescent="0.2">
      <c r="C8460" s="8" t="str">
        <f>IFERROR(VLOOKUP(B8460,'Plan de comptes'!A:B,2,FALSE),"")</f>
        <v/>
      </c>
      <c r="K8460" s="21">
        <f t="shared" si="396"/>
        <v>0</v>
      </c>
      <c r="L8460" t="str">
        <f t="shared" si="397"/>
        <v/>
      </c>
      <c r="M8460" t="str">
        <f t="shared" si="398"/>
        <v/>
      </c>
    </row>
    <row r="8461" spans="3:13" x14ac:dyDescent="0.2">
      <c r="C8461" s="8" t="str">
        <f>IFERROR(VLOOKUP(B8461,'Plan de comptes'!A:B,2,FALSE),"")</f>
        <v/>
      </c>
      <c r="K8461" s="21">
        <f t="shared" si="396"/>
        <v>0</v>
      </c>
      <c r="L8461" t="str">
        <f t="shared" si="397"/>
        <v/>
      </c>
      <c r="M8461" t="str">
        <f t="shared" si="398"/>
        <v/>
      </c>
    </row>
    <row r="8462" spans="3:13" x14ac:dyDescent="0.2">
      <c r="C8462" s="8" t="str">
        <f>IFERROR(VLOOKUP(B8462,'Plan de comptes'!A:B,2,FALSE),"")</f>
        <v/>
      </c>
      <c r="K8462" s="21">
        <f t="shared" si="396"/>
        <v>0</v>
      </c>
      <c r="L8462" t="str">
        <f t="shared" si="397"/>
        <v/>
      </c>
      <c r="M8462" t="str">
        <f t="shared" si="398"/>
        <v/>
      </c>
    </row>
    <row r="8463" spans="3:13" x14ac:dyDescent="0.2">
      <c r="C8463" s="8" t="str">
        <f>IFERROR(VLOOKUP(B8463,'Plan de comptes'!A:B,2,FALSE),"")</f>
        <v/>
      </c>
      <c r="K8463" s="21">
        <f t="shared" si="396"/>
        <v>0</v>
      </c>
      <c r="L8463" t="str">
        <f t="shared" si="397"/>
        <v/>
      </c>
      <c r="M8463" t="str">
        <f t="shared" si="398"/>
        <v/>
      </c>
    </row>
    <row r="8464" spans="3:13" x14ac:dyDescent="0.2">
      <c r="C8464" s="8" t="str">
        <f>IFERROR(VLOOKUP(B8464,'Plan de comptes'!A:B,2,FALSE),"")</f>
        <v/>
      </c>
      <c r="K8464" s="21">
        <f t="shared" si="396"/>
        <v>0</v>
      </c>
      <c r="L8464" t="str">
        <f t="shared" si="397"/>
        <v/>
      </c>
      <c r="M8464" t="str">
        <f t="shared" si="398"/>
        <v/>
      </c>
    </row>
    <row r="8465" spans="3:13" x14ac:dyDescent="0.2">
      <c r="C8465" s="8" t="str">
        <f>IFERROR(VLOOKUP(B8465,'Plan de comptes'!A:B,2,FALSE),"")</f>
        <v/>
      </c>
      <c r="K8465" s="21">
        <f t="shared" si="396"/>
        <v>0</v>
      </c>
      <c r="L8465" t="str">
        <f t="shared" si="397"/>
        <v/>
      </c>
      <c r="M8465" t="str">
        <f t="shared" si="398"/>
        <v/>
      </c>
    </row>
    <row r="8466" spans="3:13" x14ac:dyDescent="0.2">
      <c r="C8466" s="8" t="str">
        <f>IFERROR(VLOOKUP(B8466,'Plan de comptes'!A:B,2,FALSE),"")</f>
        <v/>
      </c>
      <c r="K8466" s="21">
        <f t="shared" si="396"/>
        <v>0</v>
      </c>
      <c r="L8466" t="str">
        <f t="shared" si="397"/>
        <v/>
      </c>
      <c r="M8466" t="str">
        <f t="shared" si="398"/>
        <v/>
      </c>
    </row>
    <row r="8467" spans="3:13" x14ac:dyDescent="0.2">
      <c r="C8467" s="8" t="str">
        <f>IFERROR(VLOOKUP(B8467,'Plan de comptes'!A:B,2,FALSE),"")</f>
        <v/>
      </c>
      <c r="K8467" s="21">
        <f t="shared" si="396"/>
        <v>0</v>
      </c>
      <c r="L8467" t="str">
        <f t="shared" si="397"/>
        <v/>
      </c>
      <c r="M8467" t="str">
        <f t="shared" si="398"/>
        <v/>
      </c>
    </row>
    <row r="8468" spans="3:13" x14ac:dyDescent="0.2">
      <c r="C8468" s="8" t="str">
        <f>IFERROR(VLOOKUP(B8468,'Plan de comptes'!A:B,2,FALSE),"")</f>
        <v/>
      </c>
      <c r="K8468" s="21">
        <f t="shared" si="396"/>
        <v>0</v>
      </c>
      <c r="L8468" t="str">
        <f t="shared" si="397"/>
        <v/>
      </c>
      <c r="M8468" t="str">
        <f t="shared" si="398"/>
        <v/>
      </c>
    </row>
    <row r="8469" spans="3:13" x14ac:dyDescent="0.2">
      <c r="C8469" s="8" t="str">
        <f>IFERROR(VLOOKUP(B8469,'Plan de comptes'!A:B,2,FALSE),"")</f>
        <v/>
      </c>
      <c r="K8469" s="21">
        <f t="shared" si="396"/>
        <v>0</v>
      </c>
      <c r="L8469" t="str">
        <f t="shared" si="397"/>
        <v/>
      </c>
      <c r="M8469" t="str">
        <f t="shared" si="398"/>
        <v/>
      </c>
    </row>
    <row r="8470" spans="3:13" x14ac:dyDescent="0.2">
      <c r="C8470" s="8" t="str">
        <f>IFERROR(VLOOKUP(B8470,'Plan de comptes'!A:B,2,FALSE),"")</f>
        <v/>
      </c>
      <c r="K8470" s="21">
        <f t="shared" si="396"/>
        <v>0</v>
      </c>
      <c r="L8470" t="str">
        <f t="shared" si="397"/>
        <v/>
      </c>
      <c r="M8470" t="str">
        <f t="shared" si="398"/>
        <v/>
      </c>
    </row>
    <row r="8471" spans="3:13" x14ac:dyDescent="0.2">
      <c r="C8471" s="8" t="str">
        <f>IFERROR(VLOOKUP(B8471,'Plan de comptes'!A:B,2,FALSE),"")</f>
        <v/>
      </c>
      <c r="K8471" s="21">
        <f t="shared" si="396"/>
        <v>0</v>
      </c>
      <c r="L8471" t="str">
        <f t="shared" si="397"/>
        <v/>
      </c>
      <c r="M8471" t="str">
        <f t="shared" si="398"/>
        <v/>
      </c>
    </row>
    <row r="8472" spans="3:13" x14ac:dyDescent="0.2">
      <c r="C8472" s="8" t="str">
        <f>IFERROR(VLOOKUP(B8472,'Plan de comptes'!A:B,2,FALSE),"")</f>
        <v/>
      </c>
      <c r="K8472" s="21">
        <f t="shared" si="396"/>
        <v>0</v>
      </c>
      <c r="L8472" t="str">
        <f t="shared" si="397"/>
        <v/>
      </c>
      <c r="M8472" t="str">
        <f t="shared" si="398"/>
        <v/>
      </c>
    </row>
    <row r="8473" spans="3:13" x14ac:dyDescent="0.2">
      <c r="C8473" s="8" t="str">
        <f>IFERROR(VLOOKUP(B8473,'Plan de comptes'!A:B,2,FALSE),"")</f>
        <v/>
      </c>
      <c r="K8473" s="21">
        <f t="shared" si="396"/>
        <v>0</v>
      </c>
      <c r="L8473" t="str">
        <f t="shared" si="397"/>
        <v/>
      </c>
      <c r="M8473" t="str">
        <f t="shared" si="398"/>
        <v/>
      </c>
    </row>
    <row r="8474" spans="3:13" x14ac:dyDescent="0.2">
      <c r="C8474" s="8" t="str">
        <f>IFERROR(VLOOKUP(B8474,'Plan de comptes'!A:B,2,FALSE),"")</f>
        <v/>
      </c>
      <c r="K8474" s="21">
        <f t="shared" si="396"/>
        <v>0</v>
      </c>
      <c r="L8474" t="str">
        <f t="shared" si="397"/>
        <v/>
      </c>
      <c r="M8474" t="str">
        <f t="shared" si="398"/>
        <v/>
      </c>
    </row>
    <row r="8475" spans="3:13" x14ac:dyDescent="0.2">
      <c r="C8475" s="8" t="str">
        <f>IFERROR(VLOOKUP(B8475,'Plan de comptes'!A:B,2,FALSE),"")</f>
        <v/>
      </c>
      <c r="K8475" s="21">
        <f t="shared" si="396"/>
        <v>0</v>
      </c>
      <c r="L8475" t="str">
        <f t="shared" si="397"/>
        <v/>
      </c>
      <c r="M8475" t="str">
        <f t="shared" si="398"/>
        <v/>
      </c>
    </row>
    <row r="8476" spans="3:13" x14ac:dyDescent="0.2">
      <c r="C8476" s="8" t="str">
        <f>IFERROR(VLOOKUP(B8476,'Plan de comptes'!A:B,2,FALSE),"")</f>
        <v/>
      </c>
      <c r="K8476" s="21">
        <f t="shared" si="396"/>
        <v>0</v>
      </c>
      <c r="L8476" t="str">
        <f t="shared" si="397"/>
        <v/>
      </c>
      <c r="M8476" t="str">
        <f t="shared" si="398"/>
        <v/>
      </c>
    </row>
    <row r="8477" spans="3:13" x14ac:dyDescent="0.2">
      <c r="C8477" s="8" t="str">
        <f>IFERROR(VLOOKUP(B8477,'Plan de comptes'!A:B,2,FALSE),"")</f>
        <v/>
      </c>
      <c r="K8477" s="21">
        <f t="shared" si="396"/>
        <v>0</v>
      </c>
      <c r="L8477" t="str">
        <f t="shared" si="397"/>
        <v/>
      </c>
      <c r="M8477" t="str">
        <f t="shared" si="398"/>
        <v/>
      </c>
    </row>
    <row r="8478" spans="3:13" x14ac:dyDescent="0.2">
      <c r="C8478" s="8" t="str">
        <f>IFERROR(VLOOKUP(B8478,'Plan de comptes'!A:B,2,FALSE),"")</f>
        <v/>
      </c>
      <c r="K8478" s="21">
        <f t="shared" si="396"/>
        <v>0</v>
      </c>
      <c r="L8478" t="str">
        <f t="shared" si="397"/>
        <v/>
      </c>
      <c r="M8478" t="str">
        <f t="shared" si="398"/>
        <v/>
      </c>
    </row>
    <row r="8479" spans="3:13" x14ac:dyDescent="0.2">
      <c r="C8479" s="8" t="str">
        <f>IFERROR(VLOOKUP(B8479,'Plan de comptes'!A:B,2,FALSE),"")</f>
        <v/>
      </c>
      <c r="K8479" s="21">
        <f t="shared" si="396"/>
        <v>0</v>
      </c>
      <c r="L8479" t="str">
        <f t="shared" si="397"/>
        <v/>
      </c>
      <c r="M8479" t="str">
        <f t="shared" si="398"/>
        <v/>
      </c>
    </row>
    <row r="8480" spans="3:13" x14ac:dyDescent="0.2">
      <c r="C8480" s="8" t="str">
        <f>IFERROR(VLOOKUP(B8480,'Plan de comptes'!A:B,2,FALSE),"")</f>
        <v/>
      </c>
      <c r="K8480" s="21">
        <f t="shared" si="396"/>
        <v>0</v>
      </c>
      <c r="L8480" t="str">
        <f t="shared" si="397"/>
        <v/>
      </c>
      <c r="M8480" t="str">
        <f t="shared" si="398"/>
        <v/>
      </c>
    </row>
    <row r="8481" spans="3:13" x14ac:dyDescent="0.2">
      <c r="C8481" s="8" t="str">
        <f>IFERROR(VLOOKUP(B8481,'Plan de comptes'!A:B,2,FALSE),"")</f>
        <v/>
      </c>
      <c r="K8481" s="21">
        <f t="shared" si="396"/>
        <v>0</v>
      </c>
      <c r="L8481" t="str">
        <f t="shared" si="397"/>
        <v/>
      </c>
      <c r="M8481" t="str">
        <f t="shared" si="398"/>
        <v/>
      </c>
    </row>
    <row r="8482" spans="3:13" x14ac:dyDescent="0.2">
      <c r="C8482" s="8" t="str">
        <f>IFERROR(VLOOKUP(B8482,'Plan de comptes'!A:B,2,FALSE),"")</f>
        <v/>
      </c>
      <c r="K8482" s="21">
        <f t="shared" si="396"/>
        <v>0</v>
      </c>
      <c r="L8482" t="str">
        <f t="shared" si="397"/>
        <v/>
      </c>
      <c r="M8482" t="str">
        <f t="shared" si="398"/>
        <v/>
      </c>
    </row>
    <row r="8483" spans="3:13" x14ac:dyDescent="0.2">
      <c r="C8483" s="8" t="str">
        <f>IFERROR(VLOOKUP(B8483,'Plan de comptes'!A:B,2,FALSE),"")</f>
        <v/>
      </c>
      <c r="K8483" s="21">
        <f t="shared" si="396"/>
        <v>0</v>
      </c>
      <c r="L8483" t="str">
        <f t="shared" si="397"/>
        <v/>
      </c>
      <c r="M8483" t="str">
        <f t="shared" si="398"/>
        <v/>
      </c>
    </row>
    <row r="8484" spans="3:13" x14ac:dyDescent="0.2">
      <c r="C8484" s="8" t="str">
        <f>IFERROR(VLOOKUP(B8484,'Plan de comptes'!A:B,2,FALSE),"")</f>
        <v/>
      </c>
      <c r="K8484" s="21">
        <f t="shared" si="396"/>
        <v>0</v>
      </c>
      <c r="L8484" t="str">
        <f t="shared" si="397"/>
        <v/>
      </c>
      <c r="M8484" t="str">
        <f t="shared" si="398"/>
        <v/>
      </c>
    </row>
    <row r="8485" spans="3:13" x14ac:dyDescent="0.2">
      <c r="C8485" s="8" t="str">
        <f>IFERROR(VLOOKUP(B8485,'Plan de comptes'!A:B,2,FALSE),"")</f>
        <v/>
      </c>
      <c r="K8485" s="21">
        <f t="shared" si="396"/>
        <v>0</v>
      </c>
      <c r="L8485" t="str">
        <f t="shared" si="397"/>
        <v/>
      </c>
      <c r="M8485" t="str">
        <f t="shared" si="398"/>
        <v/>
      </c>
    </row>
    <row r="8486" spans="3:13" x14ac:dyDescent="0.2">
      <c r="C8486" s="8" t="str">
        <f>IFERROR(VLOOKUP(B8486,'Plan de comptes'!A:B,2,FALSE),"")</f>
        <v/>
      </c>
      <c r="K8486" s="21">
        <f t="shared" si="396"/>
        <v>0</v>
      </c>
      <c r="L8486" t="str">
        <f t="shared" si="397"/>
        <v/>
      </c>
      <c r="M8486" t="str">
        <f t="shared" si="398"/>
        <v/>
      </c>
    </row>
    <row r="8487" spans="3:13" x14ac:dyDescent="0.2">
      <c r="C8487" s="8" t="str">
        <f>IFERROR(VLOOKUP(B8487,'Plan de comptes'!A:B,2,FALSE),"")</f>
        <v/>
      </c>
      <c r="K8487" s="21">
        <f t="shared" si="396"/>
        <v>0</v>
      </c>
      <c r="L8487" t="str">
        <f t="shared" si="397"/>
        <v/>
      </c>
      <c r="M8487" t="str">
        <f t="shared" si="398"/>
        <v/>
      </c>
    </row>
    <row r="8488" spans="3:13" x14ac:dyDescent="0.2">
      <c r="C8488" s="8" t="str">
        <f>IFERROR(VLOOKUP(B8488,'Plan de comptes'!A:B,2,FALSE),"")</f>
        <v/>
      </c>
      <c r="K8488" s="21">
        <f t="shared" si="396"/>
        <v>0</v>
      </c>
      <c r="L8488" t="str">
        <f t="shared" si="397"/>
        <v/>
      </c>
      <c r="M8488" t="str">
        <f t="shared" si="398"/>
        <v/>
      </c>
    </row>
    <row r="8489" spans="3:13" x14ac:dyDescent="0.2">
      <c r="C8489" s="8" t="str">
        <f>IFERROR(VLOOKUP(B8489,'Plan de comptes'!A:B,2,FALSE),"")</f>
        <v/>
      </c>
      <c r="K8489" s="21">
        <f t="shared" si="396"/>
        <v>0</v>
      </c>
      <c r="L8489" t="str">
        <f t="shared" si="397"/>
        <v/>
      </c>
      <c r="M8489" t="str">
        <f t="shared" si="398"/>
        <v/>
      </c>
    </row>
    <row r="8490" spans="3:13" x14ac:dyDescent="0.2">
      <c r="C8490" s="8" t="str">
        <f>IFERROR(VLOOKUP(B8490,'Plan de comptes'!A:B,2,FALSE),"")</f>
        <v/>
      </c>
      <c r="K8490" s="21">
        <f t="shared" si="396"/>
        <v>0</v>
      </c>
      <c r="L8490" t="str">
        <f t="shared" si="397"/>
        <v/>
      </c>
      <c r="M8490" t="str">
        <f t="shared" si="398"/>
        <v/>
      </c>
    </row>
    <row r="8491" spans="3:13" x14ac:dyDescent="0.2">
      <c r="C8491" s="8" t="str">
        <f>IFERROR(VLOOKUP(B8491,'Plan de comptes'!A:B,2,FALSE),"")</f>
        <v/>
      </c>
      <c r="K8491" s="21">
        <f t="shared" si="396"/>
        <v>0</v>
      </c>
      <c r="L8491" t="str">
        <f t="shared" si="397"/>
        <v/>
      </c>
      <c r="M8491" t="str">
        <f t="shared" si="398"/>
        <v/>
      </c>
    </row>
    <row r="8492" spans="3:13" x14ac:dyDescent="0.2">
      <c r="C8492" s="8" t="str">
        <f>IFERROR(VLOOKUP(B8492,'Plan de comptes'!A:B,2,FALSE),"")</f>
        <v/>
      </c>
      <c r="K8492" s="21">
        <f t="shared" si="396"/>
        <v>0</v>
      </c>
      <c r="L8492" t="str">
        <f t="shared" si="397"/>
        <v/>
      </c>
      <c r="M8492" t="str">
        <f t="shared" si="398"/>
        <v/>
      </c>
    </row>
    <row r="8493" spans="3:13" x14ac:dyDescent="0.2">
      <c r="C8493" s="8" t="str">
        <f>IFERROR(VLOOKUP(B8493,'Plan de comptes'!A:B,2,FALSE),"")</f>
        <v/>
      </c>
      <c r="K8493" s="21">
        <f t="shared" si="396"/>
        <v>0</v>
      </c>
      <c r="L8493" t="str">
        <f t="shared" si="397"/>
        <v/>
      </c>
      <c r="M8493" t="str">
        <f t="shared" si="398"/>
        <v/>
      </c>
    </row>
    <row r="8494" spans="3:13" x14ac:dyDescent="0.2">
      <c r="C8494" s="8" t="str">
        <f>IFERROR(VLOOKUP(B8494,'Plan de comptes'!A:B,2,FALSE),"")</f>
        <v/>
      </c>
      <c r="K8494" s="21">
        <f t="shared" si="396"/>
        <v>0</v>
      </c>
      <c r="L8494" t="str">
        <f t="shared" si="397"/>
        <v/>
      </c>
      <c r="M8494" t="str">
        <f t="shared" si="398"/>
        <v/>
      </c>
    </row>
    <row r="8495" spans="3:13" x14ac:dyDescent="0.2">
      <c r="C8495" s="8" t="str">
        <f>IFERROR(VLOOKUP(B8495,'Plan de comptes'!A:B,2,FALSE),"")</f>
        <v/>
      </c>
      <c r="K8495" s="21">
        <f t="shared" si="396"/>
        <v>0</v>
      </c>
      <c r="L8495" t="str">
        <f t="shared" si="397"/>
        <v/>
      </c>
      <c r="M8495" t="str">
        <f t="shared" si="398"/>
        <v/>
      </c>
    </row>
    <row r="8496" spans="3:13" x14ac:dyDescent="0.2">
      <c r="C8496" s="8" t="str">
        <f>IFERROR(VLOOKUP(B8496,'Plan de comptes'!A:B,2,FALSE),"")</f>
        <v/>
      </c>
      <c r="K8496" s="21">
        <f t="shared" si="396"/>
        <v>0</v>
      </c>
      <c r="L8496" t="str">
        <f t="shared" si="397"/>
        <v/>
      </c>
      <c r="M8496" t="str">
        <f t="shared" si="398"/>
        <v/>
      </c>
    </row>
    <row r="8497" spans="3:13" x14ac:dyDescent="0.2">
      <c r="C8497" s="8" t="str">
        <f>IFERROR(VLOOKUP(B8497,'Plan de comptes'!A:B,2,FALSE),"")</f>
        <v/>
      </c>
      <c r="K8497" s="21">
        <f t="shared" si="396"/>
        <v>0</v>
      </c>
      <c r="L8497" t="str">
        <f t="shared" si="397"/>
        <v/>
      </c>
      <c r="M8497" t="str">
        <f t="shared" si="398"/>
        <v/>
      </c>
    </row>
    <row r="8498" spans="3:13" x14ac:dyDescent="0.2">
      <c r="C8498" s="8" t="str">
        <f>IFERROR(VLOOKUP(B8498,'Plan de comptes'!A:B,2,FALSE),"")</f>
        <v/>
      </c>
      <c r="K8498" s="21">
        <f t="shared" si="396"/>
        <v>0</v>
      </c>
      <c r="L8498" t="str">
        <f t="shared" si="397"/>
        <v/>
      </c>
      <c r="M8498" t="str">
        <f t="shared" si="398"/>
        <v/>
      </c>
    </row>
    <row r="8499" spans="3:13" x14ac:dyDescent="0.2">
      <c r="C8499" s="8" t="str">
        <f>IFERROR(VLOOKUP(B8499,'Plan de comptes'!A:B,2,FALSE),"")</f>
        <v/>
      </c>
      <c r="K8499" s="21">
        <f t="shared" si="396"/>
        <v>0</v>
      </c>
      <c r="L8499" t="str">
        <f t="shared" si="397"/>
        <v/>
      </c>
      <c r="M8499" t="str">
        <f t="shared" si="398"/>
        <v/>
      </c>
    </row>
    <row r="8500" spans="3:13" x14ac:dyDescent="0.2">
      <c r="C8500" s="8" t="str">
        <f>IFERROR(VLOOKUP(B8500,'Plan de comptes'!A:B,2,FALSE),"")</f>
        <v/>
      </c>
      <c r="K8500" s="21">
        <f t="shared" si="396"/>
        <v>0</v>
      </c>
      <c r="L8500" t="str">
        <f t="shared" si="397"/>
        <v/>
      </c>
      <c r="M8500" t="str">
        <f t="shared" si="398"/>
        <v/>
      </c>
    </row>
    <row r="8501" spans="3:13" x14ac:dyDescent="0.2">
      <c r="C8501" s="8" t="str">
        <f>IFERROR(VLOOKUP(B8501,'Plan de comptes'!A:B,2,FALSE),"")</f>
        <v/>
      </c>
      <c r="K8501" s="21">
        <f t="shared" si="396"/>
        <v>0</v>
      </c>
      <c r="L8501" t="str">
        <f t="shared" si="397"/>
        <v/>
      </c>
      <c r="M8501" t="str">
        <f t="shared" si="398"/>
        <v/>
      </c>
    </row>
    <row r="8502" spans="3:13" x14ac:dyDescent="0.2">
      <c r="C8502" s="8" t="str">
        <f>IFERROR(VLOOKUP(B8502,'Plan de comptes'!A:B,2,FALSE),"")</f>
        <v/>
      </c>
      <c r="K8502" s="21">
        <f t="shared" si="396"/>
        <v>0</v>
      </c>
      <c r="L8502" t="str">
        <f t="shared" si="397"/>
        <v/>
      </c>
      <c r="M8502" t="str">
        <f t="shared" si="398"/>
        <v/>
      </c>
    </row>
    <row r="8503" spans="3:13" x14ac:dyDescent="0.2">
      <c r="C8503" s="8" t="str">
        <f>IFERROR(VLOOKUP(B8503,'Plan de comptes'!A:B,2,FALSE),"")</f>
        <v/>
      </c>
      <c r="K8503" s="21">
        <f t="shared" si="396"/>
        <v>0</v>
      </c>
      <c r="L8503" t="str">
        <f t="shared" si="397"/>
        <v/>
      </c>
      <c r="M8503" t="str">
        <f t="shared" si="398"/>
        <v/>
      </c>
    </row>
    <row r="8504" spans="3:13" x14ac:dyDescent="0.2">
      <c r="C8504" s="8" t="str">
        <f>IFERROR(VLOOKUP(B8504,'Plan de comptes'!A:B,2,FALSE),"")</f>
        <v/>
      </c>
      <c r="K8504" s="21">
        <f t="shared" si="396"/>
        <v>0</v>
      </c>
      <c r="L8504" t="str">
        <f t="shared" si="397"/>
        <v/>
      </c>
      <c r="M8504" t="str">
        <f t="shared" si="398"/>
        <v/>
      </c>
    </row>
    <row r="8505" spans="3:13" x14ac:dyDescent="0.2">
      <c r="C8505" s="8" t="str">
        <f>IFERROR(VLOOKUP(B8505,'Plan de comptes'!A:B,2,FALSE),"")</f>
        <v/>
      </c>
      <c r="K8505" s="21">
        <f t="shared" si="396"/>
        <v>0</v>
      </c>
      <c r="L8505" t="str">
        <f t="shared" si="397"/>
        <v/>
      </c>
      <c r="M8505" t="str">
        <f t="shared" si="398"/>
        <v/>
      </c>
    </row>
    <row r="8506" spans="3:13" x14ac:dyDescent="0.2">
      <c r="C8506" s="8" t="str">
        <f>IFERROR(VLOOKUP(B8506,'Plan de comptes'!A:B,2,FALSE),"")</f>
        <v/>
      </c>
      <c r="K8506" s="21">
        <f t="shared" si="396"/>
        <v>0</v>
      </c>
      <c r="L8506" t="str">
        <f t="shared" si="397"/>
        <v/>
      </c>
      <c r="M8506" t="str">
        <f t="shared" si="398"/>
        <v/>
      </c>
    </row>
    <row r="8507" spans="3:13" x14ac:dyDescent="0.2">
      <c r="C8507" s="8" t="str">
        <f>IFERROR(VLOOKUP(B8507,'Plan de comptes'!A:B,2,FALSE),"")</f>
        <v/>
      </c>
      <c r="K8507" s="21">
        <f t="shared" si="396"/>
        <v>0</v>
      </c>
      <c r="L8507" t="str">
        <f t="shared" si="397"/>
        <v/>
      </c>
      <c r="M8507" t="str">
        <f t="shared" si="398"/>
        <v/>
      </c>
    </row>
    <row r="8508" spans="3:13" x14ac:dyDescent="0.2">
      <c r="C8508" s="8" t="str">
        <f>IFERROR(VLOOKUP(B8508,'Plan de comptes'!A:B,2,FALSE),"")</f>
        <v/>
      </c>
      <c r="K8508" s="21">
        <f t="shared" si="396"/>
        <v>0</v>
      </c>
      <c r="L8508" t="str">
        <f t="shared" si="397"/>
        <v/>
      </c>
      <c r="M8508" t="str">
        <f t="shared" si="398"/>
        <v/>
      </c>
    </row>
    <row r="8509" spans="3:13" x14ac:dyDescent="0.2">
      <c r="C8509" s="8" t="str">
        <f>IFERROR(VLOOKUP(B8509,'Plan de comptes'!A:B,2,FALSE),"")</f>
        <v/>
      </c>
      <c r="K8509" s="21">
        <f t="shared" si="396"/>
        <v>0</v>
      </c>
      <c r="L8509" t="str">
        <f t="shared" si="397"/>
        <v/>
      </c>
      <c r="M8509" t="str">
        <f t="shared" si="398"/>
        <v/>
      </c>
    </row>
    <row r="8510" spans="3:13" x14ac:dyDescent="0.2">
      <c r="C8510" s="8" t="str">
        <f>IFERROR(VLOOKUP(B8510,'Plan de comptes'!A:B,2,FALSE),"")</f>
        <v/>
      </c>
      <c r="K8510" s="21">
        <f t="shared" si="396"/>
        <v>0</v>
      </c>
      <c r="L8510" t="str">
        <f t="shared" si="397"/>
        <v/>
      </c>
      <c r="M8510" t="str">
        <f t="shared" si="398"/>
        <v/>
      </c>
    </row>
    <row r="8511" spans="3:13" x14ac:dyDescent="0.2">
      <c r="C8511" s="8" t="str">
        <f>IFERROR(VLOOKUP(B8511,'Plan de comptes'!A:B,2,FALSE),"")</f>
        <v/>
      </c>
      <c r="K8511" s="21">
        <f t="shared" si="396"/>
        <v>0</v>
      </c>
      <c r="L8511" t="str">
        <f t="shared" si="397"/>
        <v/>
      </c>
      <c r="M8511" t="str">
        <f t="shared" si="398"/>
        <v/>
      </c>
    </row>
    <row r="8512" spans="3:13" x14ac:dyDescent="0.2">
      <c r="C8512" s="8" t="str">
        <f>IFERROR(VLOOKUP(B8512,'Plan de comptes'!A:B,2,FALSE),"")</f>
        <v/>
      </c>
      <c r="K8512" s="21">
        <f t="shared" si="396"/>
        <v>0</v>
      </c>
      <c r="L8512" t="str">
        <f t="shared" si="397"/>
        <v/>
      </c>
      <c r="M8512" t="str">
        <f t="shared" si="398"/>
        <v/>
      </c>
    </row>
    <row r="8513" spans="3:13" x14ac:dyDescent="0.2">
      <c r="C8513" s="8" t="str">
        <f>IFERROR(VLOOKUP(B8513,'Plan de comptes'!A:B,2,FALSE),"")</f>
        <v/>
      </c>
      <c r="K8513" s="21">
        <f t="shared" si="396"/>
        <v>0</v>
      </c>
      <c r="L8513" t="str">
        <f t="shared" si="397"/>
        <v/>
      </c>
      <c r="M8513" t="str">
        <f t="shared" si="398"/>
        <v/>
      </c>
    </row>
    <row r="8514" spans="3:13" x14ac:dyDescent="0.2">
      <c r="C8514" s="8" t="str">
        <f>IFERROR(VLOOKUP(B8514,'Plan de comptes'!A:B,2,FALSE),"")</f>
        <v/>
      </c>
      <c r="K8514" s="21">
        <f t="shared" si="396"/>
        <v>0</v>
      </c>
      <c r="L8514" t="str">
        <f t="shared" si="397"/>
        <v/>
      </c>
      <c r="M8514" t="str">
        <f t="shared" si="398"/>
        <v/>
      </c>
    </row>
    <row r="8515" spans="3:13" x14ac:dyDescent="0.2">
      <c r="C8515" s="8" t="str">
        <f>IFERROR(VLOOKUP(B8515,'Plan de comptes'!A:B,2,FALSE),"")</f>
        <v/>
      </c>
      <c r="K8515" s="21">
        <f t="shared" ref="K8515:K8578" si="399">E8515-F8515</f>
        <v>0</v>
      </c>
      <c r="L8515" t="str">
        <f t="shared" ref="L8515:L8578" si="400">LEFT($B8515,2)</f>
        <v/>
      </c>
      <c r="M8515" t="str">
        <f t="shared" ref="M8515:M8578" si="401">LEFT($B8515,3)</f>
        <v/>
      </c>
    </row>
    <row r="8516" spans="3:13" x14ac:dyDescent="0.2">
      <c r="C8516" s="8" t="str">
        <f>IFERROR(VLOOKUP(B8516,'Plan de comptes'!A:B,2,FALSE),"")</f>
        <v/>
      </c>
      <c r="K8516" s="21">
        <f t="shared" si="399"/>
        <v>0</v>
      </c>
      <c r="L8516" t="str">
        <f t="shared" si="400"/>
        <v/>
      </c>
      <c r="M8516" t="str">
        <f t="shared" si="401"/>
        <v/>
      </c>
    </row>
    <row r="8517" spans="3:13" x14ac:dyDescent="0.2">
      <c r="C8517" s="8" t="str">
        <f>IFERROR(VLOOKUP(B8517,'Plan de comptes'!A:B,2,FALSE),"")</f>
        <v/>
      </c>
      <c r="K8517" s="21">
        <f t="shared" si="399"/>
        <v>0</v>
      </c>
      <c r="L8517" t="str">
        <f t="shared" si="400"/>
        <v/>
      </c>
      <c r="M8517" t="str">
        <f t="shared" si="401"/>
        <v/>
      </c>
    </row>
    <row r="8518" spans="3:13" x14ac:dyDescent="0.2">
      <c r="C8518" s="8" t="str">
        <f>IFERROR(VLOOKUP(B8518,'Plan de comptes'!A:B,2,FALSE),"")</f>
        <v/>
      </c>
      <c r="K8518" s="21">
        <f t="shared" si="399"/>
        <v>0</v>
      </c>
      <c r="L8518" t="str">
        <f t="shared" si="400"/>
        <v/>
      </c>
      <c r="M8518" t="str">
        <f t="shared" si="401"/>
        <v/>
      </c>
    </row>
    <row r="8519" spans="3:13" x14ac:dyDescent="0.2">
      <c r="C8519" s="8" t="str">
        <f>IFERROR(VLOOKUP(B8519,'Plan de comptes'!A:B,2,FALSE),"")</f>
        <v/>
      </c>
      <c r="K8519" s="21">
        <f t="shared" si="399"/>
        <v>0</v>
      </c>
      <c r="L8519" t="str">
        <f t="shared" si="400"/>
        <v/>
      </c>
      <c r="M8519" t="str">
        <f t="shared" si="401"/>
        <v/>
      </c>
    </row>
    <row r="8520" spans="3:13" x14ac:dyDescent="0.2">
      <c r="C8520" s="8" t="str">
        <f>IFERROR(VLOOKUP(B8520,'Plan de comptes'!A:B,2,FALSE),"")</f>
        <v/>
      </c>
      <c r="K8520" s="21">
        <f t="shared" si="399"/>
        <v>0</v>
      </c>
      <c r="L8520" t="str">
        <f t="shared" si="400"/>
        <v/>
      </c>
      <c r="M8520" t="str">
        <f t="shared" si="401"/>
        <v/>
      </c>
    </row>
    <row r="8521" spans="3:13" x14ac:dyDescent="0.2">
      <c r="C8521" s="8" t="str">
        <f>IFERROR(VLOOKUP(B8521,'Plan de comptes'!A:B,2,FALSE),"")</f>
        <v/>
      </c>
      <c r="K8521" s="21">
        <f t="shared" si="399"/>
        <v>0</v>
      </c>
      <c r="L8521" t="str">
        <f t="shared" si="400"/>
        <v/>
      </c>
      <c r="M8521" t="str">
        <f t="shared" si="401"/>
        <v/>
      </c>
    </row>
    <row r="8522" spans="3:13" x14ac:dyDescent="0.2">
      <c r="C8522" s="8" t="str">
        <f>IFERROR(VLOOKUP(B8522,'Plan de comptes'!A:B,2,FALSE),"")</f>
        <v/>
      </c>
      <c r="K8522" s="21">
        <f t="shared" si="399"/>
        <v>0</v>
      </c>
      <c r="L8522" t="str">
        <f t="shared" si="400"/>
        <v/>
      </c>
      <c r="M8522" t="str">
        <f t="shared" si="401"/>
        <v/>
      </c>
    </row>
    <row r="8523" spans="3:13" x14ac:dyDescent="0.2">
      <c r="C8523" s="8" t="str">
        <f>IFERROR(VLOOKUP(B8523,'Plan de comptes'!A:B,2,FALSE),"")</f>
        <v/>
      </c>
      <c r="K8523" s="21">
        <f t="shared" si="399"/>
        <v>0</v>
      </c>
      <c r="L8523" t="str">
        <f t="shared" si="400"/>
        <v/>
      </c>
      <c r="M8523" t="str">
        <f t="shared" si="401"/>
        <v/>
      </c>
    </row>
    <row r="8524" spans="3:13" x14ac:dyDescent="0.2">
      <c r="C8524" s="8" t="str">
        <f>IFERROR(VLOOKUP(B8524,'Plan de comptes'!A:B,2,FALSE),"")</f>
        <v/>
      </c>
      <c r="K8524" s="21">
        <f t="shared" si="399"/>
        <v>0</v>
      </c>
      <c r="L8524" t="str">
        <f t="shared" si="400"/>
        <v/>
      </c>
      <c r="M8524" t="str">
        <f t="shared" si="401"/>
        <v/>
      </c>
    </row>
    <row r="8525" spans="3:13" x14ac:dyDescent="0.2">
      <c r="C8525" s="8" t="str">
        <f>IFERROR(VLOOKUP(B8525,'Plan de comptes'!A:B,2,FALSE),"")</f>
        <v/>
      </c>
      <c r="K8525" s="21">
        <f t="shared" si="399"/>
        <v>0</v>
      </c>
      <c r="L8525" t="str">
        <f t="shared" si="400"/>
        <v/>
      </c>
      <c r="M8525" t="str">
        <f t="shared" si="401"/>
        <v/>
      </c>
    </row>
    <row r="8526" spans="3:13" x14ac:dyDescent="0.2">
      <c r="C8526" s="8" t="str">
        <f>IFERROR(VLOOKUP(B8526,'Plan de comptes'!A:B,2,FALSE),"")</f>
        <v/>
      </c>
      <c r="K8526" s="21">
        <f t="shared" si="399"/>
        <v>0</v>
      </c>
      <c r="L8526" t="str">
        <f t="shared" si="400"/>
        <v/>
      </c>
      <c r="M8526" t="str">
        <f t="shared" si="401"/>
        <v/>
      </c>
    </row>
    <row r="8527" spans="3:13" x14ac:dyDescent="0.2">
      <c r="C8527" s="8" t="str">
        <f>IFERROR(VLOOKUP(B8527,'Plan de comptes'!A:B,2,FALSE),"")</f>
        <v/>
      </c>
      <c r="K8527" s="21">
        <f t="shared" si="399"/>
        <v>0</v>
      </c>
      <c r="L8527" t="str">
        <f t="shared" si="400"/>
        <v/>
      </c>
      <c r="M8527" t="str">
        <f t="shared" si="401"/>
        <v/>
      </c>
    </row>
    <row r="8528" spans="3:13" x14ac:dyDescent="0.2">
      <c r="C8528" s="8" t="str">
        <f>IFERROR(VLOOKUP(B8528,'Plan de comptes'!A:B,2,FALSE),"")</f>
        <v/>
      </c>
      <c r="K8528" s="21">
        <f t="shared" si="399"/>
        <v>0</v>
      </c>
      <c r="L8528" t="str">
        <f t="shared" si="400"/>
        <v/>
      </c>
      <c r="M8528" t="str">
        <f t="shared" si="401"/>
        <v/>
      </c>
    </row>
    <row r="8529" spans="3:13" x14ac:dyDescent="0.2">
      <c r="C8529" s="8" t="str">
        <f>IFERROR(VLOOKUP(B8529,'Plan de comptes'!A:B,2,FALSE),"")</f>
        <v/>
      </c>
      <c r="K8529" s="21">
        <f t="shared" si="399"/>
        <v>0</v>
      </c>
      <c r="L8529" t="str">
        <f t="shared" si="400"/>
        <v/>
      </c>
      <c r="M8529" t="str">
        <f t="shared" si="401"/>
        <v/>
      </c>
    </row>
    <row r="8530" spans="3:13" x14ac:dyDescent="0.2">
      <c r="C8530" s="8" t="str">
        <f>IFERROR(VLOOKUP(B8530,'Plan de comptes'!A:B,2,FALSE),"")</f>
        <v/>
      </c>
      <c r="K8530" s="21">
        <f t="shared" si="399"/>
        <v>0</v>
      </c>
      <c r="L8530" t="str">
        <f t="shared" si="400"/>
        <v/>
      </c>
      <c r="M8530" t="str">
        <f t="shared" si="401"/>
        <v/>
      </c>
    </row>
    <row r="8531" spans="3:13" x14ac:dyDescent="0.2">
      <c r="C8531" s="8" t="str">
        <f>IFERROR(VLOOKUP(B8531,'Plan de comptes'!A:B,2,FALSE),"")</f>
        <v/>
      </c>
      <c r="K8531" s="21">
        <f t="shared" si="399"/>
        <v>0</v>
      </c>
      <c r="L8531" t="str">
        <f t="shared" si="400"/>
        <v/>
      </c>
      <c r="M8531" t="str">
        <f t="shared" si="401"/>
        <v/>
      </c>
    </row>
    <row r="8532" spans="3:13" x14ac:dyDescent="0.2">
      <c r="C8532" s="8" t="str">
        <f>IFERROR(VLOOKUP(B8532,'Plan de comptes'!A:B,2,FALSE),"")</f>
        <v/>
      </c>
      <c r="K8532" s="21">
        <f t="shared" si="399"/>
        <v>0</v>
      </c>
      <c r="L8532" t="str">
        <f t="shared" si="400"/>
        <v/>
      </c>
      <c r="M8532" t="str">
        <f t="shared" si="401"/>
        <v/>
      </c>
    </row>
    <row r="8533" spans="3:13" x14ac:dyDescent="0.2">
      <c r="C8533" s="8" t="str">
        <f>IFERROR(VLOOKUP(B8533,'Plan de comptes'!A:B,2,FALSE),"")</f>
        <v/>
      </c>
      <c r="K8533" s="21">
        <f t="shared" si="399"/>
        <v>0</v>
      </c>
      <c r="L8533" t="str">
        <f t="shared" si="400"/>
        <v/>
      </c>
      <c r="M8533" t="str">
        <f t="shared" si="401"/>
        <v/>
      </c>
    </row>
    <row r="8534" spans="3:13" x14ac:dyDescent="0.2">
      <c r="C8534" s="8" t="str">
        <f>IFERROR(VLOOKUP(B8534,'Plan de comptes'!A:B,2,FALSE),"")</f>
        <v/>
      </c>
      <c r="K8534" s="21">
        <f t="shared" si="399"/>
        <v>0</v>
      </c>
      <c r="L8534" t="str">
        <f t="shared" si="400"/>
        <v/>
      </c>
      <c r="M8534" t="str">
        <f t="shared" si="401"/>
        <v/>
      </c>
    </row>
    <row r="8535" spans="3:13" x14ac:dyDescent="0.2">
      <c r="C8535" s="8" t="str">
        <f>IFERROR(VLOOKUP(B8535,'Plan de comptes'!A:B,2,FALSE),"")</f>
        <v/>
      </c>
      <c r="K8535" s="21">
        <f t="shared" si="399"/>
        <v>0</v>
      </c>
      <c r="L8535" t="str">
        <f t="shared" si="400"/>
        <v/>
      </c>
      <c r="M8535" t="str">
        <f t="shared" si="401"/>
        <v/>
      </c>
    </row>
    <row r="8536" spans="3:13" x14ac:dyDescent="0.2">
      <c r="C8536" s="8" t="str">
        <f>IFERROR(VLOOKUP(B8536,'Plan de comptes'!A:B,2,FALSE),"")</f>
        <v/>
      </c>
      <c r="K8536" s="21">
        <f t="shared" si="399"/>
        <v>0</v>
      </c>
      <c r="L8536" t="str">
        <f t="shared" si="400"/>
        <v/>
      </c>
      <c r="M8536" t="str">
        <f t="shared" si="401"/>
        <v/>
      </c>
    </row>
    <row r="8537" spans="3:13" x14ac:dyDescent="0.2">
      <c r="C8537" s="8" t="str">
        <f>IFERROR(VLOOKUP(B8537,'Plan de comptes'!A:B,2,FALSE),"")</f>
        <v/>
      </c>
      <c r="K8537" s="21">
        <f t="shared" si="399"/>
        <v>0</v>
      </c>
      <c r="L8537" t="str">
        <f t="shared" si="400"/>
        <v/>
      </c>
      <c r="M8537" t="str">
        <f t="shared" si="401"/>
        <v/>
      </c>
    </row>
    <row r="8538" spans="3:13" x14ac:dyDescent="0.2">
      <c r="C8538" s="8" t="str">
        <f>IFERROR(VLOOKUP(B8538,'Plan de comptes'!A:B,2,FALSE),"")</f>
        <v/>
      </c>
      <c r="K8538" s="21">
        <f t="shared" si="399"/>
        <v>0</v>
      </c>
      <c r="L8538" t="str">
        <f t="shared" si="400"/>
        <v/>
      </c>
      <c r="M8538" t="str">
        <f t="shared" si="401"/>
        <v/>
      </c>
    </row>
    <row r="8539" spans="3:13" x14ac:dyDescent="0.2">
      <c r="C8539" s="8" t="str">
        <f>IFERROR(VLOOKUP(B8539,'Plan de comptes'!A:B,2,FALSE),"")</f>
        <v/>
      </c>
      <c r="K8539" s="21">
        <f t="shared" si="399"/>
        <v>0</v>
      </c>
      <c r="L8539" t="str">
        <f t="shared" si="400"/>
        <v/>
      </c>
      <c r="M8539" t="str">
        <f t="shared" si="401"/>
        <v/>
      </c>
    </row>
    <row r="8540" spans="3:13" x14ac:dyDescent="0.2">
      <c r="C8540" s="8" t="str">
        <f>IFERROR(VLOOKUP(B8540,'Plan de comptes'!A:B,2,FALSE),"")</f>
        <v/>
      </c>
      <c r="K8540" s="21">
        <f t="shared" si="399"/>
        <v>0</v>
      </c>
      <c r="L8540" t="str">
        <f t="shared" si="400"/>
        <v/>
      </c>
      <c r="M8540" t="str">
        <f t="shared" si="401"/>
        <v/>
      </c>
    </row>
    <row r="8541" spans="3:13" x14ac:dyDescent="0.2">
      <c r="C8541" s="8" t="str">
        <f>IFERROR(VLOOKUP(B8541,'Plan de comptes'!A:B,2,FALSE),"")</f>
        <v/>
      </c>
      <c r="K8541" s="21">
        <f t="shared" si="399"/>
        <v>0</v>
      </c>
      <c r="L8541" t="str">
        <f t="shared" si="400"/>
        <v/>
      </c>
      <c r="M8541" t="str">
        <f t="shared" si="401"/>
        <v/>
      </c>
    </row>
    <row r="8542" spans="3:13" x14ac:dyDescent="0.2">
      <c r="C8542" s="8" t="str">
        <f>IFERROR(VLOOKUP(B8542,'Plan de comptes'!A:B,2,FALSE),"")</f>
        <v/>
      </c>
      <c r="K8542" s="21">
        <f t="shared" si="399"/>
        <v>0</v>
      </c>
      <c r="L8542" t="str">
        <f t="shared" si="400"/>
        <v/>
      </c>
      <c r="M8542" t="str">
        <f t="shared" si="401"/>
        <v/>
      </c>
    </row>
    <row r="8543" spans="3:13" x14ac:dyDescent="0.2">
      <c r="C8543" s="8" t="str">
        <f>IFERROR(VLOOKUP(B8543,'Plan de comptes'!A:B,2,FALSE),"")</f>
        <v/>
      </c>
      <c r="K8543" s="21">
        <f t="shared" si="399"/>
        <v>0</v>
      </c>
      <c r="L8543" t="str">
        <f t="shared" si="400"/>
        <v/>
      </c>
      <c r="M8543" t="str">
        <f t="shared" si="401"/>
        <v/>
      </c>
    </row>
    <row r="8544" spans="3:13" x14ac:dyDescent="0.2">
      <c r="C8544" s="8" t="str">
        <f>IFERROR(VLOOKUP(B8544,'Plan de comptes'!A:B,2,FALSE),"")</f>
        <v/>
      </c>
      <c r="K8544" s="21">
        <f t="shared" si="399"/>
        <v>0</v>
      </c>
      <c r="L8544" t="str">
        <f t="shared" si="400"/>
        <v/>
      </c>
      <c r="M8544" t="str">
        <f t="shared" si="401"/>
        <v/>
      </c>
    </row>
    <row r="8545" spans="3:13" x14ac:dyDescent="0.2">
      <c r="C8545" s="8" t="str">
        <f>IFERROR(VLOOKUP(B8545,'Plan de comptes'!A:B,2,FALSE),"")</f>
        <v/>
      </c>
      <c r="K8545" s="21">
        <f t="shared" si="399"/>
        <v>0</v>
      </c>
      <c r="L8545" t="str">
        <f t="shared" si="400"/>
        <v/>
      </c>
      <c r="M8545" t="str">
        <f t="shared" si="401"/>
        <v/>
      </c>
    </row>
    <row r="8546" spans="3:13" x14ac:dyDescent="0.2">
      <c r="C8546" s="8" t="str">
        <f>IFERROR(VLOOKUP(B8546,'Plan de comptes'!A:B,2,FALSE),"")</f>
        <v/>
      </c>
      <c r="K8546" s="21">
        <f t="shared" si="399"/>
        <v>0</v>
      </c>
      <c r="L8546" t="str">
        <f t="shared" si="400"/>
        <v/>
      </c>
      <c r="M8546" t="str">
        <f t="shared" si="401"/>
        <v/>
      </c>
    </row>
    <row r="8547" spans="3:13" x14ac:dyDescent="0.2">
      <c r="C8547" s="8" t="str">
        <f>IFERROR(VLOOKUP(B8547,'Plan de comptes'!A:B,2,FALSE),"")</f>
        <v/>
      </c>
      <c r="K8547" s="21">
        <f t="shared" si="399"/>
        <v>0</v>
      </c>
      <c r="L8547" t="str">
        <f t="shared" si="400"/>
        <v/>
      </c>
      <c r="M8547" t="str">
        <f t="shared" si="401"/>
        <v/>
      </c>
    </row>
    <row r="8548" spans="3:13" x14ac:dyDescent="0.2">
      <c r="C8548" s="8" t="str">
        <f>IFERROR(VLOOKUP(B8548,'Plan de comptes'!A:B,2,FALSE),"")</f>
        <v/>
      </c>
      <c r="K8548" s="21">
        <f t="shared" si="399"/>
        <v>0</v>
      </c>
      <c r="L8548" t="str">
        <f t="shared" si="400"/>
        <v/>
      </c>
      <c r="M8548" t="str">
        <f t="shared" si="401"/>
        <v/>
      </c>
    </row>
    <row r="8549" spans="3:13" x14ac:dyDescent="0.2">
      <c r="C8549" s="8" t="str">
        <f>IFERROR(VLOOKUP(B8549,'Plan de comptes'!A:B,2,FALSE),"")</f>
        <v/>
      </c>
      <c r="K8549" s="21">
        <f t="shared" si="399"/>
        <v>0</v>
      </c>
      <c r="L8549" t="str">
        <f t="shared" si="400"/>
        <v/>
      </c>
      <c r="M8549" t="str">
        <f t="shared" si="401"/>
        <v/>
      </c>
    </row>
    <row r="8550" spans="3:13" x14ac:dyDescent="0.2">
      <c r="C8550" s="8" t="str">
        <f>IFERROR(VLOOKUP(B8550,'Plan de comptes'!A:B,2,FALSE),"")</f>
        <v/>
      </c>
      <c r="K8550" s="21">
        <f t="shared" si="399"/>
        <v>0</v>
      </c>
      <c r="L8550" t="str">
        <f t="shared" si="400"/>
        <v/>
      </c>
      <c r="M8550" t="str">
        <f t="shared" si="401"/>
        <v/>
      </c>
    </row>
    <row r="8551" spans="3:13" x14ac:dyDescent="0.2">
      <c r="C8551" s="8" t="str">
        <f>IFERROR(VLOOKUP(B8551,'Plan de comptes'!A:B,2,FALSE),"")</f>
        <v/>
      </c>
      <c r="K8551" s="21">
        <f t="shared" si="399"/>
        <v>0</v>
      </c>
      <c r="L8551" t="str">
        <f t="shared" si="400"/>
        <v/>
      </c>
      <c r="M8551" t="str">
        <f t="shared" si="401"/>
        <v/>
      </c>
    </row>
    <row r="8552" spans="3:13" x14ac:dyDescent="0.2">
      <c r="C8552" s="8" t="str">
        <f>IFERROR(VLOOKUP(B8552,'Plan de comptes'!A:B,2,FALSE),"")</f>
        <v/>
      </c>
      <c r="K8552" s="21">
        <f t="shared" si="399"/>
        <v>0</v>
      </c>
      <c r="L8552" t="str">
        <f t="shared" si="400"/>
        <v/>
      </c>
      <c r="M8552" t="str">
        <f t="shared" si="401"/>
        <v/>
      </c>
    </row>
    <row r="8553" spans="3:13" x14ac:dyDescent="0.2">
      <c r="C8553" s="8" t="str">
        <f>IFERROR(VLOOKUP(B8553,'Plan de comptes'!A:B,2,FALSE),"")</f>
        <v/>
      </c>
      <c r="K8553" s="21">
        <f t="shared" si="399"/>
        <v>0</v>
      </c>
      <c r="L8553" t="str">
        <f t="shared" si="400"/>
        <v/>
      </c>
      <c r="M8553" t="str">
        <f t="shared" si="401"/>
        <v/>
      </c>
    </row>
    <row r="8554" spans="3:13" x14ac:dyDescent="0.2">
      <c r="C8554" s="8" t="str">
        <f>IFERROR(VLOOKUP(B8554,'Plan de comptes'!A:B,2,FALSE),"")</f>
        <v/>
      </c>
      <c r="K8554" s="21">
        <f t="shared" si="399"/>
        <v>0</v>
      </c>
      <c r="L8554" t="str">
        <f t="shared" si="400"/>
        <v/>
      </c>
      <c r="M8554" t="str">
        <f t="shared" si="401"/>
        <v/>
      </c>
    </row>
    <row r="8555" spans="3:13" x14ac:dyDescent="0.2">
      <c r="C8555" s="8" t="str">
        <f>IFERROR(VLOOKUP(B8555,'Plan de comptes'!A:B,2,FALSE),"")</f>
        <v/>
      </c>
      <c r="K8555" s="21">
        <f t="shared" si="399"/>
        <v>0</v>
      </c>
      <c r="L8555" t="str">
        <f t="shared" si="400"/>
        <v/>
      </c>
      <c r="M8555" t="str">
        <f t="shared" si="401"/>
        <v/>
      </c>
    </row>
    <row r="8556" spans="3:13" x14ac:dyDescent="0.2">
      <c r="C8556" s="8" t="str">
        <f>IFERROR(VLOOKUP(B8556,'Plan de comptes'!A:B,2,FALSE),"")</f>
        <v/>
      </c>
      <c r="K8556" s="21">
        <f t="shared" si="399"/>
        <v>0</v>
      </c>
      <c r="L8556" t="str">
        <f t="shared" si="400"/>
        <v/>
      </c>
      <c r="M8556" t="str">
        <f t="shared" si="401"/>
        <v/>
      </c>
    </row>
    <row r="8557" spans="3:13" x14ac:dyDescent="0.2">
      <c r="C8557" s="8" t="str">
        <f>IFERROR(VLOOKUP(B8557,'Plan de comptes'!A:B,2,FALSE),"")</f>
        <v/>
      </c>
      <c r="K8557" s="21">
        <f t="shared" si="399"/>
        <v>0</v>
      </c>
      <c r="L8557" t="str">
        <f t="shared" si="400"/>
        <v/>
      </c>
      <c r="M8557" t="str">
        <f t="shared" si="401"/>
        <v/>
      </c>
    </row>
    <row r="8558" spans="3:13" x14ac:dyDescent="0.2">
      <c r="C8558" s="8" t="str">
        <f>IFERROR(VLOOKUP(B8558,'Plan de comptes'!A:B,2,FALSE),"")</f>
        <v/>
      </c>
      <c r="K8558" s="21">
        <f t="shared" si="399"/>
        <v>0</v>
      </c>
      <c r="L8558" t="str">
        <f t="shared" si="400"/>
        <v/>
      </c>
      <c r="M8558" t="str">
        <f t="shared" si="401"/>
        <v/>
      </c>
    </row>
    <row r="8559" spans="3:13" x14ac:dyDescent="0.2">
      <c r="C8559" s="8" t="str">
        <f>IFERROR(VLOOKUP(B8559,'Plan de comptes'!A:B,2,FALSE),"")</f>
        <v/>
      </c>
      <c r="K8559" s="21">
        <f t="shared" si="399"/>
        <v>0</v>
      </c>
      <c r="L8559" t="str">
        <f t="shared" si="400"/>
        <v/>
      </c>
      <c r="M8559" t="str">
        <f t="shared" si="401"/>
        <v/>
      </c>
    </row>
    <row r="8560" spans="3:13" x14ac:dyDescent="0.2">
      <c r="C8560" s="8" t="str">
        <f>IFERROR(VLOOKUP(B8560,'Plan de comptes'!A:B,2,FALSE),"")</f>
        <v/>
      </c>
      <c r="K8560" s="21">
        <f t="shared" si="399"/>
        <v>0</v>
      </c>
      <c r="L8560" t="str">
        <f t="shared" si="400"/>
        <v/>
      </c>
      <c r="M8560" t="str">
        <f t="shared" si="401"/>
        <v/>
      </c>
    </row>
    <row r="8561" spans="3:13" x14ac:dyDescent="0.2">
      <c r="C8561" s="8" t="str">
        <f>IFERROR(VLOOKUP(B8561,'Plan de comptes'!A:B,2,FALSE),"")</f>
        <v/>
      </c>
      <c r="K8561" s="21">
        <f t="shared" si="399"/>
        <v>0</v>
      </c>
      <c r="L8561" t="str">
        <f t="shared" si="400"/>
        <v/>
      </c>
      <c r="M8561" t="str">
        <f t="shared" si="401"/>
        <v/>
      </c>
    </row>
    <row r="8562" spans="3:13" x14ac:dyDescent="0.2">
      <c r="C8562" s="8" t="str">
        <f>IFERROR(VLOOKUP(B8562,'Plan de comptes'!A:B,2,FALSE),"")</f>
        <v/>
      </c>
      <c r="K8562" s="21">
        <f t="shared" si="399"/>
        <v>0</v>
      </c>
      <c r="L8562" t="str">
        <f t="shared" si="400"/>
        <v/>
      </c>
      <c r="M8562" t="str">
        <f t="shared" si="401"/>
        <v/>
      </c>
    </row>
    <row r="8563" spans="3:13" x14ac:dyDescent="0.2">
      <c r="C8563" s="8" t="str">
        <f>IFERROR(VLOOKUP(B8563,'Plan de comptes'!A:B,2,FALSE),"")</f>
        <v/>
      </c>
      <c r="K8563" s="21">
        <f t="shared" si="399"/>
        <v>0</v>
      </c>
      <c r="L8563" t="str">
        <f t="shared" si="400"/>
        <v/>
      </c>
      <c r="M8563" t="str">
        <f t="shared" si="401"/>
        <v/>
      </c>
    </row>
    <row r="8564" spans="3:13" x14ac:dyDescent="0.2">
      <c r="C8564" s="8" t="str">
        <f>IFERROR(VLOOKUP(B8564,'Plan de comptes'!A:B,2,FALSE),"")</f>
        <v/>
      </c>
      <c r="K8564" s="21">
        <f t="shared" si="399"/>
        <v>0</v>
      </c>
      <c r="L8564" t="str">
        <f t="shared" si="400"/>
        <v/>
      </c>
      <c r="M8564" t="str">
        <f t="shared" si="401"/>
        <v/>
      </c>
    </row>
    <row r="8565" spans="3:13" x14ac:dyDescent="0.2">
      <c r="C8565" s="8" t="str">
        <f>IFERROR(VLOOKUP(B8565,'Plan de comptes'!A:B,2,FALSE),"")</f>
        <v/>
      </c>
      <c r="K8565" s="21">
        <f t="shared" si="399"/>
        <v>0</v>
      </c>
      <c r="L8565" t="str">
        <f t="shared" si="400"/>
        <v/>
      </c>
      <c r="M8565" t="str">
        <f t="shared" si="401"/>
        <v/>
      </c>
    </row>
    <row r="8566" spans="3:13" x14ac:dyDescent="0.2">
      <c r="C8566" s="8" t="str">
        <f>IFERROR(VLOOKUP(B8566,'Plan de comptes'!A:B,2,FALSE),"")</f>
        <v/>
      </c>
      <c r="K8566" s="21">
        <f t="shared" si="399"/>
        <v>0</v>
      </c>
      <c r="L8566" t="str">
        <f t="shared" si="400"/>
        <v/>
      </c>
      <c r="M8566" t="str">
        <f t="shared" si="401"/>
        <v/>
      </c>
    </row>
    <row r="8567" spans="3:13" x14ac:dyDescent="0.2">
      <c r="C8567" s="8" t="str">
        <f>IFERROR(VLOOKUP(B8567,'Plan de comptes'!A:B,2,FALSE),"")</f>
        <v/>
      </c>
      <c r="K8567" s="21">
        <f t="shared" si="399"/>
        <v>0</v>
      </c>
      <c r="L8567" t="str">
        <f t="shared" si="400"/>
        <v/>
      </c>
      <c r="M8567" t="str">
        <f t="shared" si="401"/>
        <v/>
      </c>
    </row>
    <row r="8568" spans="3:13" x14ac:dyDescent="0.2">
      <c r="C8568" s="8" t="str">
        <f>IFERROR(VLOOKUP(B8568,'Plan de comptes'!A:B,2,FALSE),"")</f>
        <v/>
      </c>
      <c r="K8568" s="21">
        <f t="shared" si="399"/>
        <v>0</v>
      </c>
      <c r="L8568" t="str">
        <f t="shared" si="400"/>
        <v/>
      </c>
      <c r="M8568" t="str">
        <f t="shared" si="401"/>
        <v/>
      </c>
    </row>
    <row r="8569" spans="3:13" x14ac:dyDescent="0.2">
      <c r="C8569" s="8" t="str">
        <f>IFERROR(VLOOKUP(B8569,'Plan de comptes'!A:B,2,FALSE),"")</f>
        <v/>
      </c>
      <c r="K8569" s="21">
        <f t="shared" si="399"/>
        <v>0</v>
      </c>
      <c r="L8569" t="str">
        <f t="shared" si="400"/>
        <v/>
      </c>
      <c r="M8569" t="str">
        <f t="shared" si="401"/>
        <v/>
      </c>
    </row>
    <row r="8570" spans="3:13" x14ac:dyDescent="0.2">
      <c r="C8570" s="8" t="str">
        <f>IFERROR(VLOOKUP(B8570,'Plan de comptes'!A:B,2,FALSE),"")</f>
        <v/>
      </c>
      <c r="K8570" s="21">
        <f t="shared" si="399"/>
        <v>0</v>
      </c>
      <c r="L8570" t="str">
        <f t="shared" si="400"/>
        <v/>
      </c>
      <c r="M8570" t="str">
        <f t="shared" si="401"/>
        <v/>
      </c>
    </row>
    <row r="8571" spans="3:13" x14ac:dyDescent="0.2">
      <c r="C8571" s="8" t="str">
        <f>IFERROR(VLOOKUP(B8571,'Plan de comptes'!A:B,2,FALSE),"")</f>
        <v/>
      </c>
      <c r="K8571" s="21">
        <f t="shared" si="399"/>
        <v>0</v>
      </c>
      <c r="L8571" t="str">
        <f t="shared" si="400"/>
        <v/>
      </c>
      <c r="M8571" t="str">
        <f t="shared" si="401"/>
        <v/>
      </c>
    </row>
    <row r="8572" spans="3:13" x14ac:dyDescent="0.2">
      <c r="C8572" s="8" t="str">
        <f>IFERROR(VLOOKUP(B8572,'Plan de comptes'!A:B,2,FALSE),"")</f>
        <v/>
      </c>
      <c r="K8572" s="21">
        <f t="shared" si="399"/>
        <v>0</v>
      </c>
      <c r="L8572" t="str">
        <f t="shared" si="400"/>
        <v/>
      </c>
      <c r="M8572" t="str">
        <f t="shared" si="401"/>
        <v/>
      </c>
    </row>
    <row r="8573" spans="3:13" x14ac:dyDescent="0.2">
      <c r="C8573" s="8" t="str">
        <f>IFERROR(VLOOKUP(B8573,'Plan de comptes'!A:B,2,FALSE),"")</f>
        <v/>
      </c>
      <c r="K8573" s="21">
        <f t="shared" si="399"/>
        <v>0</v>
      </c>
      <c r="L8573" t="str">
        <f t="shared" si="400"/>
        <v/>
      </c>
      <c r="M8573" t="str">
        <f t="shared" si="401"/>
        <v/>
      </c>
    </row>
    <row r="8574" spans="3:13" x14ac:dyDescent="0.2">
      <c r="C8574" s="8" t="str">
        <f>IFERROR(VLOOKUP(B8574,'Plan de comptes'!A:B,2,FALSE),"")</f>
        <v/>
      </c>
      <c r="K8574" s="21">
        <f t="shared" si="399"/>
        <v>0</v>
      </c>
      <c r="L8574" t="str">
        <f t="shared" si="400"/>
        <v/>
      </c>
      <c r="M8574" t="str">
        <f t="shared" si="401"/>
        <v/>
      </c>
    </row>
    <row r="8575" spans="3:13" x14ac:dyDescent="0.2">
      <c r="C8575" s="8" t="str">
        <f>IFERROR(VLOOKUP(B8575,'Plan de comptes'!A:B,2,FALSE),"")</f>
        <v/>
      </c>
      <c r="K8575" s="21">
        <f t="shared" si="399"/>
        <v>0</v>
      </c>
      <c r="L8575" t="str">
        <f t="shared" si="400"/>
        <v/>
      </c>
      <c r="M8575" t="str">
        <f t="shared" si="401"/>
        <v/>
      </c>
    </row>
    <row r="8576" spans="3:13" x14ac:dyDescent="0.2">
      <c r="C8576" s="8" t="str">
        <f>IFERROR(VLOOKUP(B8576,'Plan de comptes'!A:B,2,FALSE),"")</f>
        <v/>
      </c>
      <c r="K8576" s="21">
        <f t="shared" si="399"/>
        <v>0</v>
      </c>
      <c r="L8576" t="str">
        <f t="shared" si="400"/>
        <v/>
      </c>
      <c r="M8576" t="str">
        <f t="shared" si="401"/>
        <v/>
      </c>
    </row>
    <row r="8577" spans="3:13" x14ac:dyDescent="0.2">
      <c r="C8577" s="8" t="str">
        <f>IFERROR(VLOOKUP(B8577,'Plan de comptes'!A:B,2,FALSE),"")</f>
        <v/>
      </c>
      <c r="K8577" s="21">
        <f t="shared" si="399"/>
        <v>0</v>
      </c>
      <c r="L8577" t="str">
        <f t="shared" si="400"/>
        <v/>
      </c>
      <c r="M8577" t="str">
        <f t="shared" si="401"/>
        <v/>
      </c>
    </row>
    <row r="8578" spans="3:13" x14ac:dyDescent="0.2">
      <c r="C8578" s="8" t="str">
        <f>IFERROR(VLOOKUP(B8578,'Plan de comptes'!A:B,2,FALSE),"")</f>
        <v/>
      </c>
      <c r="K8578" s="21">
        <f t="shared" si="399"/>
        <v>0</v>
      </c>
      <c r="L8578" t="str">
        <f t="shared" si="400"/>
        <v/>
      </c>
      <c r="M8578" t="str">
        <f t="shared" si="401"/>
        <v/>
      </c>
    </row>
    <row r="8579" spans="3:13" x14ac:dyDescent="0.2">
      <c r="C8579" s="8" t="str">
        <f>IFERROR(VLOOKUP(B8579,'Plan de comptes'!A:B,2,FALSE),"")</f>
        <v/>
      </c>
      <c r="K8579" s="21">
        <f t="shared" ref="K8579:K8642" si="402">E8579-F8579</f>
        <v>0</v>
      </c>
      <c r="L8579" t="str">
        <f t="shared" ref="L8579:L8642" si="403">LEFT($B8579,2)</f>
        <v/>
      </c>
      <c r="M8579" t="str">
        <f t="shared" ref="M8579:M8642" si="404">LEFT($B8579,3)</f>
        <v/>
      </c>
    </row>
    <row r="8580" spans="3:13" x14ac:dyDescent="0.2">
      <c r="C8580" s="8" t="str">
        <f>IFERROR(VLOOKUP(B8580,'Plan de comptes'!A:B,2,FALSE),"")</f>
        <v/>
      </c>
      <c r="K8580" s="21">
        <f t="shared" si="402"/>
        <v>0</v>
      </c>
      <c r="L8580" t="str">
        <f t="shared" si="403"/>
        <v/>
      </c>
      <c r="M8580" t="str">
        <f t="shared" si="404"/>
        <v/>
      </c>
    </row>
    <row r="8581" spans="3:13" x14ac:dyDescent="0.2">
      <c r="C8581" s="8" t="str">
        <f>IFERROR(VLOOKUP(B8581,'Plan de comptes'!A:B,2,FALSE),"")</f>
        <v/>
      </c>
      <c r="K8581" s="21">
        <f t="shared" si="402"/>
        <v>0</v>
      </c>
      <c r="L8581" t="str">
        <f t="shared" si="403"/>
        <v/>
      </c>
      <c r="M8581" t="str">
        <f t="shared" si="404"/>
        <v/>
      </c>
    </row>
    <row r="8582" spans="3:13" x14ac:dyDescent="0.2">
      <c r="C8582" s="8" t="str">
        <f>IFERROR(VLOOKUP(B8582,'Plan de comptes'!A:B,2,FALSE),"")</f>
        <v/>
      </c>
      <c r="K8582" s="21">
        <f t="shared" si="402"/>
        <v>0</v>
      </c>
      <c r="L8582" t="str">
        <f t="shared" si="403"/>
        <v/>
      </c>
      <c r="M8582" t="str">
        <f t="shared" si="404"/>
        <v/>
      </c>
    </row>
    <row r="8583" spans="3:13" x14ac:dyDescent="0.2">
      <c r="C8583" s="8" t="str">
        <f>IFERROR(VLOOKUP(B8583,'Plan de comptes'!A:B,2,FALSE),"")</f>
        <v/>
      </c>
      <c r="K8583" s="21">
        <f t="shared" si="402"/>
        <v>0</v>
      </c>
      <c r="L8583" t="str">
        <f t="shared" si="403"/>
        <v/>
      </c>
      <c r="M8583" t="str">
        <f t="shared" si="404"/>
        <v/>
      </c>
    </row>
    <row r="8584" spans="3:13" x14ac:dyDescent="0.2">
      <c r="C8584" s="8" t="str">
        <f>IFERROR(VLOOKUP(B8584,'Plan de comptes'!A:B,2,FALSE),"")</f>
        <v/>
      </c>
      <c r="K8584" s="21">
        <f t="shared" si="402"/>
        <v>0</v>
      </c>
      <c r="L8584" t="str">
        <f t="shared" si="403"/>
        <v/>
      </c>
      <c r="M8584" t="str">
        <f t="shared" si="404"/>
        <v/>
      </c>
    </row>
    <row r="8585" spans="3:13" x14ac:dyDescent="0.2">
      <c r="C8585" s="8" t="str">
        <f>IFERROR(VLOOKUP(B8585,'Plan de comptes'!A:B,2,FALSE),"")</f>
        <v/>
      </c>
      <c r="K8585" s="21">
        <f t="shared" si="402"/>
        <v>0</v>
      </c>
      <c r="L8585" t="str">
        <f t="shared" si="403"/>
        <v/>
      </c>
      <c r="M8585" t="str">
        <f t="shared" si="404"/>
        <v/>
      </c>
    </row>
    <row r="8586" spans="3:13" x14ac:dyDescent="0.2">
      <c r="C8586" s="8" t="str">
        <f>IFERROR(VLOOKUP(B8586,'Plan de comptes'!A:B,2,FALSE),"")</f>
        <v/>
      </c>
      <c r="K8586" s="21">
        <f t="shared" si="402"/>
        <v>0</v>
      </c>
      <c r="L8586" t="str">
        <f t="shared" si="403"/>
        <v/>
      </c>
      <c r="M8586" t="str">
        <f t="shared" si="404"/>
        <v/>
      </c>
    </row>
    <row r="8587" spans="3:13" x14ac:dyDescent="0.2">
      <c r="C8587" s="8" t="str">
        <f>IFERROR(VLOOKUP(B8587,'Plan de comptes'!A:B,2,FALSE),"")</f>
        <v/>
      </c>
      <c r="K8587" s="21">
        <f t="shared" si="402"/>
        <v>0</v>
      </c>
      <c r="L8587" t="str">
        <f t="shared" si="403"/>
        <v/>
      </c>
      <c r="M8587" t="str">
        <f t="shared" si="404"/>
        <v/>
      </c>
    </row>
    <row r="8588" spans="3:13" x14ac:dyDescent="0.2">
      <c r="C8588" s="8" t="str">
        <f>IFERROR(VLOOKUP(B8588,'Plan de comptes'!A:B,2,FALSE),"")</f>
        <v/>
      </c>
      <c r="K8588" s="21">
        <f t="shared" si="402"/>
        <v>0</v>
      </c>
      <c r="L8588" t="str">
        <f t="shared" si="403"/>
        <v/>
      </c>
      <c r="M8588" t="str">
        <f t="shared" si="404"/>
        <v/>
      </c>
    </row>
    <row r="8589" spans="3:13" x14ac:dyDescent="0.2">
      <c r="C8589" s="8" t="str">
        <f>IFERROR(VLOOKUP(B8589,'Plan de comptes'!A:B,2,FALSE),"")</f>
        <v/>
      </c>
      <c r="K8589" s="21">
        <f t="shared" si="402"/>
        <v>0</v>
      </c>
      <c r="L8589" t="str">
        <f t="shared" si="403"/>
        <v/>
      </c>
      <c r="M8589" t="str">
        <f t="shared" si="404"/>
        <v/>
      </c>
    </row>
    <row r="8590" spans="3:13" x14ac:dyDescent="0.2">
      <c r="C8590" s="8" t="str">
        <f>IFERROR(VLOOKUP(B8590,'Plan de comptes'!A:B,2,FALSE),"")</f>
        <v/>
      </c>
      <c r="K8590" s="21">
        <f t="shared" si="402"/>
        <v>0</v>
      </c>
      <c r="L8590" t="str">
        <f t="shared" si="403"/>
        <v/>
      </c>
      <c r="M8590" t="str">
        <f t="shared" si="404"/>
        <v/>
      </c>
    </row>
    <row r="8591" spans="3:13" x14ac:dyDescent="0.2">
      <c r="C8591" s="8" t="str">
        <f>IFERROR(VLOOKUP(B8591,'Plan de comptes'!A:B,2,FALSE),"")</f>
        <v/>
      </c>
      <c r="K8591" s="21">
        <f t="shared" si="402"/>
        <v>0</v>
      </c>
      <c r="L8591" t="str">
        <f t="shared" si="403"/>
        <v/>
      </c>
      <c r="M8591" t="str">
        <f t="shared" si="404"/>
        <v/>
      </c>
    </row>
    <row r="8592" spans="3:13" x14ac:dyDescent="0.2">
      <c r="C8592" s="8" t="str">
        <f>IFERROR(VLOOKUP(B8592,'Plan de comptes'!A:B,2,FALSE),"")</f>
        <v/>
      </c>
      <c r="K8592" s="21">
        <f t="shared" si="402"/>
        <v>0</v>
      </c>
      <c r="L8592" t="str">
        <f t="shared" si="403"/>
        <v/>
      </c>
      <c r="M8592" t="str">
        <f t="shared" si="404"/>
        <v/>
      </c>
    </row>
    <row r="8593" spans="3:13" x14ac:dyDescent="0.2">
      <c r="C8593" s="8" t="str">
        <f>IFERROR(VLOOKUP(B8593,'Plan de comptes'!A:B,2,FALSE),"")</f>
        <v/>
      </c>
      <c r="K8593" s="21">
        <f t="shared" si="402"/>
        <v>0</v>
      </c>
      <c r="L8593" t="str">
        <f t="shared" si="403"/>
        <v/>
      </c>
      <c r="M8593" t="str">
        <f t="shared" si="404"/>
        <v/>
      </c>
    </row>
    <row r="8594" spans="3:13" x14ac:dyDescent="0.2">
      <c r="C8594" s="8" t="str">
        <f>IFERROR(VLOOKUP(B8594,'Plan de comptes'!A:B,2,FALSE),"")</f>
        <v/>
      </c>
      <c r="K8594" s="21">
        <f t="shared" si="402"/>
        <v>0</v>
      </c>
      <c r="L8594" t="str">
        <f t="shared" si="403"/>
        <v/>
      </c>
      <c r="M8594" t="str">
        <f t="shared" si="404"/>
        <v/>
      </c>
    </row>
    <row r="8595" spans="3:13" x14ac:dyDescent="0.2">
      <c r="C8595" s="8" t="str">
        <f>IFERROR(VLOOKUP(B8595,'Plan de comptes'!A:B,2,FALSE),"")</f>
        <v/>
      </c>
      <c r="K8595" s="21">
        <f t="shared" si="402"/>
        <v>0</v>
      </c>
      <c r="L8595" t="str">
        <f t="shared" si="403"/>
        <v/>
      </c>
      <c r="M8595" t="str">
        <f t="shared" si="404"/>
        <v/>
      </c>
    </row>
    <row r="8596" spans="3:13" x14ac:dyDescent="0.2">
      <c r="C8596" s="8" t="str">
        <f>IFERROR(VLOOKUP(B8596,'Plan de comptes'!A:B,2,FALSE),"")</f>
        <v/>
      </c>
      <c r="K8596" s="21">
        <f t="shared" si="402"/>
        <v>0</v>
      </c>
      <c r="L8596" t="str">
        <f t="shared" si="403"/>
        <v/>
      </c>
      <c r="M8596" t="str">
        <f t="shared" si="404"/>
        <v/>
      </c>
    </row>
    <row r="8597" spans="3:13" x14ac:dyDescent="0.2">
      <c r="C8597" s="8" t="str">
        <f>IFERROR(VLOOKUP(B8597,'Plan de comptes'!A:B,2,FALSE),"")</f>
        <v/>
      </c>
      <c r="K8597" s="21">
        <f t="shared" si="402"/>
        <v>0</v>
      </c>
      <c r="L8597" t="str">
        <f t="shared" si="403"/>
        <v/>
      </c>
      <c r="M8597" t="str">
        <f t="shared" si="404"/>
        <v/>
      </c>
    </row>
    <row r="8598" spans="3:13" x14ac:dyDescent="0.2">
      <c r="C8598" s="8" t="str">
        <f>IFERROR(VLOOKUP(B8598,'Plan de comptes'!A:B,2,FALSE),"")</f>
        <v/>
      </c>
      <c r="K8598" s="21">
        <f t="shared" si="402"/>
        <v>0</v>
      </c>
      <c r="L8598" t="str">
        <f t="shared" si="403"/>
        <v/>
      </c>
      <c r="M8598" t="str">
        <f t="shared" si="404"/>
        <v/>
      </c>
    </row>
    <row r="8599" spans="3:13" x14ac:dyDescent="0.2">
      <c r="C8599" s="8" t="str">
        <f>IFERROR(VLOOKUP(B8599,'Plan de comptes'!A:B,2,FALSE),"")</f>
        <v/>
      </c>
      <c r="K8599" s="21">
        <f t="shared" si="402"/>
        <v>0</v>
      </c>
      <c r="L8599" t="str">
        <f t="shared" si="403"/>
        <v/>
      </c>
      <c r="M8599" t="str">
        <f t="shared" si="404"/>
        <v/>
      </c>
    </row>
    <row r="8600" spans="3:13" x14ac:dyDescent="0.2">
      <c r="C8600" s="8" t="str">
        <f>IFERROR(VLOOKUP(B8600,'Plan de comptes'!A:B,2,FALSE),"")</f>
        <v/>
      </c>
      <c r="K8600" s="21">
        <f t="shared" si="402"/>
        <v>0</v>
      </c>
      <c r="L8600" t="str">
        <f t="shared" si="403"/>
        <v/>
      </c>
      <c r="M8600" t="str">
        <f t="shared" si="404"/>
        <v/>
      </c>
    </row>
    <row r="8601" spans="3:13" x14ac:dyDescent="0.2">
      <c r="C8601" s="8" t="str">
        <f>IFERROR(VLOOKUP(B8601,'Plan de comptes'!A:B,2,FALSE),"")</f>
        <v/>
      </c>
      <c r="K8601" s="21">
        <f t="shared" si="402"/>
        <v>0</v>
      </c>
      <c r="L8601" t="str">
        <f t="shared" si="403"/>
        <v/>
      </c>
      <c r="M8601" t="str">
        <f t="shared" si="404"/>
        <v/>
      </c>
    </row>
    <row r="8602" spans="3:13" x14ac:dyDescent="0.2">
      <c r="C8602" s="8" t="str">
        <f>IFERROR(VLOOKUP(B8602,'Plan de comptes'!A:B,2,FALSE),"")</f>
        <v/>
      </c>
      <c r="K8602" s="21">
        <f t="shared" si="402"/>
        <v>0</v>
      </c>
      <c r="L8602" t="str">
        <f t="shared" si="403"/>
        <v/>
      </c>
      <c r="M8602" t="str">
        <f t="shared" si="404"/>
        <v/>
      </c>
    </row>
    <row r="8603" spans="3:13" x14ac:dyDescent="0.2">
      <c r="C8603" s="8" t="str">
        <f>IFERROR(VLOOKUP(B8603,'Plan de comptes'!A:B,2,FALSE),"")</f>
        <v/>
      </c>
      <c r="K8603" s="21">
        <f t="shared" si="402"/>
        <v>0</v>
      </c>
      <c r="L8603" t="str">
        <f t="shared" si="403"/>
        <v/>
      </c>
      <c r="M8603" t="str">
        <f t="shared" si="404"/>
        <v/>
      </c>
    </row>
    <row r="8604" spans="3:13" x14ac:dyDescent="0.2">
      <c r="C8604" s="8" t="str">
        <f>IFERROR(VLOOKUP(B8604,'Plan de comptes'!A:B,2,FALSE),"")</f>
        <v/>
      </c>
      <c r="K8604" s="21">
        <f t="shared" si="402"/>
        <v>0</v>
      </c>
      <c r="L8604" t="str">
        <f t="shared" si="403"/>
        <v/>
      </c>
      <c r="M8604" t="str">
        <f t="shared" si="404"/>
        <v/>
      </c>
    </row>
    <row r="8605" spans="3:13" x14ac:dyDescent="0.2">
      <c r="C8605" s="8" t="str">
        <f>IFERROR(VLOOKUP(B8605,'Plan de comptes'!A:B,2,FALSE),"")</f>
        <v/>
      </c>
      <c r="K8605" s="21">
        <f t="shared" si="402"/>
        <v>0</v>
      </c>
      <c r="L8605" t="str">
        <f t="shared" si="403"/>
        <v/>
      </c>
      <c r="M8605" t="str">
        <f t="shared" si="404"/>
        <v/>
      </c>
    </row>
    <row r="8606" spans="3:13" x14ac:dyDescent="0.2">
      <c r="C8606" s="8" t="str">
        <f>IFERROR(VLOOKUP(B8606,'Plan de comptes'!A:B,2,FALSE),"")</f>
        <v/>
      </c>
      <c r="K8606" s="21">
        <f t="shared" si="402"/>
        <v>0</v>
      </c>
      <c r="L8606" t="str">
        <f t="shared" si="403"/>
        <v/>
      </c>
      <c r="M8606" t="str">
        <f t="shared" si="404"/>
        <v/>
      </c>
    </row>
    <row r="8607" spans="3:13" x14ac:dyDescent="0.2">
      <c r="C8607" s="8" t="str">
        <f>IFERROR(VLOOKUP(B8607,'Plan de comptes'!A:B,2,FALSE),"")</f>
        <v/>
      </c>
      <c r="K8607" s="21">
        <f t="shared" si="402"/>
        <v>0</v>
      </c>
      <c r="L8607" t="str">
        <f t="shared" si="403"/>
        <v/>
      </c>
      <c r="M8607" t="str">
        <f t="shared" si="404"/>
        <v/>
      </c>
    </row>
    <row r="8608" spans="3:13" x14ac:dyDescent="0.2">
      <c r="C8608" s="8" t="str">
        <f>IFERROR(VLOOKUP(B8608,'Plan de comptes'!A:B,2,FALSE),"")</f>
        <v/>
      </c>
      <c r="K8608" s="21">
        <f t="shared" si="402"/>
        <v>0</v>
      </c>
      <c r="L8608" t="str">
        <f t="shared" si="403"/>
        <v/>
      </c>
      <c r="M8608" t="str">
        <f t="shared" si="404"/>
        <v/>
      </c>
    </row>
    <row r="8609" spans="3:13" x14ac:dyDescent="0.2">
      <c r="C8609" s="8" t="str">
        <f>IFERROR(VLOOKUP(B8609,'Plan de comptes'!A:B,2,FALSE),"")</f>
        <v/>
      </c>
      <c r="K8609" s="21">
        <f t="shared" si="402"/>
        <v>0</v>
      </c>
      <c r="L8609" t="str">
        <f t="shared" si="403"/>
        <v/>
      </c>
      <c r="M8609" t="str">
        <f t="shared" si="404"/>
        <v/>
      </c>
    </row>
    <row r="8610" spans="3:13" x14ac:dyDescent="0.2">
      <c r="C8610" s="8" t="str">
        <f>IFERROR(VLOOKUP(B8610,'Plan de comptes'!A:B,2,FALSE),"")</f>
        <v/>
      </c>
      <c r="K8610" s="21">
        <f t="shared" si="402"/>
        <v>0</v>
      </c>
      <c r="L8610" t="str">
        <f t="shared" si="403"/>
        <v/>
      </c>
      <c r="M8610" t="str">
        <f t="shared" si="404"/>
        <v/>
      </c>
    </row>
    <row r="8611" spans="3:13" x14ac:dyDescent="0.2">
      <c r="C8611" s="8" t="str">
        <f>IFERROR(VLOOKUP(B8611,'Plan de comptes'!A:B,2,FALSE),"")</f>
        <v/>
      </c>
      <c r="K8611" s="21">
        <f t="shared" si="402"/>
        <v>0</v>
      </c>
      <c r="L8611" t="str">
        <f t="shared" si="403"/>
        <v/>
      </c>
      <c r="M8611" t="str">
        <f t="shared" si="404"/>
        <v/>
      </c>
    </row>
    <row r="8612" spans="3:13" x14ac:dyDescent="0.2">
      <c r="C8612" s="8" t="str">
        <f>IFERROR(VLOOKUP(B8612,'Plan de comptes'!A:B,2,FALSE),"")</f>
        <v/>
      </c>
      <c r="K8612" s="21">
        <f t="shared" si="402"/>
        <v>0</v>
      </c>
      <c r="L8612" t="str">
        <f t="shared" si="403"/>
        <v/>
      </c>
      <c r="M8612" t="str">
        <f t="shared" si="404"/>
        <v/>
      </c>
    </row>
    <row r="8613" spans="3:13" x14ac:dyDescent="0.2">
      <c r="C8613" s="8" t="str">
        <f>IFERROR(VLOOKUP(B8613,'Plan de comptes'!A:B,2,FALSE),"")</f>
        <v/>
      </c>
      <c r="K8613" s="21">
        <f t="shared" si="402"/>
        <v>0</v>
      </c>
      <c r="L8613" t="str">
        <f t="shared" si="403"/>
        <v/>
      </c>
      <c r="M8613" t="str">
        <f t="shared" si="404"/>
        <v/>
      </c>
    </row>
    <row r="8614" spans="3:13" x14ac:dyDescent="0.2">
      <c r="C8614" s="8" t="str">
        <f>IFERROR(VLOOKUP(B8614,'Plan de comptes'!A:B,2,FALSE),"")</f>
        <v/>
      </c>
      <c r="K8614" s="21">
        <f t="shared" si="402"/>
        <v>0</v>
      </c>
      <c r="L8614" t="str">
        <f t="shared" si="403"/>
        <v/>
      </c>
      <c r="M8614" t="str">
        <f t="shared" si="404"/>
        <v/>
      </c>
    </row>
    <row r="8615" spans="3:13" x14ac:dyDescent="0.2">
      <c r="C8615" s="8" t="str">
        <f>IFERROR(VLOOKUP(B8615,'Plan de comptes'!A:B,2,FALSE),"")</f>
        <v/>
      </c>
      <c r="K8615" s="21">
        <f t="shared" si="402"/>
        <v>0</v>
      </c>
      <c r="L8615" t="str">
        <f t="shared" si="403"/>
        <v/>
      </c>
      <c r="M8615" t="str">
        <f t="shared" si="404"/>
        <v/>
      </c>
    </row>
    <row r="8616" spans="3:13" x14ac:dyDescent="0.2">
      <c r="C8616" s="8" t="str">
        <f>IFERROR(VLOOKUP(B8616,'Plan de comptes'!A:B,2,FALSE),"")</f>
        <v/>
      </c>
      <c r="K8616" s="21">
        <f t="shared" si="402"/>
        <v>0</v>
      </c>
      <c r="L8616" t="str">
        <f t="shared" si="403"/>
        <v/>
      </c>
      <c r="M8616" t="str">
        <f t="shared" si="404"/>
        <v/>
      </c>
    </row>
    <row r="8617" spans="3:13" x14ac:dyDescent="0.2">
      <c r="C8617" s="8" t="str">
        <f>IFERROR(VLOOKUP(B8617,'Plan de comptes'!A:B,2,FALSE),"")</f>
        <v/>
      </c>
      <c r="K8617" s="21">
        <f t="shared" si="402"/>
        <v>0</v>
      </c>
      <c r="L8617" t="str">
        <f t="shared" si="403"/>
        <v/>
      </c>
      <c r="M8617" t="str">
        <f t="shared" si="404"/>
        <v/>
      </c>
    </row>
    <row r="8618" spans="3:13" x14ac:dyDescent="0.2">
      <c r="C8618" s="8" t="str">
        <f>IFERROR(VLOOKUP(B8618,'Plan de comptes'!A:B,2,FALSE),"")</f>
        <v/>
      </c>
      <c r="K8618" s="21">
        <f t="shared" si="402"/>
        <v>0</v>
      </c>
      <c r="L8618" t="str">
        <f t="shared" si="403"/>
        <v/>
      </c>
      <c r="M8618" t="str">
        <f t="shared" si="404"/>
        <v/>
      </c>
    </row>
    <row r="8619" spans="3:13" x14ac:dyDescent="0.2">
      <c r="C8619" s="8" t="str">
        <f>IFERROR(VLOOKUP(B8619,'Plan de comptes'!A:B,2,FALSE),"")</f>
        <v/>
      </c>
      <c r="K8619" s="21">
        <f t="shared" si="402"/>
        <v>0</v>
      </c>
      <c r="L8619" t="str">
        <f t="shared" si="403"/>
        <v/>
      </c>
      <c r="M8619" t="str">
        <f t="shared" si="404"/>
        <v/>
      </c>
    </row>
    <row r="8620" spans="3:13" x14ac:dyDescent="0.2">
      <c r="C8620" s="8" t="str">
        <f>IFERROR(VLOOKUP(B8620,'Plan de comptes'!A:B,2,FALSE),"")</f>
        <v/>
      </c>
      <c r="K8620" s="21">
        <f t="shared" si="402"/>
        <v>0</v>
      </c>
      <c r="L8620" t="str">
        <f t="shared" si="403"/>
        <v/>
      </c>
      <c r="M8620" t="str">
        <f t="shared" si="404"/>
        <v/>
      </c>
    </row>
    <row r="8621" spans="3:13" x14ac:dyDescent="0.2">
      <c r="C8621" s="8" t="str">
        <f>IFERROR(VLOOKUP(B8621,'Plan de comptes'!A:B,2,FALSE),"")</f>
        <v/>
      </c>
      <c r="K8621" s="21">
        <f t="shared" si="402"/>
        <v>0</v>
      </c>
      <c r="L8621" t="str">
        <f t="shared" si="403"/>
        <v/>
      </c>
      <c r="M8621" t="str">
        <f t="shared" si="404"/>
        <v/>
      </c>
    </row>
    <row r="8622" spans="3:13" x14ac:dyDescent="0.2">
      <c r="C8622" s="8" t="str">
        <f>IFERROR(VLOOKUP(B8622,'Plan de comptes'!A:B,2,FALSE),"")</f>
        <v/>
      </c>
      <c r="K8622" s="21">
        <f t="shared" si="402"/>
        <v>0</v>
      </c>
      <c r="L8622" t="str">
        <f t="shared" si="403"/>
        <v/>
      </c>
      <c r="M8622" t="str">
        <f t="shared" si="404"/>
        <v/>
      </c>
    </row>
    <row r="8623" spans="3:13" x14ac:dyDescent="0.2">
      <c r="C8623" s="8" t="str">
        <f>IFERROR(VLOOKUP(B8623,'Plan de comptes'!A:B,2,FALSE),"")</f>
        <v/>
      </c>
      <c r="K8623" s="21">
        <f t="shared" si="402"/>
        <v>0</v>
      </c>
      <c r="L8623" t="str">
        <f t="shared" si="403"/>
        <v/>
      </c>
      <c r="M8623" t="str">
        <f t="shared" si="404"/>
        <v/>
      </c>
    </row>
    <row r="8624" spans="3:13" x14ac:dyDescent="0.2">
      <c r="C8624" s="8" t="str">
        <f>IFERROR(VLOOKUP(B8624,'Plan de comptes'!A:B,2,FALSE),"")</f>
        <v/>
      </c>
      <c r="K8624" s="21">
        <f t="shared" si="402"/>
        <v>0</v>
      </c>
      <c r="L8624" t="str">
        <f t="shared" si="403"/>
        <v/>
      </c>
      <c r="M8624" t="str">
        <f t="shared" si="404"/>
        <v/>
      </c>
    </row>
    <row r="8625" spans="3:13" x14ac:dyDescent="0.2">
      <c r="C8625" s="8" t="str">
        <f>IFERROR(VLOOKUP(B8625,'Plan de comptes'!A:B,2,FALSE),"")</f>
        <v/>
      </c>
      <c r="K8625" s="21">
        <f t="shared" si="402"/>
        <v>0</v>
      </c>
      <c r="L8625" t="str">
        <f t="shared" si="403"/>
        <v/>
      </c>
      <c r="M8625" t="str">
        <f t="shared" si="404"/>
        <v/>
      </c>
    </row>
    <row r="8626" spans="3:13" x14ac:dyDescent="0.2">
      <c r="C8626" s="8" t="str">
        <f>IFERROR(VLOOKUP(B8626,'Plan de comptes'!A:B,2,FALSE),"")</f>
        <v/>
      </c>
      <c r="K8626" s="21">
        <f t="shared" si="402"/>
        <v>0</v>
      </c>
      <c r="L8626" t="str">
        <f t="shared" si="403"/>
        <v/>
      </c>
      <c r="M8626" t="str">
        <f t="shared" si="404"/>
        <v/>
      </c>
    </row>
    <row r="8627" spans="3:13" x14ac:dyDescent="0.2">
      <c r="C8627" s="8" t="str">
        <f>IFERROR(VLOOKUP(B8627,'Plan de comptes'!A:B,2,FALSE),"")</f>
        <v/>
      </c>
      <c r="K8627" s="21">
        <f t="shared" si="402"/>
        <v>0</v>
      </c>
      <c r="L8627" t="str">
        <f t="shared" si="403"/>
        <v/>
      </c>
      <c r="M8627" t="str">
        <f t="shared" si="404"/>
        <v/>
      </c>
    </row>
    <row r="8628" spans="3:13" x14ac:dyDescent="0.2">
      <c r="C8628" s="8" t="str">
        <f>IFERROR(VLOOKUP(B8628,'Plan de comptes'!A:B,2,FALSE),"")</f>
        <v/>
      </c>
      <c r="K8628" s="21">
        <f t="shared" si="402"/>
        <v>0</v>
      </c>
      <c r="L8628" t="str">
        <f t="shared" si="403"/>
        <v/>
      </c>
      <c r="M8628" t="str">
        <f t="shared" si="404"/>
        <v/>
      </c>
    </row>
    <row r="8629" spans="3:13" x14ac:dyDescent="0.2">
      <c r="C8629" s="8" t="str">
        <f>IFERROR(VLOOKUP(B8629,'Plan de comptes'!A:B,2,FALSE),"")</f>
        <v/>
      </c>
      <c r="K8629" s="21">
        <f t="shared" si="402"/>
        <v>0</v>
      </c>
      <c r="L8629" t="str">
        <f t="shared" si="403"/>
        <v/>
      </c>
      <c r="M8629" t="str">
        <f t="shared" si="404"/>
        <v/>
      </c>
    </row>
    <row r="8630" spans="3:13" x14ac:dyDescent="0.2">
      <c r="C8630" s="8" t="str">
        <f>IFERROR(VLOOKUP(B8630,'Plan de comptes'!A:B,2,FALSE),"")</f>
        <v/>
      </c>
      <c r="K8630" s="21">
        <f t="shared" si="402"/>
        <v>0</v>
      </c>
      <c r="L8630" t="str">
        <f t="shared" si="403"/>
        <v/>
      </c>
      <c r="M8630" t="str">
        <f t="shared" si="404"/>
        <v/>
      </c>
    </row>
    <row r="8631" spans="3:13" x14ac:dyDescent="0.2">
      <c r="C8631" s="8" t="str">
        <f>IFERROR(VLOOKUP(B8631,'Plan de comptes'!A:B,2,FALSE),"")</f>
        <v/>
      </c>
      <c r="K8631" s="21">
        <f t="shared" si="402"/>
        <v>0</v>
      </c>
      <c r="L8631" t="str">
        <f t="shared" si="403"/>
        <v/>
      </c>
      <c r="M8631" t="str">
        <f t="shared" si="404"/>
        <v/>
      </c>
    </row>
    <row r="8632" spans="3:13" x14ac:dyDescent="0.2">
      <c r="C8632" s="8" t="str">
        <f>IFERROR(VLOOKUP(B8632,'Plan de comptes'!A:B,2,FALSE),"")</f>
        <v/>
      </c>
      <c r="K8632" s="21">
        <f t="shared" si="402"/>
        <v>0</v>
      </c>
      <c r="L8632" t="str">
        <f t="shared" si="403"/>
        <v/>
      </c>
      <c r="M8632" t="str">
        <f t="shared" si="404"/>
        <v/>
      </c>
    </row>
    <row r="8633" spans="3:13" x14ac:dyDescent="0.2">
      <c r="C8633" s="8" t="str">
        <f>IFERROR(VLOOKUP(B8633,'Plan de comptes'!A:B,2,FALSE),"")</f>
        <v/>
      </c>
      <c r="K8633" s="21">
        <f t="shared" si="402"/>
        <v>0</v>
      </c>
      <c r="L8633" t="str">
        <f t="shared" si="403"/>
        <v/>
      </c>
      <c r="M8633" t="str">
        <f t="shared" si="404"/>
        <v/>
      </c>
    </row>
    <row r="8634" spans="3:13" x14ac:dyDescent="0.2">
      <c r="C8634" s="8" t="str">
        <f>IFERROR(VLOOKUP(B8634,'Plan de comptes'!A:B,2,FALSE),"")</f>
        <v/>
      </c>
      <c r="K8634" s="21">
        <f t="shared" si="402"/>
        <v>0</v>
      </c>
      <c r="L8634" t="str">
        <f t="shared" si="403"/>
        <v/>
      </c>
      <c r="M8634" t="str">
        <f t="shared" si="404"/>
        <v/>
      </c>
    </row>
    <row r="8635" spans="3:13" x14ac:dyDescent="0.2">
      <c r="C8635" s="8" t="str">
        <f>IFERROR(VLOOKUP(B8635,'Plan de comptes'!A:B,2,FALSE),"")</f>
        <v/>
      </c>
      <c r="K8635" s="21">
        <f t="shared" si="402"/>
        <v>0</v>
      </c>
      <c r="L8635" t="str">
        <f t="shared" si="403"/>
        <v/>
      </c>
      <c r="M8635" t="str">
        <f t="shared" si="404"/>
        <v/>
      </c>
    </row>
    <row r="8636" spans="3:13" x14ac:dyDescent="0.2">
      <c r="C8636" s="8" t="str">
        <f>IFERROR(VLOOKUP(B8636,'Plan de comptes'!A:B,2,FALSE),"")</f>
        <v/>
      </c>
      <c r="K8636" s="21">
        <f t="shared" si="402"/>
        <v>0</v>
      </c>
      <c r="L8636" t="str">
        <f t="shared" si="403"/>
        <v/>
      </c>
      <c r="M8636" t="str">
        <f t="shared" si="404"/>
        <v/>
      </c>
    </row>
    <row r="8637" spans="3:13" x14ac:dyDescent="0.2">
      <c r="C8637" s="8" t="str">
        <f>IFERROR(VLOOKUP(B8637,'Plan de comptes'!A:B,2,FALSE),"")</f>
        <v/>
      </c>
      <c r="K8637" s="21">
        <f t="shared" si="402"/>
        <v>0</v>
      </c>
      <c r="L8637" t="str">
        <f t="shared" si="403"/>
        <v/>
      </c>
      <c r="M8637" t="str">
        <f t="shared" si="404"/>
        <v/>
      </c>
    </row>
    <row r="8638" spans="3:13" x14ac:dyDescent="0.2">
      <c r="C8638" s="8" t="str">
        <f>IFERROR(VLOOKUP(B8638,'Plan de comptes'!A:B,2,FALSE),"")</f>
        <v/>
      </c>
      <c r="K8638" s="21">
        <f t="shared" si="402"/>
        <v>0</v>
      </c>
      <c r="L8638" t="str">
        <f t="shared" si="403"/>
        <v/>
      </c>
      <c r="M8638" t="str">
        <f t="shared" si="404"/>
        <v/>
      </c>
    </row>
    <row r="8639" spans="3:13" x14ac:dyDescent="0.2">
      <c r="C8639" s="8" t="str">
        <f>IFERROR(VLOOKUP(B8639,'Plan de comptes'!A:B,2,FALSE),"")</f>
        <v/>
      </c>
      <c r="K8639" s="21">
        <f t="shared" si="402"/>
        <v>0</v>
      </c>
      <c r="L8639" t="str">
        <f t="shared" si="403"/>
        <v/>
      </c>
      <c r="M8639" t="str">
        <f t="shared" si="404"/>
        <v/>
      </c>
    </row>
    <row r="8640" spans="3:13" x14ac:dyDescent="0.2">
      <c r="C8640" s="8" t="str">
        <f>IFERROR(VLOOKUP(B8640,'Plan de comptes'!A:B,2,FALSE),"")</f>
        <v/>
      </c>
      <c r="K8640" s="21">
        <f t="shared" si="402"/>
        <v>0</v>
      </c>
      <c r="L8640" t="str">
        <f t="shared" si="403"/>
        <v/>
      </c>
      <c r="M8640" t="str">
        <f t="shared" si="404"/>
        <v/>
      </c>
    </row>
    <row r="8641" spans="3:13" x14ac:dyDescent="0.2">
      <c r="C8641" s="8" t="str">
        <f>IFERROR(VLOOKUP(B8641,'Plan de comptes'!A:B,2,FALSE),"")</f>
        <v/>
      </c>
      <c r="K8641" s="21">
        <f t="shared" si="402"/>
        <v>0</v>
      </c>
      <c r="L8641" t="str">
        <f t="shared" si="403"/>
        <v/>
      </c>
      <c r="M8641" t="str">
        <f t="shared" si="404"/>
        <v/>
      </c>
    </row>
    <row r="8642" spans="3:13" x14ac:dyDescent="0.2">
      <c r="C8642" s="8" t="str">
        <f>IFERROR(VLOOKUP(B8642,'Plan de comptes'!A:B,2,FALSE),"")</f>
        <v/>
      </c>
      <c r="K8642" s="21">
        <f t="shared" si="402"/>
        <v>0</v>
      </c>
      <c r="L8642" t="str">
        <f t="shared" si="403"/>
        <v/>
      </c>
      <c r="M8642" t="str">
        <f t="shared" si="404"/>
        <v/>
      </c>
    </row>
    <row r="8643" spans="3:13" x14ac:dyDescent="0.2">
      <c r="C8643" s="8" t="str">
        <f>IFERROR(VLOOKUP(B8643,'Plan de comptes'!A:B,2,FALSE),"")</f>
        <v/>
      </c>
      <c r="K8643" s="21">
        <f t="shared" ref="K8643:K8706" si="405">E8643-F8643</f>
        <v>0</v>
      </c>
      <c r="L8643" t="str">
        <f t="shared" ref="L8643:L8706" si="406">LEFT($B8643,2)</f>
        <v/>
      </c>
      <c r="M8643" t="str">
        <f t="shared" ref="M8643:M8706" si="407">LEFT($B8643,3)</f>
        <v/>
      </c>
    </row>
    <row r="8644" spans="3:13" x14ac:dyDescent="0.2">
      <c r="C8644" s="8" t="str">
        <f>IFERROR(VLOOKUP(B8644,'Plan de comptes'!A:B,2,FALSE),"")</f>
        <v/>
      </c>
      <c r="K8644" s="21">
        <f t="shared" si="405"/>
        <v>0</v>
      </c>
      <c r="L8644" t="str">
        <f t="shared" si="406"/>
        <v/>
      </c>
      <c r="M8644" t="str">
        <f t="shared" si="407"/>
        <v/>
      </c>
    </row>
    <row r="8645" spans="3:13" x14ac:dyDescent="0.2">
      <c r="C8645" s="8" t="str">
        <f>IFERROR(VLOOKUP(B8645,'Plan de comptes'!A:B,2,FALSE),"")</f>
        <v/>
      </c>
      <c r="K8645" s="21">
        <f t="shared" si="405"/>
        <v>0</v>
      </c>
      <c r="L8645" t="str">
        <f t="shared" si="406"/>
        <v/>
      </c>
      <c r="M8645" t="str">
        <f t="shared" si="407"/>
        <v/>
      </c>
    </row>
    <row r="8646" spans="3:13" x14ac:dyDescent="0.2">
      <c r="C8646" s="8" t="str">
        <f>IFERROR(VLOOKUP(B8646,'Plan de comptes'!A:B,2,FALSE),"")</f>
        <v/>
      </c>
      <c r="K8646" s="21">
        <f t="shared" si="405"/>
        <v>0</v>
      </c>
      <c r="L8646" t="str">
        <f t="shared" si="406"/>
        <v/>
      </c>
      <c r="M8646" t="str">
        <f t="shared" si="407"/>
        <v/>
      </c>
    </row>
    <row r="8647" spans="3:13" x14ac:dyDescent="0.2">
      <c r="C8647" s="8" t="str">
        <f>IFERROR(VLOOKUP(B8647,'Plan de comptes'!A:B,2,FALSE),"")</f>
        <v/>
      </c>
      <c r="K8647" s="21">
        <f t="shared" si="405"/>
        <v>0</v>
      </c>
      <c r="L8647" t="str">
        <f t="shared" si="406"/>
        <v/>
      </c>
      <c r="M8647" t="str">
        <f t="shared" si="407"/>
        <v/>
      </c>
    </row>
    <row r="8648" spans="3:13" x14ac:dyDescent="0.2">
      <c r="C8648" s="8" t="str">
        <f>IFERROR(VLOOKUP(B8648,'Plan de comptes'!A:B,2,FALSE),"")</f>
        <v/>
      </c>
      <c r="K8648" s="21">
        <f t="shared" si="405"/>
        <v>0</v>
      </c>
      <c r="L8648" t="str">
        <f t="shared" si="406"/>
        <v/>
      </c>
      <c r="M8648" t="str">
        <f t="shared" si="407"/>
        <v/>
      </c>
    </row>
    <row r="8649" spans="3:13" x14ac:dyDescent="0.2">
      <c r="C8649" s="8" t="str">
        <f>IFERROR(VLOOKUP(B8649,'Plan de comptes'!A:B,2,FALSE),"")</f>
        <v/>
      </c>
      <c r="K8649" s="21">
        <f t="shared" si="405"/>
        <v>0</v>
      </c>
      <c r="L8649" t="str">
        <f t="shared" si="406"/>
        <v/>
      </c>
      <c r="M8649" t="str">
        <f t="shared" si="407"/>
        <v/>
      </c>
    </row>
    <row r="8650" spans="3:13" x14ac:dyDescent="0.2">
      <c r="C8650" s="8" t="str">
        <f>IFERROR(VLOOKUP(B8650,'Plan de comptes'!A:B,2,FALSE),"")</f>
        <v/>
      </c>
      <c r="K8650" s="21">
        <f t="shared" si="405"/>
        <v>0</v>
      </c>
      <c r="L8650" t="str">
        <f t="shared" si="406"/>
        <v/>
      </c>
      <c r="M8650" t="str">
        <f t="shared" si="407"/>
        <v/>
      </c>
    </row>
    <row r="8651" spans="3:13" x14ac:dyDescent="0.2">
      <c r="C8651" s="8" t="str">
        <f>IFERROR(VLOOKUP(B8651,'Plan de comptes'!A:B,2,FALSE),"")</f>
        <v/>
      </c>
      <c r="K8651" s="21">
        <f t="shared" si="405"/>
        <v>0</v>
      </c>
      <c r="L8651" t="str">
        <f t="shared" si="406"/>
        <v/>
      </c>
      <c r="M8651" t="str">
        <f t="shared" si="407"/>
        <v/>
      </c>
    </row>
    <row r="8652" spans="3:13" x14ac:dyDescent="0.2">
      <c r="C8652" s="8" t="str">
        <f>IFERROR(VLOOKUP(B8652,'Plan de comptes'!A:B,2,FALSE),"")</f>
        <v/>
      </c>
      <c r="K8652" s="21">
        <f t="shared" si="405"/>
        <v>0</v>
      </c>
      <c r="L8652" t="str">
        <f t="shared" si="406"/>
        <v/>
      </c>
      <c r="M8652" t="str">
        <f t="shared" si="407"/>
        <v/>
      </c>
    </row>
    <row r="8653" spans="3:13" x14ac:dyDescent="0.2">
      <c r="C8653" s="8" t="str">
        <f>IFERROR(VLOOKUP(B8653,'Plan de comptes'!A:B,2,FALSE),"")</f>
        <v/>
      </c>
      <c r="K8653" s="21">
        <f t="shared" si="405"/>
        <v>0</v>
      </c>
      <c r="L8653" t="str">
        <f t="shared" si="406"/>
        <v/>
      </c>
      <c r="M8653" t="str">
        <f t="shared" si="407"/>
        <v/>
      </c>
    </row>
    <row r="8654" spans="3:13" x14ac:dyDescent="0.2">
      <c r="C8654" s="8" t="str">
        <f>IFERROR(VLOOKUP(B8654,'Plan de comptes'!A:B,2,FALSE),"")</f>
        <v/>
      </c>
      <c r="K8654" s="21">
        <f t="shared" si="405"/>
        <v>0</v>
      </c>
      <c r="L8654" t="str">
        <f t="shared" si="406"/>
        <v/>
      </c>
      <c r="M8654" t="str">
        <f t="shared" si="407"/>
        <v/>
      </c>
    </row>
    <row r="8655" spans="3:13" x14ac:dyDescent="0.2">
      <c r="C8655" s="8" t="str">
        <f>IFERROR(VLOOKUP(B8655,'Plan de comptes'!A:B,2,FALSE),"")</f>
        <v/>
      </c>
      <c r="K8655" s="21">
        <f t="shared" si="405"/>
        <v>0</v>
      </c>
      <c r="L8655" t="str">
        <f t="shared" si="406"/>
        <v/>
      </c>
      <c r="M8655" t="str">
        <f t="shared" si="407"/>
        <v/>
      </c>
    </row>
    <row r="8656" spans="3:13" x14ac:dyDescent="0.2">
      <c r="C8656" s="8" t="str">
        <f>IFERROR(VLOOKUP(B8656,'Plan de comptes'!A:B,2,FALSE),"")</f>
        <v/>
      </c>
      <c r="K8656" s="21">
        <f t="shared" si="405"/>
        <v>0</v>
      </c>
      <c r="L8656" t="str">
        <f t="shared" si="406"/>
        <v/>
      </c>
      <c r="M8656" t="str">
        <f t="shared" si="407"/>
        <v/>
      </c>
    </row>
    <row r="8657" spans="3:13" x14ac:dyDescent="0.2">
      <c r="C8657" s="8" t="str">
        <f>IFERROR(VLOOKUP(B8657,'Plan de comptes'!A:B,2,FALSE),"")</f>
        <v/>
      </c>
      <c r="K8657" s="21">
        <f t="shared" si="405"/>
        <v>0</v>
      </c>
      <c r="L8657" t="str">
        <f t="shared" si="406"/>
        <v/>
      </c>
      <c r="M8657" t="str">
        <f t="shared" si="407"/>
        <v/>
      </c>
    </row>
    <row r="8658" spans="3:13" x14ac:dyDescent="0.2">
      <c r="C8658" s="8" t="str">
        <f>IFERROR(VLOOKUP(B8658,'Plan de comptes'!A:B,2,FALSE),"")</f>
        <v/>
      </c>
      <c r="K8658" s="21">
        <f t="shared" si="405"/>
        <v>0</v>
      </c>
      <c r="L8658" t="str">
        <f t="shared" si="406"/>
        <v/>
      </c>
      <c r="M8658" t="str">
        <f t="shared" si="407"/>
        <v/>
      </c>
    </row>
    <row r="8659" spans="3:13" x14ac:dyDescent="0.2">
      <c r="C8659" s="8" t="str">
        <f>IFERROR(VLOOKUP(B8659,'Plan de comptes'!A:B,2,FALSE),"")</f>
        <v/>
      </c>
      <c r="K8659" s="21">
        <f t="shared" si="405"/>
        <v>0</v>
      </c>
      <c r="L8659" t="str">
        <f t="shared" si="406"/>
        <v/>
      </c>
      <c r="M8659" t="str">
        <f t="shared" si="407"/>
        <v/>
      </c>
    </row>
    <row r="8660" spans="3:13" x14ac:dyDescent="0.2">
      <c r="C8660" s="8" t="str">
        <f>IFERROR(VLOOKUP(B8660,'Plan de comptes'!A:B,2,FALSE),"")</f>
        <v/>
      </c>
      <c r="K8660" s="21">
        <f t="shared" si="405"/>
        <v>0</v>
      </c>
      <c r="L8660" t="str">
        <f t="shared" si="406"/>
        <v/>
      </c>
      <c r="M8660" t="str">
        <f t="shared" si="407"/>
        <v/>
      </c>
    </row>
    <row r="8661" spans="3:13" x14ac:dyDescent="0.2">
      <c r="C8661" s="8" t="str">
        <f>IFERROR(VLOOKUP(B8661,'Plan de comptes'!A:B,2,FALSE),"")</f>
        <v/>
      </c>
      <c r="K8661" s="21">
        <f t="shared" si="405"/>
        <v>0</v>
      </c>
      <c r="L8661" t="str">
        <f t="shared" si="406"/>
        <v/>
      </c>
      <c r="M8661" t="str">
        <f t="shared" si="407"/>
        <v/>
      </c>
    </row>
    <row r="8662" spans="3:13" x14ac:dyDescent="0.2">
      <c r="C8662" s="8" t="str">
        <f>IFERROR(VLOOKUP(B8662,'Plan de comptes'!A:B,2,FALSE),"")</f>
        <v/>
      </c>
      <c r="K8662" s="21">
        <f t="shared" si="405"/>
        <v>0</v>
      </c>
      <c r="L8662" t="str">
        <f t="shared" si="406"/>
        <v/>
      </c>
      <c r="M8662" t="str">
        <f t="shared" si="407"/>
        <v/>
      </c>
    </row>
    <row r="8663" spans="3:13" x14ac:dyDescent="0.2">
      <c r="C8663" s="8" t="str">
        <f>IFERROR(VLOOKUP(B8663,'Plan de comptes'!A:B,2,FALSE),"")</f>
        <v/>
      </c>
      <c r="K8663" s="21">
        <f t="shared" si="405"/>
        <v>0</v>
      </c>
      <c r="L8663" t="str">
        <f t="shared" si="406"/>
        <v/>
      </c>
      <c r="M8663" t="str">
        <f t="shared" si="407"/>
        <v/>
      </c>
    </row>
    <row r="8664" spans="3:13" x14ac:dyDescent="0.2">
      <c r="C8664" s="8" t="str">
        <f>IFERROR(VLOOKUP(B8664,'Plan de comptes'!A:B,2,FALSE),"")</f>
        <v/>
      </c>
      <c r="K8664" s="21">
        <f t="shared" si="405"/>
        <v>0</v>
      </c>
      <c r="L8664" t="str">
        <f t="shared" si="406"/>
        <v/>
      </c>
      <c r="M8664" t="str">
        <f t="shared" si="407"/>
        <v/>
      </c>
    </row>
    <row r="8665" spans="3:13" x14ac:dyDescent="0.2">
      <c r="C8665" s="8" t="str">
        <f>IFERROR(VLOOKUP(B8665,'Plan de comptes'!A:B,2,FALSE),"")</f>
        <v/>
      </c>
      <c r="K8665" s="21">
        <f t="shared" si="405"/>
        <v>0</v>
      </c>
      <c r="L8665" t="str">
        <f t="shared" si="406"/>
        <v/>
      </c>
      <c r="M8665" t="str">
        <f t="shared" si="407"/>
        <v/>
      </c>
    </row>
    <row r="8666" spans="3:13" x14ac:dyDescent="0.2">
      <c r="C8666" s="8" t="str">
        <f>IFERROR(VLOOKUP(B8666,'Plan de comptes'!A:B,2,FALSE),"")</f>
        <v/>
      </c>
      <c r="K8666" s="21">
        <f t="shared" si="405"/>
        <v>0</v>
      </c>
      <c r="L8666" t="str">
        <f t="shared" si="406"/>
        <v/>
      </c>
      <c r="M8666" t="str">
        <f t="shared" si="407"/>
        <v/>
      </c>
    </row>
    <row r="8667" spans="3:13" x14ac:dyDescent="0.2">
      <c r="C8667" s="8" t="str">
        <f>IFERROR(VLOOKUP(B8667,'Plan de comptes'!A:B,2,FALSE),"")</f>
        <v/>
      </c>
      <c r="K8667" s="21">
        <f t="shared" si="405"/>
        <v>0</v>
      </c>
      <c r="L8667" t="str">
        <f t="shared" si="406"/>
        <v/>
      </c>
      <c r="M8667" t="str">
        <f t="shared" si="407"/>
        <v/>
      </c>
    </row>
    <row r="8668" spans="3:13" x14ac:dyDescent="0.2">
      <c r="C8668" s="8" t="str">
        <f>IFERROR(VLOOKUP(B8668,'Plan de comptes'!A:B,2,FALSE),"")</f>
        <v/>
      </c>
      <c r="K8668" s="21">
        <f t="shared" si="405"/>
        <v>0</v>
      </c>
      <c r="L8668" t="str">
        <f t="shared" si="406"/>
        <v/>
      </c>
      <c r="M8668" t="str">
        <f t="shared" si="407"/>
        <v/>
      </c>
    </row>
    <row r="8669" spans="3:13" x14ac:dyDescent="0.2">
      <c r="C8669" s="8" t="str">
        <f>IFERROR(VLOOKUP(B8669,'Plan de comptes'!A:B,2,FALSE),"")</f>
        <v/>
      </c>
      <c r="K8669" s="21">
        <f t="shared" si="405"/>
        <v>0</v>
      </c>
      <c r="L8669" t="str">
        <f t="shared" si="406"/>
        <v/>
      </c>
      <c r="M8669" t="str">
        <f t="shared" si="407"/>
        <v/>
      </c>
    </row>
    <row r="8670" spans="3:13" x14ac:dyDescent="0.2">
      <c r="C8670" s="8" t="str">
        <f>IFERROR(VLOOKUP(B8670,'Plan de comptes'!A:B,2,FALSE),"")</f>
        <v/>
      </c>
      <c r="K8670" s="21">
        <f t="shared" si="405"/>
        <v>0</v>
      </c>
      <c r="L8670" t="str">
        <f t="shared" si="406"/>
        <v/>
      </c>
      <c r="M8670" t="str">
        <f t="shared" si="407"/>
        <v/>
      </c>
    </row>
    <row r="8671" spans="3:13" x14ac:dyDescent="0.2">
      <c r="C8671" s="8" t="str">
        <f>IFERROR(VLOOKUP(B8671,'Plan de comptes'!A:B,2,FALSE),"")</f>
        <v/>
      </c>
      <c r="K8671" s="21">
        <f t="shared" si="405"/>
        <v>0</v>
      </c>
      <c r="L8671" t="str">
        <f t="shared" si="406"/>
        <v/>
      </c>
      <c r="M8671" t="str">
        <f t="shared" si="407"/>
        <v/>
      </c>
    </row>
    <row r="8672" spans="3:13" x14ac:dyDescent="0.2">
      <c r="C8672" s="8" t="str">
        <f>IFERROR(VLOOKUP(B8672,'Plan de comptes'!A:B,2,FALSE),"")</f>
        <v/>
      </c>
      <c r="K8672" s="21">
        <f t="shared" si="405"/>
        <v>0</v>
      </c>
      <c r="L8672" t="str">
        <f t="shared" si="406"/>
        <v/>
      </c>
      <c r="M8672" t="str">
        <f t="shared" si="407"/>
        <v/>
      </c>
    </row>
    <row r="8673" spans="3:13" x14ac:dyDescent="0.2">
      <c r="C8673" s="8" t="str">
        <f>IFERROR(VLOOKUP(B8673,'Plan de comptes'!A:B,2,FALSE),"")</f>
        <v/>
      </c>
      <c r="K8673" s="21">
        <f t="shared" si="405"/>
        <v>0</v>
      </c>
      <c r="L8673" t="str">
        <f t="shared" si="406"/>
        <v/>
      </c>
      <c r="M8673" t="str">
        <f t="shared" si="407"/>
        <v/>
      </c>
    </row>
    <row r="8674" spans="3:13" x14ac:dyDescent="0.2">
      <c r="C8674" s="8" t="str">
        <f>IFERROR(VLOOKUP(B8674,'Plan de comptes'!A:B,2,FALSE),"")</f>
        <v/>
      </c>
      <c r="K8674" s="21">
        <f t="shared" si="405"/>
        <v>0</v>
      </c>
      <c r="L8674" t="str">
        <f t="shared" si="406"/>
        <v/>
      </c>
      <c r="M8674" t="str">
        <f t="shared" si="407"/>
        <v/>
      </c>
    </row>
    <row r="8675" spans="3:13" x14ac:dyDescent="0.2">
      <c r="C8675" s="8" t="str">
        <f>IFERROR(VLOOKUP(B8675,'Plan de comptes'!A:B,2,FALSE),"")</f>
        <v/>
      </c>
      <c r="K8675" s="21">
        <f t="shared" si="405"/>
        <v>0</v>
      </c>
      <c r="L8675" t="str">
        <f t="shared" si="406"/>
        <v/>
      </c>
      <c r="M8675" t="str">
        <f t="shared" si="407"/>
        <v/>
      </c>
    </row>
    <row r="8676" spans="3:13" x14ac:dyDescent="0.2">
      <c r="C8676" s="8" t="str">
        <f>IFERROR(VLOOKUP(B8676,'Plan de comptes'!A:B,2,FALSE),"")</f>
        <v/>
      </c>
      <c r="K8676" s="21">
        <f t="shared" si="405"/>
        <v>0</v>
      </c>
      <c r="L8676" t="str">
        <f t="shared" si="406"/>
        <v/>
      </c>
      <c r="M8676" t="str">
        <f t="shared" si="407"/>
        <v/>
      </c>
    </row>
    <row r="8677" spans="3:13" x14ac:dyDescent="0.2">
      <c r="C8677" s="8" t="str">
        <f>IFERROR(VLOOKUP(B8677,'Plan de comptes'!A:B,2,FALSE),"")</f>
        <v/>
      </c>
      <c r="K8677" s="21">
        <f t="shared" si="405"/>
        <v>0</v>
      </c>
      <c r="L8677" t="str">
        <f t="shared" si="406"/>
        <v/>
      </c>
      <c r="M8677" t="str">
        <f t="shared" si="407"/>
        <v/>
      </c>
    </row>
    <row r="8678" spans="3:13" x14ac:dyDescent="0.2">
      <c r="C8678" s="8" t="str">
        <f>IFERROR(VLOOKUP(B8678,'Plan de comptes'!A:B,2,FALSE),"")</f>
        <v/>
      </c>
      <c r="K8678" s="21">
        <f t="shared" si="405"/>
        <v>0</v>
      </c>
      <c r="L8678" t="str">
        <f t="shared" si="406"/>
        <v/>
      </c>
      <c r="M8678" t="str">
        <f t="shared" si="407"/>
        <v/>
      </c>
    </row>
    <row r="8679" spans="3:13" x14ac:dyDescent="0.2">
      <c r="C8679" s="8" t="str">
        <f>IFERROR(VLOOKUP(B8679,'Plan de comptes'!A:B,2,FALSE),"")</f>
        <v/>
      </c>
      <c r="K8679" s="21">
        <f t="shared" si="405"/>
        <v>0</v>
      </c>
      <c r="L8679" t="str">
        <f t="shared" si="406"/>
        <v/>
      </c>
      <c r="M8679" t="str">
        <f t="shared" si="407"/>
        <v/>
      </c>
    </row>
    <row r="8680" spans="3:13" x14ac:dyDescent="0.2">
      <c r="C8680" s="8" t="str">
        <f>IFERROR(VLOOKUP(B8680,'Plan de comptes'!A:B,2,FALSE),"")</f>
        <v/>
      </c>
      <c r="K8680" s="21">
        <f t="shared" si="405"/>
        <v>0</v>
      </c>
      <c r="L8680" t="str">
        <f t="shared" si="406"/>
        <v/>
      </c>
      <c r="M8680" t="str">
        <f t="shared" si="407"/>
        <v/>
      </c>
    </row>
    <row r="8681" spans="3:13" x14ac:dyDescent="0.2">
      <c r="C8681" s="8" t="str">
        <f>IFERROR(VLOOKUP(B8681,'Plan de comptes'!A:B,2,FALSE),"")</f>
        <v/>
      </c>
      <c r="K8681" s="21">
        <f t="shared" si="405"/>
        <v>0</v>
      </c>
      <c r="L8681" t="str">
        <f t="shared" si="406"/>
        <v/>
      </c>
      <c r="M8681" t="str">
        <f t="shared" si="407"/>
        <v/>
      </c>
    </row>
    <row r="8682" spans="3:13" x14ac:dyDescent="0.2">
      <c r="C8682" s="8" t="str">
        <f>IFERROR(VLOOKUP(B8682,'Plan de comptes'!A:B,2,FALSE),"")</f>
        <v/>
      </c>
      <c r="K8682" s="21">
        <f t="shared" si="405"/>
        <v>0</v>
      </c>
      <c r="L8682" t="str">
        <f t="shared" si="406"/>
        <v/>
      </c>
      <c r="M8682" t="str">
        <f t="shared" si="407"/>
        <v/>
      </c>
    </row>
    <row r="8683" spans="3:13" x14ac:dyDescent="0.2">
      <c r="C8683" s="8" t="str">
        <f>IFERROR(VLOOKUP(B8683,'Plan de comptes'!A:B,2,FALSE),"")</f>
        <v/>
      </c>
      <c r="K8683" s="21">
        <f t="shared" si="405"/>
        <v>0</v>
      </c>
      <c r="L8683" t="str">
        <f t="shared" si="406"/>
        <v/>
      </c>
      <c r="M8683" t="str">
        <f t="shared" si="407"/>
        <v/>
      </c>
    </row>
    <row r="8684" spans="3:13" x14ac:dyDescent="0.2">
      <c r="C8684" s="8" t="str">
        <f>IFERROR(VLOOKUP(B8684,'Plan de comptes'!A:B,2,FALSE),"")</f>
        <v/>
      </c>
      <c r="K8684" s="21">
        <f t="shared" si="405"/>
        <v>0</v>
      </c>
      <c r="L8684" t="str">
        <f t="shared" si="406"/>
        <v/>
      </c>
      <c r="M8684" t="str">
        <f t="shared" si="407"/>
        <v/>
      </c>
    </row>
    <row r="8685" spans="3:13" x14ac:dyDescent="0.2">
      <c r="C8685" s="8" t="str">
        <f>IFERROR(VLOOKUP(B8685,'Plan de comptes'!A:B,2,FALSE),"")</f>
        <v/>
      </c>
      <c r="K8685" s="21">
        <f t="shared" si="405"/>
        <v>0</v>
      </c>
      <c r="L8685" t="str">
        <f t="shared" si="406"/>
        <v/>
      </c>
      <c r="M8685" t="str">
        <f t="shared" si="407"/>
        <v/>
      </c>
    </row>
    <row r="8686" spans="3:13" x14ac:dyDescent="0.2">
      <c r="C8686" s="8" t="str">
        <f>IFERROR(VLOOKUP(B8686,'Plan de comptes'!A:B,2,FALSE),"")</f>
        <v/>
      </c>
      <c r="K8686" s="21">
        <f t="shared" si="405"/>
        <v>0</v>
      </c>
      <c r="L8686" t="str">
        <f t="shared" si="406"/>
        <v/>
      </c>
      <c r="M8686" t="str">
        <f t="shared" si="407"/>
        <v/>
      </c>
    </row>
    <row r="8687" spans="3:13" x14ac:dyDescent="0.2">
      <c r="C8687" s="8" t="str">
        <f>IFERROR(VLOOKUP(B8687,'Plan de comptes'!A:B,2,FALSE),"")</f>
        <v/>
      </c>
      <c r="K8687" s="21">
        <f t="shared" si="405"/>
        <v>0</v>
      </c>
      <c r="L8687" t="str">
        <f t="shared" si="406"/>
        <v/>
      </c>
      <c r="M8687" t="str">
        <f t="shared" si="407"/>
        <v/>
      </c>
    </row>
    <row r="8688" spans="3:13" x14ac:dyDescent="0.2">
      <c r="C8688" s="8" t="str">
        <f>IFERROR(VLOOKUP(B8688,'Plan de comptes'!A:B,2,FALSE),"")</f>
        <v/>
      </c>
      <c r="K8688" s="21">
        <f t="shared" si="405"/>
        <v>0</v>
      </c>
      <c r="L8688" t="str">
        <f t="shared" si="406"/>
        <v/>
      </c>
      <c r="M8688" t="str">
        <f t="shared" si="407"/>
        <v/>
      </c>
    </row>
    <row r="8689" spans="3:13" x14ac:dyDescent="0.2">
      <c r="C8689" s="8" t="str">
        <f>IFERROR(VLOOKUP(B8689,'Plan de comptes'!A:B,2,FALSE),"")</f>
        <v/>
      </c>
      <c r="K8689" s="21">
        <f t="shared" si="405"/>
        <v>0</v>
      </c>
      <c r="L8689" t="str">
        <f t="shared" si="406"/>
        <v/>
      </c>
      <c r="M8689" t="str">
        <f t="shared" si="407"/>
        <v/>
      </c>
    </row>
    <row r="8690" spans="3:13" x14ac:dyDescent="0.2">
      <c r="C8690" s="8" t="str">
        <f>IFERROR(VLOOKUP(B8690,'Plan de comptes'!A:B,2,FALSE),"")</f>
        <v/>
      </c>
      <c r="K8690" s="21">
        <f t="shared" si="405"/>
        <v>0</v>
      </c>
      <c r="L8690" t="str">
        <f t="shared" si="406"/>
        <v/>
      </c>
      <c r="M8690" t="str">
        <f t="shared" si="407"/>
        <v/>
      </c>
    </row>
    <row r="8691" spans="3:13" x14ac:dyDescent="0.2">
      <c r="C8691" s="8" t="str">
        <f>IFERROR(VLOOKUP(B8691,'Plan de comptes'!A:B,2,FALSE),"")</f>
        <v/>
      </c>
      <c r="K8691" s="21">
        <f t="shared" si="405"/>
        <v>0</v>
      </c>
      <c r="L8691" t="str">
        <f t="shared" si="406"/>
        <v/>
      </c>
      <c r="M8691" t="str">
        <f t="shared" si="407"/>
        <v/>
      </c>
    </row>
    <row r="8692" spans="3:13" x14ac:dyDescent="0.2">
      <c r="C8692" s="8" t="str">
        <f>IFERROR(VLOOKUP(B8692,'Plan de comptes'!A:B,2,FALSE),"")</f>
        <v/>
      </c>
      <c r="K8692" s="21">
        <f t="shared" si="405"/>
        <v>0</v>
      </c>
      <c r="L8692" t="str">
        <f t="shared" si="406"/>
        <v/>
      </c>
      <c r="M8692" t="str">
        <f t="shared" si="407"/>
        <v/>
      </c>
    </row>
    <row r="8693" spans="3:13" x14ac:dyDescent="0.2">
      <c r="C8693" s="8" t="str">
        <f>IFERROR(VLOOKUP(B8693,'Plan de comptes'!A:B,2,FALSE),"")</f>
        <v/>
      </c>
      <c r="K8693" s="21">
        <f t="shared" si="405"/>
        <v>0</v>
      </c>
      <c r="L8693" t="str">
        <f t="shared" si="406"/>
        <v/>
      </c>
      <c r="M8693" t="str">
        <f t="shared" si="407"/>
        <v/>
      </c>
    </row>
    <row r="8694" spans="3:13" x14ac:dyDescent="0.2">
      <c r="C8694" s="8" t="str">
        <f>IFERROR(VLOOKUP(B8694,'Plan de comptes'!A:B,2,FALSE),"")</f>
        <v/>
      </c>
      <c r="K8694" s="21">
        <f t="shared" si="405"/>
        <v>0</v>
      </c>
      <c r="L8694" t="str">
        <f t="shared" si="406"/>
        <v/>
      </c>
      <c r="M8694" t="str">
        <f t="shared" si="407"/>
        <v/>
      </c>
    </row>
    <row r="8695" spans="3:13" x14ac:dyDescent="0.2">
      <c r="C8695" s="8" t="str">
        <f>IFERROR(VLOOKUP(B8695,'Plan de comptes'!A:B,2,FALSE),"")</f>
        <v/>
      </c>
      <c r="K8695" s="21">
        <f t="shared" si="405"/>
        <v>0</v>
      </c>
      <c r="L8695" t="str">
        <f t="shared" si="406"/>
        <v/>
      </c>
      <c r="M8695" t="str">
        <f t="shared" si="407"/>
        <v/>
      </c>
    </row>
    <row r="8696" spans="3:13" x14ac:dyDescent="0.2">
      <c r="C8696" s="8" t="str">
        <f>IFERROR(VLOOKUP(B8696,'Plan de comptes'!A:B,2,FALSE),"")</f>
        <v/>
      </c>
      <c r="K8696" s="21">
        <f t="shared" si="405"/>
        <v>0</v>
      </c>
      <c r="L8696" t="str">
        <f t="shared" si="406"/>
        <v/>
      </c>
      <c r="M8696" t="str">
        <f t="shared" si="407"/>
        <v/>
      </c>
    </row>
    <row r="8697" spans="3:13" x14ac:dyDescent="0.2">
      <c r="C8697" s="8" t="str">
        <f>IFERROR(VLOOKUP(B8697,'Plan de comptes'!A:B,2,FALSE),"")</f>
        <v/>
      </c>
      <c r="K8697" s="21">
        <f t="shared" si="405"/>
        <v>0</v>
      </c>
      <c r="L8697" t="str">
        <f t="shared" si="406"/>
        <v/>
      </c>
      <c r="M8697" t="str">
        <f t="shared" si="407"/>
        <v/>
      </c>
    </row>
    <row r="8698" spans="3:13" x14ac:dyDescent="0.2">
      <c r="C8698" s="8" t="str">
        <f>IFERROR(VLOOKUP(B8698,'Plan de comptes'!A:B,2,FALSE),"")</f>
        <v/>
      </c>
      <c r="K8698" s="21">
        <f t="shared" si="405"/>
        <v>0</v>
      </c>
      <c r="L8698" t="str">
        <f t="shared" si="406"/>
        <v/>
      </c>
      <c r="M8698" t="str">
        <f t="shared" si="407"/>
        <v/>
      </c>
    </row>
    <row r="8699" spans="3:13" x14ac:dyDescent="0.2">
      <c r="C8699" s="8" t="str">
        <f>IFERROR(VLOOKUP(B8699,'Plan de comptes'!A:B,2,FALSE),"")</f>
        <v/>
      </c>
      <c r="K8699" s="21">
        <f t="shared" si="405"/>
        <v>0</v>
      </c>
      <c r="L8699" t="str">
        <f t="shared" si="406"/>
        <v/>
      </c>
      <c r="M8699" t="str">
        <f t="shared" si="407"/>
        <v/>
      </c>
    </row>
    <row r="8700" spans="3:13" x14ac:dyDescent="0.2">
      <c r="C8700" s="8" t="str">
        <f>IFERROR(VLOOKUP(B8700,'Plan de comptes'!A:B,2,FALSE),"")</f>
        <v/>
      </c>
      <c r="K8700" s="21">
        <f t="shared" si="405"/>
        <v>0</v>
      </c>
      <c r="L8700" t="str">
        <f t="shared" si="406"/>
        <v/>
      </c>
      <c r="M8700" t="str">
        <f t="shared" si="407"/>
        <v/>
      </c>
    </row>
    <row r="8701" spans="3:13" x14ac:dyDescent="0.2">
      <c r="C8701" s="8" t="str">
        <f>IFERROR(VLOOKUP(B8701,'Plan de comptes'!A:B,2,FALSE),"")</f>
        <v/>
      </c>
      <c r="K8701" s="21">
        <f t="shared" si="405"/>
        <v>0</v>
      </c>
      <c r="L8701" t="str">
        <f t="shared" si="406"/>
        <v/>
      </c>
      <c r="M8701" t="str">
        <f t="shared" si="407"/>
        <v/>
      </c>
    </row>
    <row r="8702" spans="3:13" x14ac:dyDescent="0.2">
      <c r="C8702" s="8" t="str">
        <f>IFERROR(VLOOKUP(B8702,'Plan de comptes'!A:B,2,FALSE),"")</f>
        <v/>
      </c>
      <c r="K8702" s="21">
        <f t="shared" si="405"/>
        <v>0</v>
      </c>
      <c r="L8702" t="str">
        <f t="shared" si="406"/>
        <v/>
      </c>
      <c r="M8702" t="str">
        <f t="shared" si="407"/>
        <v/>
      </c>
    </row>
    <row r="8703" spans="3:13" x14ac:dyDescent="0.2">
      <c r="C8703" s="8" t="str">
        <f>IFERROR(VLOOKUP(B8703,'Plan de comptes'!A:B,2,FALSE),"")</f>
        <v/>
      </c>
      <c r="K8703" s="21">
        <f t="shared" si="405"/>
        <v>0</v>
      </c>
      <c r="L8703" t="str">
        <f t="shared" si="406"/>
        <v/>
      </c>
      <c r="M8703" t="str">
        <f t="shared" si="407"/>
        <v/>
      </c>
    </row>
    <row r="8704" spans="3:13" x14ac:dyDescent="0.2">
      <c r="C8704" s="8" t="str">
        <f>IFERROR(VLOOKUP(B8704,'Plan de comptes'!A:B,2,FALSE),"")</f>
        <v/>
      </c>
      <c r="K8704" s="21">
        <f t="shared" si="405"/>
        <v>0</v>
      </c>
      <c r="L8704" t="str">
        <f t="shared" si="406"/>
        <v/>
      </c>
      <c r="M8704" t="str">
        <f t="shared" si="407"/>
        <v/>
      </c>
    </row>
    <row r="8705" spans="3:13" x14ac:dyDescent="0.2">
      <c r="C8705" s="8" t="str">
        <f>IFERROR(VLOOKUP(B8705,'Plan de comptes'!A:B,2,FALSE),"")</f>
        <v/>
      </c>
      <c r="K8705" s="21">
        <f t="shared" si="405"/>
        <v>0</v>
      </c>
      <c r="L8705" t="str">
        <f t="shared" si="406"/>
        <v/>
      </c>
      <c r="M8705" t="str">
        <f t="shared" si="407"/>
        <v/>
      </c>
    </row>
    <row r="8706" spans="3:13" x14ac:dyDescent="0.2">
      <c r="C8706" s="8" t="str">
        <f>IFERROR(VLOOKUP(B8706,'Plan de comptes'!A:B,2,FALSE),"")</f>
        <v/>
      </c>
      <c r="K8706" s="21">
        <f t="shared" si="405"/>
        <v>0</v>
      </c>
      <c r="L8706" t="str">
        <f t="shared" si="406"/>
        <v/>
      </c>
      <c r="M8706" t="str">
        <f t="shared" si="407"/>
        <v/>
      </c>
    </row>
    <row r="8707" spans="3:13" x14ac:dyDescent="0.2">
      <c r="C8707" s="8" t="str">
        <f>IFERROR(VLOOKUP(B8707,'Plan de comptes'!A:B,2,FALSE),"")</f>
        <v/>
      </c>
      <c r="K8707" s="21">
        <f t="shared" ref="K8707:K8770" si="408">E8707-F8707</f>
        <v>0</v>
      </c>
      <c r="L8707" t="str">
        <f t="shared" ref="L8707:L8770" si="409">LEFT($B8707,2)</f>
        <v/>
      </c>
      <c r="M8707" t="str">
        <f t="shared" ref="M8707:M8770" si="410">LEFT($B8707,3)</f>
        <v/>
      </c>
    </row>
    <row r="8708" spans="3:13" x14ac:dyDescent="0.2">
      <c r="C8708" s="8" t="str">
        <f>IFERROR(VLOOKUP(B8708,'Plan de comptes'!A:B,2,FALSE),"")</f>
        <v/>
      </c>
      <c r="K8708" s="21">
        <f t="shared" si="408"/>
        <v>0</v>
      </c>
      <c r="L8708" t="str">
        <f t="shared" si="409"/>
        <v/>
      </c>
      <c r="M8708" t="str">
        <f t="shared" si="410"/>
        <v/>
      </c>
    </row>
    <row r="8709" spans="3:13" x14ac:dyDescent="0.2">
      <c r="C8709" s="8" t="str">
        <f>IFERROR(VLOOKUP(B8709,'Plan de comptes'!A:B,2,FALSE),"")</f>
        <v/>
      </c>
      <c r="K8709" s="21">
        <f t="shared" si="408"/>
        <v>0</v>
      </c>
      <c r="L8709" t="str">
        <f t="shared" si="409"/>
        <v/>
      </c>
      <c r="M8709" t="str">
        <f t="shared" si="410"/>
        <v/>
      </c>
    </row>
    <row r="8710" spans="3:13" x14ac:dyDescent="0.2">
      <c r="C8710" s="8" t="str">
        <f>IFERROR(VLOOKUP(B8710,'Plan de comptes'!A:B,2,FALSE),"")</f>
        <v/>
      </c>
      <c r="K8710" s="21">
        <f t="shared" si="408"/>
        <v>0</v>
      </c>
      <c r="L8710" t="str">
        <f t="shared" si="409"/>
        <v/>
      </c>
      <c r="M8710" t="str">
        <f t="shared" si="410"/>
        <v/>
      </c>
    </row>
    <row r="8711" spans="3:13" x14ac:dyDescent="0.2">
      <c r="C8711" s="8" t="str">
        <f>IFERROR(VLOOKUP(B8711,'Plan de comptes'!A:B,2,FALSE),"")</f>
        <v/>
      </c>
      <c r="K8711" s="21">
        <f t="shared" si="408"/>
        <v>0</v>
      </c>
      <c r="L8711" t="str">
        <f t="shared" si="409"/>
        <v/>
      </c>
      <c r="M8711" t="str">
        <f t="shared" si="410"/>
        <v/>
      </c>
    </row>
    <row r="8712" spans="3:13" x14ac:dyDescent="0.2">
      <c r="C8712" s="8" t="str">
        <f>IFERROR(VLOOKUP(B8712,'Plan de comptes'!A:B,2,FALSE),"")</f>
        <v/>
      </c>
      <c r="K8712" s="21">
        <f t="shared" si="408"/>
        <v>0</v>
      </c>
      <c r="L8712" t="str">
        <f t="shared" si="409"/>
        <v/>
      </c>
      <c r="M8712" t="str">
        <f t="shared" si="410"/>
        <v/>
      </c>
    </row>
    <row r="8713" spans="3:13" x14ac:dyDescent="0.2">
      <c r="C8713" s="8" t="str">
        <f>IFERROR(VLOOKUP(B8713,'Plan de comptes'!A:B,2,FALSE),"")</f>
        <v/>
      </c>
      <c r="K8713" s="21">
        <f t="shared" si="408"/>
        <v>0</v>
      </c>
      <c r="L8713" t="str">
        <f t="shared" si="409"/>
        <v/>
      </c>
      <c r="M8713" t="str">
        <f t="shared" si="410"/>
        <v/>
      </c>
    </row>
    <row r="8714" spans="3:13" x14ac:dyDescent="0.2">
      <c r="C8714" s="8" t="str">
        <f>IFERROR(VLOOKUP(B8714,'Plan de comptes'!A:B,2,FALSE),"")</f>
        <v/>
      </c>
      <c r="K8714" s="21">
        <f t="shared" si="408"/>
        <v>0</v>
      </c>
      <c r="L8714" t="str">
        <f t="shared" si="409"/>
        <v/>
      </c>
      <c r="M8714" t="str">
        <f t="shared" si="410"/>
        <v/>
      </c>
    </row>
    <row r="8715" spans="3:13" x14ac:dyDescent="0.2">
      <c r="C8715" s="8" t="str">
        <f>IFERROR(VLOOKUP(B8715,'Plan de comptes'!A:B,2,FALSE),"")</f>
        <v/>
      </c>
      <c r="K8715" s="21">
        <f t="shared" si="408"/>
        <v>0</v>
      </c>
      <c r="L8715" t="str">
        <f t="shared" si="409"/>
        <v/>
      </c>
      <c r="M8715" t="str">
        <f t="shared" si="410"/>
        <v/>
      </c>
    </row>
    <row r="8716" spans="3:13" x14ac:dyDescent="0.2">
      <c r="C8716" s="8" t="str">
        <f>IFERROR(VLOOKUP(B8716,'Plan de comptes'!A:B,2,FALSE),"")</f>
        <v/>
      </c>
      <c r="K8716" s="21">
        <f t="shared" si="408"/>
        <v>0</v>
      </c>
      <c r="L8716" t="str">
        <f t="shared" si="409"/>
        <v/>
      </c>
      <c r="M8716" t="str">
        <f t="shared" si="410"/>
        <v/>
      </c>
    </row>
    <row r="8717" spans="3:13" x14ac:dyDescent="0.2">
      <c r="C8717" s="8" t="str">
        <f>IFERROR(VLOOKUP(B8717,'Plan de comptes'!A:B,2,FALSE),"")</f>
        <v/>
      </c>
      <c r="K8717" s="21">
        <f t="shared" si="408"/>
        <v>0</v>
      </c>
      <c r="L8717" t="str">
        <f t="shared" si="409"/>
        <v/>
      </c>
      <c r="M8717" t="str">
        <f t="shared" si="410"/>
        <v/>
      </c>
    </row>
    <row r="8718" spans="3:13" x14ac:dyDescent="0.2">
      <c r="C8718" s="8" t="str">
        <f>IFERROR(VLOOKUP(B8718,'Plan de comptes'!A:B,2,FALSE),"")</f>
        <v/>
      </c>
      <c r="K8718" s="21">
        <f t="shared" si="408"/>
        <v>0</v>
      </c>
      <c r="L8718" t="str">
        <f t="shared" si="409"/>
        <v/>
      </c>
      <c r="M8718" t="str">
        <f t="shared" si="410"/>
        <v/>
      </c>
    </row>
    <row r="8719" spans="3:13" x14ac:dyDescent="0.2">
      <c r="C8719" s="8" t="str">
        <f>IFERROR(VLOOKUP(B8719,'Plan de comptes'!A:B,2,FALSE),"")</f>
        <v/>
      </c>
      <c r="K8719" s="21">
        <f t="shared" si="408"/>
        <v>0</v>
      </c>
      <c r="L8719" t="str">
        <f t="shared" si="409"/>
        <v/>
      </c>
      <c r="M8719" t="str">
        <f t="shared" si="410"/>
        <v/>
      </c>
    </row>
    <row r="8720" spans="3:13" x14ac:dyDescent="0.2">
      <c r="C8720" s="8" t="str">
        <f>IFERROR(VLOOKUP(B8720,'Plan de comptes'!A:B,2,FALSE),"")</f>
        <v/>
      </c>
      <c r="K8720" s="21">
        <f t="shared" si="408"/>
        <v>0</v>
      </c>
      <c r="L8720" t="str">
        <f t="shared" si="409"/>
        <v/>
      </c>
      <c r="M8720" t="str">
        <f t="shared" si="410"/>
        <v/>
      </c>
    </row>
    <row r="8721" spans="3:13" x14ac:dyDescent="0.2">
      <c r="C8721" s="8" t="str">
        <f>IFERROR(VLOOKUP(B8721,'Plan de comptes'!A:B,2,FALSE),"")</f>
        <v/>
      </c>
      <c r="K8721" s="21">
        <f t="shared" si="408"/>
        <v>0</v>
      </c>
      <c r="L8721" t="str">
        <f t="shared" si="409"/>
        <v/>
      </c>
      <c r="M8721" t="str">
        <f t="shared" si="410"/>
        <v/>
      </c>
    </row>
    <row r="8722" spans="3:13" x14ac:dyDescent="0.2">
      <c r="C8722" s="8" t="str">
        <f>IFERROR(VLOOKUP(B8722,'Plan de comptes'!A:B,2,FALSE),"")</f>
        <v/>
      </c>
      <c r="K8722" s="21">
        <f t="shared" si="408"/>
        <v>0</v>
      </c>
      <c r="L8722" t="str">
        <f t="shared" si="409"/>
        <v/>
      </c>
      <c r="M8722" t="str">
        <f t="shared" si="410"/>
        <v/>
      </c>
    </row>
    <row r="8723" spans="3:13" x14ac:dyDescent="0.2">
      <c r="C8723" s="8" t="str">
        <f>IFERROR(VLOOKUP(B8723,'Plan de comptes'!A:B,2,FALSE),"")</f>
        <v/>
      </c>
      <c r="K8723" s="21">
        <f t="shared" si="408"/>
        <v>0</v>
      </c>
      <c r="L8723" t="str">
        <f t="shared" si="409"/>
        <v/>
      </c>
      <c r="M8723" t="str">
        <f t="shared" si="410"/>
        <v/>
      </c>
    </row>
    <row r="8724" spans="3:13" x14ac:dyDescent="0.2">
      <c r="C8724" s="8" t="str">
        <f>IFERROR(VLOOKUP(B8724,'Plan de comptes'!A:B,2,FALSE),"")</f>
        <v/>
      </c>
      <c r="K8724" s="21">
        <f t="shared" si="408"/>
        <v>0</v>
      </c>
      <c r="L8724" t="str">
        <f t="shared" si="409"/>
        <v/>
      </c>
      <c r="M8724" t="str">
        <f t="shared" si="410"/>
        <v/>
      </c>
    </row>
    <row r="8725" spans="3:13" x14ac:dyDescent="0.2">
      <c r="C8725" s="8" t="str">
        <f>IFERROR(VLOOKUP(B8725,'Plan de comptes'!A:B,2,FALSE),"")</f>
        <v/>
      </c>
      <c r="K8725" s="21">
        <f t="shared" si="408"/>
        <v>0</v>
      </c>
      <c r="L8725" t="str">
        <f t="shared" si="409"/>
        <v/>
      </c>
      <c r="M8725" t="str">
        <f t="shared" si="410"/>
        <v/>
      </c>
    </row>
    <row r="8726" spans="3:13" x14ac:dyDescent="0.2">
      <c r="C8726" s="8" t="str">
        <f>IFERROR(VLOOKUP(B8726,'Plan de comptes'!A:B,2,FALSE),"")</f>
        <v/>
      </c>
      <c r="K8726" s="21">
        <f t="shared" si="408"/>
        <v>0</v>
      </c>
      <c r="L8726" t="str">
        <f t="shared" si="409"/>
        <v/>
      </c>
      <c r="M8726" t="str">
        <f t="shared" si="410"/>
        <v/>
      </c>
    </row>
    <row r="8727" spans="3:13" x14ac:dyDescent="0.2">
      <c r="C8727" s="8" t="str">
        <f>IFERROR(VLOOKUP(B8727,'Plan de comptes'!A:B,2,FALSE),"")</f>
        <v/>
      </c>
      <c r="K8727" s="21">
        <f t="shared" si="408"/>
        <v>0</v>
      </c>
      <c r="L8727" t="str">
        <f t="shared" si="409"/>
        <v/>
      </c>
      <c r="M8727" t="str">
        <f t="shared" si="410"/>
        <v/>
      </c>
    </row>
    <row r="8728" spans="3:13" x14ac:dyDescent="0.2">
      <c r="C8728" s="8" t="str">
        <f>IFERROR(VLOOKUP(B8728,'Plan de comptes'!A:B,2,FALSE),"")</f>
        <v/>
      </c>
      <c r="K8728" s="21">
        <f t="shared" si="408"/>
        <v>0</v>
      </c>
      <c r="L8728" t="str">
        <f t="shared" si="409"/>
        <v/>
      </c>
      <c r="M8728" t="str">
        <f t="shared" si="410"/>
        <v/>
      </c>
    </row>
    <row r="8729" spans="3:13" x14ac:dyDescent="0.2">
      <c r="C8729" s="8" t="str">
        <f>IFERROR(VLOOKUP(B8729,'Plan de comptes'!A:B,2,FALSE),"")</f>
        <v/>
      </c>
      <c r="K8729" s="21">
        <f t="shared" si="408"/>
        <v>0</v>
      </c>
      <c r="L8729" t="str">
        <f t="shared" si="409"/>
        <v/>
      </c>
      <c r="M8729" t="str">
        <f t="shared" si="410"/>
        <v/>
      </c>
    </row>
    <row r="8730" spans="3:13" x14ac:dyDescent="0.2">
      <c r="C8730" s="8" t="str">
        <f>IFERROR(VLOOKUP(B8730,'Plan de comptes'!A:B,2,FALSE),"")</f>
        <v/>
      </c>
      <c r="K8730" s="21">
        <f t="shared" si="408"/>
        <v>0</v>
      </c>
      <c r="L8730" t="str">
        <f t="shared" si="409"/>
        <v/>
      </c>
      <c r="M8730" t="str">
        <f t="shared" si="410"/>
        <v/>
      </c>
    </row>
    <row r="8731" spans="3:13" x14ac:dyDescent="0.2">
      <c r="C8731" s="8" t="str">
        <f>IFERROR(VLOOKUP(B8731,'Plan de comptes'!A:B,2,FALSE),"")</f>
        <v/>
      </c>
      <c r="K8731" s="21">
        <f t="shared" si="408"/>
        <v>0</v>
      </c>
      <c r="L8731" t="str">
        <f t="shared" si="409"/>
        <v/>
      </c>
      <c r="M8731" t="str">
        <f t="shared" si="410"/>
        <v/>
      </c>
    </row>
    <row r="8732" spans="3:13" x14ac:dyDescent="0.2">
      <c r="C8732" s="8" t="str">
        <f>IFERROR(VLOOKUP(B8732,'Plan de comptes'!A:B,2,FALSE),"")</f>
        <v/>
      </c>
      <c r="K8732" s="21">
        <f t="shared" si="408"/>
        <v>0</v>
      </c>
      <c r="L8732" t="str">
        <f t="shared" si="409"/>
        <v/>
      </c>
      <c r="M8732" t="str">
        <f t="shared" si="410"/>
        <v/>
      </c>
    </row>
    <row r="8733" spans="3:13" x14ac:dyDescent="0.2">
      <c r="C8733" s="8" t="str">
        <f>IFERROR(VLOOKUP(B8733,'Plan de comptes'!A:B,2,FALSE),"")</f>
        <v/>
      </c>
      <c r="K8733" s="21">
        <f t="shared" si="408"/>
        <v>0</v>
      </c>
      <c r="L8733" t="str">
        <f t="shared" si="409"/>
        <v/>
      </c>
      <c r="M8733" t="str">
        <f t="shared" si="410"/>
        <v/>
      </c>
    </row>
    <row r="8734" spans="3:13" x14ac:dyDescent="0.2">
      <c r="C8734" s="8" t="str">
        <f>IFERROR(VLOOKUP(B8734,'Plan de comptes'!A:B,2,FALSE),"")</f>
        <v/>
      </c>
      <c r="K8734" s="21">
        <f t="shared" si="408"/>
        <v>0</v>
      </c>
      <c r="L8734" t="str">
        <f t="shared" si="409"/>
        <v/>
      </c>
      <c r="M8734" t="str">
        <f t="shared" si="410"/>
        <v/>
      </c>
    </row>
    <row r="8735" spans="3:13" x14ac:dyDescent="0.2">
      <c r="C8735" s="8" t="str">
        <f>IFERROR(VLOOKUP(B8735,'Plan de comptes'!A:B,2,FALSE),"")</f>
        <v/>
      </c>
      <c r="K8735" s="21">
        <f t="shared" si="408"/>
        <v>0</v>
      </c>
      <c r="L8735" t="str">
        <f t="shared" si="409"/>
        <v/>
      </c>
      <c r="M8735" t="str">
        <f t="shared" si="410"/>
        <v/>
      </c>
    </row>
    <row r="8736" spans="3:13" x14ac:dyDescent="0.2">
      <c r="C8736" s="8" t="str">
        <f>IFERROR(VLOOKUP(B8736,'Plan de comptes'!A:B,2,FALSE),"")</f>
        <v/>
      </c>
      <c r="K8736" s="21">
        <f t="shared" si="408"/>
        <v>0</v>
      </c>
      <c r="L8736" t="str">
        <f t="shared" si="409"/>
        <v/>
      </c>
      <c r="M8736" t="str">
        <f t="shared" si="410"/>
        <v/>
      </c>
    </row>
    <row r="8737" spans="3:13" x14ac:dyDescent="0.2">
      <c r="C8737" s="8" t="str">
        <f>IFERROR(VLOOKUP(B8737,'Plan de comptes'!A:B,2,FALSE),"")</f>
        <v/>
      </c>
      <c r="K8737" s="21">
        <f t="shared" si="408"/>
        <v>0</v>
      </c>
      <c r="L8737" t="str">
        <f t="shared" si="409"/>
        <v/>
      </c>
      <c r="M8737" t="str">
        <f t="shared" si="410"/>
        <v/>
      </c>
    </row>
    <row r="8738" spans="3:13" x14ac:dyDescent="0.2">
      <c r="C8738" s="8" t="str">
        <f>IFERROR(VLOOKUP(B8738,'Plan de comptes'!A:B,2,FALSE),"")</f>
        <v/>
      </c>
      <c r="K8738" s="21">
        <f t="shared" si="408"/>
        <v>0</v>
      </c>
      <c r="L8738" t="str">
        <f t="shared" si="409"/>
        <v/>
      </c>
      <c r="M8738" t="str">
        <f t="shared" si="410"/>
        <v/>
      </c>
    </row>
    <row r="8739" spans="3:13" x14ac:dyDescent="0.2">
      <c r="C8739" s="8" t="str">
        <f>IFERROR(VLOOKUP(B8739,'Plan de comptes'!A:B,2,FALSE),"")</f>
        <v/>
      </c>
      <c r="K8739" s="21">
        <f t="shared" si="408"/>
        <v>0</v>
      </c>
      <c r="L8739" t="str">
        <f t="shared" si="409"/>
        <v/>
      </c>
      <c r="M8739" t="str">
        <f t="shared" si="410"/>
        <v/>
      </c>
    </row>
    <row r="8740" spans="3:13" x14ac:dyDescent="0.2">
      <c r="C8740" s="8" t="str">
        <f>IFERROR(VLOOKUP(B8740,'Plan de comptes'!A:B,2,FALSE),"")</f>
        <v/>
      </c>
      <c r="K8740" s="21">
        <f t="shared" si="408"/>
        <v>0</v>
      </c>
      <c r="L8740" t="str">
        <f t="shared" si="409"/>
        <v/>
      </c>
      <c r="M8740" t="str">
        <f t="shared" si="410"/>
        <v/>
      </c>
    </row>
    <row r="8741" spans="3:13" x14ac:dyDescent="0.2">
      <c r="C8741" s="8" t="str">
        <f>IFERROR(VLOOKUP(B8741,'Plan de comptes'!A:B,2,FALSE),"")</f>
        <v/>
      </c>
      <c r="K8741" s="21">
        <f t="shared" si="408"/>
        <v>0</v>
      </c>
      <c r="L8741" t="str">
        <f t="shared" si="409"/>
        <v/>
      </c>
      <c r="M8741" t="str">
        <f t="shared" si="410"/>
        <v/>
      </c>
    </row>
    <row r="8742" spans="3:13" x14ac:dyDescent="0.2">
      <c r="C8742" s="8" t="str">
        <f>IFERROR(VLOOKUP(B8742,'Plan de comptes'!A:B,2,FALSE),"")</f>
        <v/>
      </c>
      <c r="K8742" s="21">
        <f t="shared" si="408"/>
        <v>0</v>
      </c>
      <c r="L8742" t="str">
        <f t="shared" si="409"/>
        <v/>
      </c>
      <c r="M8742" t="str">
        <f t="shared" si="410"/>
        <v/>
      </c>
    </row>
    <row r="8743" spans="3:13" x14ac:dyDescent="0.2">
      <c r="C8743" s="8" t="str">
        <f>IFERROR(VLOOKUP(B8743,'Plan de comptes'!A:B,2,FALSE),"")</f>
        <v/>
      </c>
      <c r="K8743" s="21">
        <f t="shared" si="408"/>
        <v>0</v>
      </c>
      <c r="L8743" t="str">
        <f t="shared" si="409"/>
        <v/>
      </c>
      <c r="M8743" t="str">
        <f t="shared" si="410"/>
        <v/>
      </c>
    </row>
    <row r="8744" spans="3:13" x14ac:dyDescent="0.2">
      <c r="C8744" s="8" t="str">
        <f>IFERROR(VLOOKUP(B8744,'Plan de comptes'!A:B,2,FALSE),"")</f>
        <v/>
      </c>
      <c r="K8744" s="21">
        <f t="shared" si="408"/>
        <v>0</v>
      </c>
      <c r="L8744" t="str">
        <f t="shared" si="409"/>
        <v/>
      </c>
      <c r="M8744" t="str">
        <f t="shared" si="410"/>
        <v/>
      </c>
    </row>
    <row r="8745" spans="3:13" x14ac:dyDescent="0.2">
      <c r="C8745" s="8" t="str">
        <f>IFERROR(VLOOKUP(B8745,'Plan de comptes'!A:B,2,FALSE),"")</f>
        <v/>
      </c>
      <c r="K8745" s="21">
        <f t="shared" si="408"/>
        <v>0</v>
      </c>
      <c r="L8745" t="str">
        <f t="shared" si="409"/>
        <v/>
      </c>
      <c r="M8745" t="str">
        <f t="shared" si="410"/>
        <v/>
      </c>
    </row>
    <row r="8746" spans="3:13" x14ac:dyDescent="0.2">
      <c r="C8746" s="8" t="str">
        <f>IFERROR(VLOOKUP(B8746,'Plan de comptes'!A:B,2,FALSE),"")</f>
        <v/>
      </c>
      <c r="K8746" s="21">
        <f t="shared" si="408"/>
        <v>0</v>
      </c>
      <c r="L8746" t="str">
        <f t="shared" si="409"/>
        <v/>
      </c>
      <c r="M8746" t="str">
        <f t="shared" si="410"/>
        <v/>
      </c>
    </row>
    <row r="8747" spans="3:13" x14ac:dyDescent="0.2">
      <c r="C8747" s="8" t="str">
        <f>IFERROR(VLOOKUP(B8747,'Plan de comptes'!A:B,2,FALSE),"")</f>
        <v/>
      </c>
      <c r="K8747" s="21">
        <f t="shared" si="408"/>
        <v>0</v>
      </c>
      <c r="L8747" t="str">
        <f t="shared" si="409"/>
        <v/>
      </c>
      <c r="M8747" t="str">
        <f t="shared" si="410"/>
        <v/>
      </c>
    </row>
    <row r="8748" spans="3:13" x14ac:dyDescent="0.2">
      <c r="C8748" s="8" t="str">
        <f>IFERROR(VLOOKUP(B8748,'Plan de comptes'!A:B,2,FALSE),"")</f>
        <v/>
      </c>
      <c r="K8748" s="21">
        <f t="shared" si="408"/>
        <v>0</v>
      </c>
      <c r="L8748" t="str">
        <f t="shared" si="409"/>
        <v/>
      </c>
      <c r="M8748" t="str">
        <f t="shared" si="410"/>
        <v/>
      </c>
    </row>
    <row r="8749" spans="3:13" x14ac:dyDescent="0.2">
      <c r="C8749" s="8" t="str">
        <f>IFERROR(VLOOKUP(B8749,'Plan de comptes'!A:B,2,FALSE),"")</f>
        <v/>
      </c>
      <c r="K8749" s="21">
        <f t="shared" si="408"/>
        <v>0</v>
      </c>
      <c r="L8749" t="str">
        <f t="shared" si="409"/>
        <v/>
      </c>
      <c r="M8749" t="str">
        <f t="shared" si="410"/>
        <v/>
      </c>
    </row>
    <row r="8750" spans="3:13" x14ac:dyDescent="0.2">
      <c r="C8750" s="8" t="str">
        <f>IFERROR(VLOOKUP(B8750,'Plan de comptes'!A:B,2,FALSE),"")</f>
        <v/>
      </c>
      <c r="K8750" s="21">
        <f t="shared" si="408"/>
        <v>0</v>
      </c>
      <c r="L8750" t="str">
        <f t="shared" si="409"/>
        <v/>
      </c>
      <c r="M8750" t="str">
        <f t="shared" si="410"/>
        <v/>
      </c>
    </row>
    <row r="8751" spans="3:13" x14ac:dyDescent="0.2">
      <c r="C8751" s="8" t="str">
        <f>IFERROR(VLOOKUP(B8751,'Plan de comptes'!A:B,2,FALSE),"")</f>
        <v/>
      </c>
      <c r="K8751" s="21">
        <f t="shared" si="408"/>
        <v>0</v>
      </c>
      <c r="L8751" t="str">
        <f t="shared" si="409"/>
        <v/>
      </c>
      <c r="M8751" t="str">
        <f t="shared" si="410"/>
        <v/>
      </c>
    </row>
    <row r="8752" spans="3:13" x14ac:dyDescent="0.2">
      <c r="C8752" s="8" t="str">
        <f>IFERROR(VLOOKUP(B8752,'Plan de comptes'!A:B,2,FALSE),"")</f>
        <v/>
      </c>
      <c r="K8752" s="21">
        <f t="shared" si="408"/>
        <v>0</v>
      </c>
      <c r="L8752" t="str">
        <f t="shared" si="409"/>
        <v/>
      </c>
      <c r="M8752" t="str">
        <f t="shared" si="410"/>
        <v/>
      </c>
    </row>
    <row r="8753" spans="3:13" x14ac:dyDescent="0.2">
      <c r="C8753" s="8" t="str">
        <f>IFERROR(VLOOKUP(B8753,'Plan de comptes'!A:B,2,FALSE),"")</f>
        <v/>
      </c>
      <c r="K8753" s="21">
        <f t="shared" si="408"/>
        <v>0</v>
      </c>
      <c r="L8753" t="str">
        <f t="shared" si="409"/>
        <v/>
      </c>
      <c r="M8753" t="str">
        <f t="shared" si="410"/>
        <v/>
      </c>
    </row>
    <row r="8754" spans="3:13" x14ac:dyDescent="0.2">
      <c r="C8754" s="8" t="str">
        <f>IFERROR(VLOOKUP(B8754,'Plan de comptes'!A:B,2,FALSE),"")</f>
        <v/>
      </c>
      <c r="K8754" s="21">
        <f t="shared" si="408"/>
        <v>0</v>
      </c>
      <c r="L8754" t="str">
        <f t="shared" si="409"/>
        <v/>
      </c>
      <c r="M8754" t="str">
        <f t="shared" si="410"/>
        <v/>
      </c>
    </row>
    <row r="8755" spans="3:13" x14ac:dyDescent="0.2">
      <c r="C8755" s="8" t="str">
        <f>IFERROR(VLOOKUP(B8755,'Plan de comptes'!A:B,2,FALSE),"")</f>
        <v/>
      </c>
      <c r="K8755" s="21">
        <f t="shared" si="408"/>
        <v>0</v>
      </c>
      <c r="L8755" t="str">
        <f t="shared" si="409"/>
        <v/>
      </c>
      <c r="M8755" t="str">
        <f t="shared" si="410"/>
        <v/>
      </c>
    </row>
    <row r="8756" spans="3:13" x14ac:dyDescent="0.2">
      <c r="C8756" s="8" t="str">
        <f>IFERROR(VLOOKUP(B8756,'Plan de comptes'!A:B,2,FALSE),"")</f>
        <v/>
      </c>
      <c r="K8756" s="21">
        <f t="shared" si="408"/>
        <v>0</v>
      </c>
      <c r="L8756" t="str">
        <f t="shared" si="409"/>
        <v/>
      </c>
      <c r="M8756" t="str">
        <f t="shared" si="410"/>
        <v/>
      </c>
    </row>
    <row r="8757" spans="3:13" x14ac:dyDescent="0.2">
      <c r="C8757" s="8" t="str">
        <f>IFERROR(VLOOKUP(B8757,'Plan de comptes'!A:B,2,FALSE),"")</f>
        <v/>
      </c>
      <c r="K8757" s="21">
        <f t="shared" si="408"/>
        <v>0</v>
      </c>
      <c r="L8757" t="str">
        <f t="shared" si="409"/>
        <v/>
      </c>
      <c r="M8757" t="str">
        <f t="shared" si="410"/>
        <v/>
      </c>
    </row>
    <row r="8758" spans="3:13" x14ac:dyDescent="0.2">
      <c r="C8758" s="8" t="str">
        <f>IFERROR(VLOOKUP(B8758,'Plan de comptes'!A:B,2,FALSE),"")</f>
        <v/>
      </c>
      <c r="K8758" s="21">
        <f t="shared" si="408"/>
        <v>0</v>
      </c>
      <c r="L8758" t="str">
        <f t="shared" si="409"/>
        <v/>
      </c>
      <c r="M8758" t="str">
        <f t="shared" si="410"/>
        <v/>
      </c>
    </row>
    <row r="8759" spans="3:13" x14ac:dyDescent="0.2">
      <c r="C8759" s="8" t="str">
        <f>IFERROR(VLOOKUP(B8759,'Plan de comptes'!A:B,2,FALSE),"")</f>
        <v/>
      </c>
      <c r="K8759" s="21">
        <f t="shared" si="408"/>
        <v>0</v>
      </c>
      <c r="L8759" t="str">
        <f t="shared" si="409"/>
        <v/>
      </c>
      <c r="M8759" t="str">
        <f t="shared" si="410"/>
        <v/>
      </c>
    </row>
    <row r="8760" spans="3:13" x14ac:dyDescent="0.2">
      <c r="C8760" s="8" t="str">
        <f>IFERROR(VLOOKUP(B8760,'Plan de comptes'!A:B,2,FALSE),"")</f>
        <v/>
      </c>
      <c r="K8760" s="21">
        <f t="shared" si="408"/>
        <v>0</v>
      </c>
      <c r="L8760" t="str">
        <f t="shared" si="409"/>
        <v/>
      </c>
      <c r="M8760" t="str">
        <f t="shared" si="410"/>
        <v/>
      </c>
    </row>
    <row r="8761" spans="3:13" x14ac:dyDescent="0.2">
      <c r="C8761" s="8" t="str">
        <f>IFERROR(VLOOKUP(B8761,'Plan de comptes'!A:B,2,FALSE),"")</f>
        <v/>
      </c>
      <c r="K8761" s="21">
        <f t="shared" si="408"/>
        <v>0</v>
      </c>
      <c r="L8761" t="str">
        <f t="shared" si="409"/>
        <v/>
      </c>
      <c r="M8761" t="str">
        <f t="shared" si="410"/>
        <v/>
      </c>
    </row>
    <row r="8762" spans="3:13" x14ac:dyDescent="0.2">
      <c r="C8762" s="8" t="str">
        <f>IFERROR(VLOOKUP(B8762,'Plan de comptes'!A:B,2,FALSE),"")</f>
        <v/>
      </c>
      <c r="K8762" s="21">
        <f t="shared" si="408"/>
        <v>0</v>
      </c>
      <c r="L8762" t="str">
        <f t="shared" si="409"/>
        <v/>
      </c>
      <c r="M8762" t="str">
        <f t="shared" si="410"/>
        <v/>
      </c>
    </row>
    <row r="8763" spans="3:13" x14ac:dyDescent="0.2">
      <c r="C8763" s="8" t="str">
        <f>IFERROR(VLOOKUP(B8763,'Plan de comptes'!A:B,2,FALSE),"")</f>
        <v/>
      </c>
      <c r="K8763" s="21">
        <f t="shared" si="408"/>
        <v>0</v>
      </c>
      <c r="L8763" t="str">
        <f t="shared" si="409"/>
        <v/>
      </c>
      <c r="M8763" t="str">
        <f t="shared" si="410"/>
        <v/>
      </c>
    </row>
    <row r="8764" spans="3:13" x14ac:dyDescent="0.2">
      <c r="C8764" s="8" t="str">
        <f>IFERROR(VLOOKUP(B8764,'Plan de comptes'!A:B,2,FALSE),"")</f>
        <v/>
      </c>
      <c r="K8764" s="21">
        <f t="shared" si="408"/>
        <v>0</v>
      </c>
      <c r="L8764" t="str">
        <f t="shared" si="409"/>
        <v/>
      </c>
      <c r="M8764" t="str">
        <f t="shared" si="410"/>
        <v/>
      </c>
    </row>
    <row r="8765" spans="3:13" x14ac:dyDescent="0.2">
      <c r="C8765" s="8" t="str">
        <f>IFERROR(VLOOKUP(B8765,'Plan de comptes'!A:B,2,FALSE),"")</f>
        <v/>
      </c>
      <c r="K8765" s="21">
        <f t="shared" si="408"/>
        <v>0</v>
      </c>
      <c r="L8765" t="str">
        <f t="shared" si="409"/>
        <v/>
      </c>
      <c r="M8765" t="str">
        <f t="shared" si="410"/>
        <v/>
      </c>
    </row>
    <row r="8766" spans="3:13" x14ac:dyDescent="0.2">
      <c r="C8766" s="8" t="str">
        <f>IFERROR(VLOOKUP(B8766,'Plan de comptes'!A:B,2,FALSE),"")</f>
        <v/>
      </c>
      <c r="K8766" s="21">
        <f t="shared" si="408"/>
        <v>0</v>
      </c>
      <c r="L8766" t="str">
        <f t="shared" si="409"/>
        <v/>
      </c>
      <c r="M8766" t="str">
        <f t="shared" si="410"/>
        <v/>
      </c>
    </row>
    <row r="8767" spans="3:13" x14ac:dyDescent="0.2">
      <c r="C8767" s="8" t="str">
        <f>IFERROR(VLOOKUP(B8767,'Plan de comptes'!A:B,2,FALSE),"")</f>
        <v/>
      </c>
      <c r="K8767" s="21">
        <f t="shared" si="408"/>
        <v>0</v>
      </c>
      <c r="L8767" t="str">
        <f t="shared" si="409"/>
        <v/>
      </c>
      <c r="M8767" t="str">
        <f t="shared" si="410"/>
        <v/>
      </c>
    </row>
    <row r="8768" spans="3:13" x14ac:dyDescent="0.2">
      <c r="C8768" s="8" t="str">
        <f>IFERROR(VLOOKUP(B8768,'Plan de comptes'!A:B,2,FALSE),"")</f>
        <v/>
      </c>
      <c r="K8768" s="21">
        <f t="shared" si="408"/>
        <v>0</v>
      </c>
      <c r="L8768" t="str">
        <f t="shared" si="409"/>
        <v/>
      </c>
      <c r="M8768" t="str">
        <f t="shared" si="410"/>
        <v/>
      </c>
    </row>
    <row r="8769" spans="3:13" x14ac:dyDescent="0.2">
      <c r="C8769" s="8" t="str">
        <f>IFERROR(VLOOKUP(B8769,'Plan de comptes'!A:B,2,FALSE),"")</f>
        <v/>
      </c>
      <c r="K8769" s="21">
        <f t="shared" si="408"/>
        <v>0</v>
      </c>
      <c r="L8769" t="str">
        <f t="shared" si="409"/>
        <v/>
      </c>
      <c r="M8769" t="str">
        <f t="shared" si="410"/>
        <v/>
      </c>
    </row>
    <row r="8770" spans="3:13" x14ac:dyDescent="0.2">
      <c r="C8770" s="8" t="str">
        <f>IFERROR(VLOOKUP(B8770,'Plan de comptes'!A:B,2,FALSE),"")</f>
        <v/>
      </c>
      <c r="K8770" s="21">
        <f t="shared" si="408"/>
        <v>0</v>
      </c>
      <c r="L8770" t="str">
        <f t="shared" si="409"/>
        <v/>
      </c>
      <c r="M8770" t="str">
        <f t="shared" si="410"/>
        <v/>
      </c>
    </row>
    <row r="8771" spans="3:13" x14ac:dyDescent="0.2">
      <c r="C8771" s="8" t="str">
        <f>IFERROR(VLOOKUP(B8771,'Plan de comptes'!A:B,2,FALSE),"")</f>
        <v/>
      </c>
      <c r="K8771" s="21">
        <f t="shared" ref="K8771:K8834" si="411">E8771-F8771</f>
        <v>0</v>
      </c>
      <c r="L8771" t="str">
        <f t="shared" ref="L8771:L8834" si="412">LEFT($B8771,2)</f>
        <v/>
      </c>
      <c r="M8771" t="str">
        <f t="shared" ref="M8771:M8834" si="413">LEFT($B8771,3)</f>
        <v/>
      </c>
    </row>
    <row r="8772" spans="3:13" x14ac:dyDescent="0.2">
      <c r="C8772" s="8" t="str">
        <f>IFERROR(VLOOKUP(B8772,'Plan de comptes'!A:B,2,FALSE),"")</f>
        <v/>
      </c>
      <c r="K8772" s="21">
        <f t="shared" si="411"/>
        <v>0</v>
      </c>
      <c r="L8772" t="str">
        <f t="shared" si="412"/>
        <v/>
      </c>
      <c r="M8772" t="str">
        <f t="shared" si="413"/>
        <v/>
      </c>
    </row>
    <row r="8773" spans="3:13" x14ac:dyDescent="0.2">
      <c r="C8773" s="8" t="str">
        <f>IFERROR(VLOOKUP(B8773,'Plan de comptes'!A:B,2,FALSE),"")</f>
        <v/>
      </c>
      <c r="K8773" s="21">
        <f t="shared" si="411"/>
        <v>0</v>
      </c>
      <c r="L8773" t="str">
        <f t="shared" si="412"/>
        <v/>
      </c>
      <c r="M8773" t="str">
        <f t="shared" si="413"/>
        <v/>
      </c>
    </row>
    <row r="8774" spans="3:13" x14ac:dyDescent="0.2">
      <c r="C8774" s="8" t="str">
        <f>IFERROR(VLOOKUP(B8774,'Plan de comptes'!A:B,2,FALSE),"")</f>
        <v/>
      </c>
      <c r="K8774" s="21">
        <f t="shared" si="411"/>
        <v>0</v>
      </c>
      <c r="L8774" t="str">
        <f t="shared" si="412"/>
        <v/>
      </c>
      <c r="M8774" t="str">
        <f t="shared" si="413"/>
        <v/>
      </c>
    </row>
    <row r="8775" spans="3:13" x14ac:dyDescent="0.2">
      <c r="C8775" s="8" t="str">
        <f>IFERROR(VLOOKUP(B8775,'Plan de comptes'!A:B,2,FALSE),"")</f>
        <v/>
      </c>
      <c r="K8775" s="21">
        <f t="shared" si="411"/>
        <v>0</v>
      </c>
      <c r="L8775" t="str">
        <f t="shared" si="412"/>
        <v/>
      </c>
      <c r="M8775" t="str">
        <f t="shared" si="413"/>
        <v/>
      </c>
    </row>
    <row r="8776" spans="3:13" x14ac:dyDescent="0.2">
      <c r="C8776" s="8" t="str">
        <f>IFERROR(VLOOKUP(B8776,'Plan de comptes'!A:B,2,FALSE),"")</f>
        <v/>
      </c>
      <c r="K8776" s="21">
        <f t="shared" si="411"/>
        <v>0</v>
      </c>
      <c r="L8776" t="str">
        <f t="shared" si="412"/>
        <v/>
      </c>
      <c r="M8776" t="str">
        <f t="shared" si="413"/>
        <v/>
      </c>
    </row>
    <row r="8777" spans="3:13" x14ac:dyDescent="0.2">
      <c r="C8777" s="8" t="str">
        <f>IFERROR(VLOOKUP(B8777,'Plan de comptes'!A:B,2,FALSE),"")</f>
        <v/>
      </c>
      <c r="K8777" s="21">
        <f t="shared" si="411"/>
        <v>0</v>
      </c>
      <c r="L8777" t="str">
        <f t="shared" si="412"/>
        <v/>
      </c>
      <c r="M8777" t="str">
        <f t="shared" si="413"/>
        <v/>
      </c>
    </row>
    <row r="8778" spans="3:13" x14ac:dyDescent="0.2">
      <c r="C8778" s="8" t="str">
        <f>IFERROR(VLOOKUP(B8778,'Plan de comptes'!A:B,2,FALSE),"")</f>
        <v/>
      </c>
      <c r="K8778" s="21">
        <f t="shared" si="411"/>
        <v>0</v>
      </c>
      <c r="L8778" t="str">
        <f t="shared" si="412"/>
        <v/>
      </c>
      <c r="M8778" t="str">
        <f t="shared" si="413"/>
        <v/>
      </c>
    </row>
    <row r="8779" spans="3:13" x14ac:dyDescent="0.2">
      <c r="C8779" s="8" t="str">
        <f>IFERROR(VLOOKUP(B8779,'Plan de comptes'!A:B,2,FALSE),"")</f>
        <v/>
      </c>
      <c r="K8779" s="21">
        <f t="shared" si="411"/>
        <v>0</v>
      </c>
      <c r="L8779" t="str">
        <f t="shared" si="412"/>
        <v/>
      </c>
      <c r="M8779" t="str">
        <f t="shared" si="413"/>
        <v/>
      </c>
    </row>
    <row r="8780" spans="3:13" x14ac:dyDescent="0.2">
      <c r="C8780" s="8" t="str">
        <f>IFERROR(VLOOKUP(B8780,'Plan de comptes'!A:B,2,FALSE),"")</f>
        <v/>
      </c>
      <c r="K8780" s="21">
        <f t="shared" si="411"/>
        <v>0</v>
      </c>
      <c r="L8780" t="str">
        <f t="shared" si="412"/>
        <v/>
      </c>
      <c r="M8780" t="str">
        <f t="shared" si="413"/>
        <v/>
      </c>
    </row>
    <row r="8781" spans="3:13" x14ac:dyDescent="0.2">
      <c r="C8781" s="8" t="str">
        <f>IFERROR(VLOOKUP(B8781,'Plan de comptes'!A:B,2,FALSE),"")</f>
        <v/>
      </c>
      <c r="K8781" s="21">
        <f t="shared" si="411"/>
        <v>0</v>
      </c>
      <c r="L8781" t="str">
        <f t="shared" si="412"/>
        <v/>
      </c>
      <c r="M8781" t="str">
        <f t="shared" si="413"/>
        <v/>
      </c>
    </row>
    <row r="8782" spans="3:13" x14ac:dyDescent="0.2">
      <c r="C8782" s="8" t="str">
        <f>IFERROR(VLOOKUP(B8782,'Plan de comptes'!A:B,2,FALSE),"")</f>
        <v/>
      </c>
      <c r="K8782" s="21">
        <f t="shared" si="411"/>
        <v>0</v>
      </c>
      <c r="L8782" t="str">
        <f t="shared" si="412"/>
        <v/>
      </c>
      <c r="M8782" t="str">
        <f t="shared" si="413"/>
        <v/>
      </c>
    </row>
    <row r="8783" spans="3:13" x14ac:dyDescent="0.2">
      <c r="C8783" s="8" t="str">
        <f>IFERROR(VLOOKUP(B8783,'Plan de comptes'!A:B,2,FALSE),"")</f>
        <v/>
      </c>
      <c r="K8783" s="21">
        <f t="shared" si="411"/>
        <v>0</v>
      </c>
      <c r="L8783" t="str">
        <f t="shared" si="412"/>
        <v/>
      </c>
      <c r="M8783" t="str">
        <f t="shared" si="413"/>
        <v/>
      </c>
    </row>
    <row r="8784" spans="3:13" x14ac:dyDescent="0.2">
      <c r="C8784" s="8" t="str">
        <f>IFERROR(VLOOKUP(B8784,'Plan de comptes'!A:B,2,FALSE),"")</f>
        <v/>
      </c>
      <c r="K8784" s="21">
        <f t="shared" si="411"/>
        <v>0</v>
      </c>
      <c r="L8784" t="str">
        <f t="shared" si="412"/>
        <v/>
      </c>
      <c r="M8784" t="str">
        <f t="shared" si="413"/>
        <v/>
      </c>
    </row>
    <row r="8785" spans="3:13" x14ac:dyDescent="0.2">
      <c r="C8785" s="8" t="str">
        <f>IFERROR(VLOOKUP(B8785,'Plan de comptes'!A:B,2,FALSE),"")</f>
        <v/>
      </c>
      <c r="K8785" s="21">
        <f t="shared" si="411"/>
        <v>0</v>
      </c>
      <c r="L8785" t="str">
        <f t="shared" si="412"/>
        <v/>
      </c>
      <c r="M8785" t="str">
        <f t="shared" si="413"/>
        <v/>
      </c>
    </row>
    <row r="8786" spans="3:13" x14ac:dyDescent="0.2">
      <c r="C8786" s="8" t="str">
        <f>IFERROR(VLOOKUP(B8786,'Plan de comptes'!A:B,2,FALSE),"")</f>
        <v/>
      </c>
      <c r="K8786" s="21">
        <f t="shared" si="411"/>
        <v>0</v>
      </c>
      <c r="L8786" t="str">
        <f t="shared" si="412"/>
        <v/>
      </c>
      <c r="M8786" t="str">
        <f t="shared" si="413"/>
        <v/>
      </c>
    </row>
    <row r="8787" spans="3:13" x14ac:dyDescent="0.2">
      <c r="C8787" s="8" t="str">
        <f>IFERROR(VLOOKUP(B8787,'Plan de comptes'!A:B,2,FALSE),"")</f>
        <v/>
      </c>
      <c r="K8787" s="21">
        <f t="shared" si="411"/>
        <v>0</v>
      </c>
      <c r="L8787" t="str">
        <f t="shared" si="412"/>
        <v/>
      </c>
      <c r="M8787" t="str">
        <f t="shared" si="413"/>
        <v/>
      </c>
    </row>
    <row r="8788" spans="3:13" x14ac:dyDescent="0.2">
      <c r="C8788" s="8" t="str">
        <f>IFERROR(VLOOKUP(B8788,'Plan de comptes'!A:B,2,FALSE),"")</f>
        <v/>
      </c>
      <c r="K8788" s="21">
        <f t="shared" si="411"/>
        <v>0</v>
      </c>
      <c r="L8788" t="str">
        <f t="shared" si="412"/>
        <v/>
      </c>
      <c r="M8788" t="str">
        <f t="shared" si="413"/>
        <v/>
      </c>
    </row>
    <row r="8789" spans="3:13" x14ac:dyDescent="0.2">
      <c r="C8789" s="8" t="str">
        <f>IFERROR(VLOOKUP(B8789,'Plan de comptes'!A:B,2,FALSE),"")</f>
        <v/>
      </c>
      <c r="K8789" s="21">
        <f t="shared" si="411"/>
        <v>0</v>
      </c>
      <c r="L8789" t="str">
        <f t="shared" si="412"/>
        <v/>
      </c>
      <c r="M8789" t="str">
        <f t="shared" si="413"/>
        <v/>
      </c>
    </row>
    <row r="8790" spans="3:13" x14ac:dyDescent="0.2">
      <c r="C8790" s="8" t="str">
        <f>IFERROR(VLOOKUP(B8790,'Plan de comptes'!A:B,2,FALSE),"")</f>
        <v/>
      </c>
      <c r="K8790" s="21">
        <f t="shared" si="411"/>
        <v>0</v>
      </c>
      <c r="L8790" t="str">
        <f t="shared" si="412"/>
        <v/>
      </c>
      <c r="M8790" t="str">
        <f t="shared" si="413"/>
        <v/>
      </c>
    </row>
    <row r="8791" spans="3:13" x14ac:dyDescent="0.2">
      <c r="C8791" s="8" t="str">
        <f>IFERROR(VLOOKUP(B8791,'Plan de comptes'!A:B,2,FALSE),"")</f>
        <v/>
      </c>
      <c r="K8791" s="21">
        <f t="shared" si="411"/>
        <v>0</v>
      </c>
      <c r="L8791" t="str">
        <f t="shared" si="412"/>
        <v/>
      </c>
      <c r="M8791" t="str">
        <f t="shared" si="413"/>
        <v/>
      </c>
    </row>
    <row r="8792" spans="3:13" x14ac:dyDescent="0.2">
      <c r="C8792" s="8" t="str">
        <f>IFERROR(VLOOKUP(B8792,'Plan de comptes'!A:B,2,FALSE),"")</f>
        <v/>
      </c>
      <c r="K8792" s="21">
        <f t="shared" si="411"/>
        <v>0</v>
      </c>
      <c r="L8792" t="str">
        <f t="shared" si="412"/>
        <v/>
      </c>
      <c r="M8792" t="str">
        <f t="shared" si="413"/>
        <v/>
      </c>
    </row>
    <row r="8793" spans="3:13" x14ac:dyDescent="0.2">
      <c r="C8793" s="8" t="str">
        <f>IFERROR(VLOOKUP(B8793,'Plan de comptes'!A:B,2,FALSE),"")</f>
        <v/>
      </c>
      <c r="K8793" s="21">
        <f t="shared" si="411"/>
        <v>0</v>
      </c>
      <c r="L8793" t="str">
        <f t="shared" si="412"/>
        <v/>
      </c>
      <c r="M8793" t="str">
        <f t="shared" si="413"/>
        <v/>
      </c>
    </row>
    <row r="8794" spans="3:13" x14ac:dyDescent="0.2">
      <c r="C8794" s="8" t="str">
        <f>IFERROR(VLOOKUP(B8794,'Plan de comptes'!A:B,2,FALSE),"")</f>
        <v/>
      </c>
      <c r="K8794" s="21">
        <f t="shared" si="411"/>
        <v>0</v>
      </c>
      <c r="L8794" t="str">
        <f t="shared" si="412"/>
        <v/>
      </c>
      <c r="M8794" t="str">
        <f t="shared" si="413"/>
        <v/>
      </c>
    </row>
    <row r="8795" spans="3:13" x14ac:dyDescent="0.2">
      <c r="C8795" s="8" t="str">
        <f>IFERROR(VLOOKUP(B8795,'Plan de comptes'!A:B,2,FALSE),"")</f>
        <v/>
      </c>
      <c r="K8795" s="21">
        <f t="shared" si="411"/>
        <v>0</v>
      </c>
      <c r="L8795" t="str">
        <f t="shared" si="412"/>
        <v/>
      </c>
      <c r="M8795" t="str">
        <f t="shared" si="413"/>
        <v/>
      </c>
    </row>
    <row r="8796" spans="3:13" x14ac:dyDescent="0.2">
      <c r="C8796" s="8" t="str">
        <f>IFERROR(VLOOKUP(B8796,'Plan de comptes'!A:B,2,FALSE),"")</f>
        <v/>
      </c>
      <c r="K8796" s="21">
        <f t="shared" si="411"/>
        <v>0</v>
      </c>
      <c r="L8796" t="str">
        <f t="shared" si="412"/>
        <v/>
      </c>
      <c r="M8796" t="str">
        <f t="shared" si="413"/>
        <v/>
      </c>
    </row>
    <row r="8797" spans="3:13" x14ac:dyDescent="0.2">
      <c r="C8797" s="8" t="str">
        <f>IFERROR(VLOOKUP(B8797,'Plan de comptes'!A:B,2,FALSE),"")</f>
        <v/>
      </c>
      <c r="K8797" s="21">
        <f t="shared" si="411"/>
        <v>0</v>
      </c>
      <c r="L8797" t="str">
        <f t="shared" si="412"/>
        <v/>
      </c>
      <c r="M8797" t="str">
        <f t="shared" si="413"/>
        <v/>
      </c>
    </row>
    <row r="8798" spans="3:13" x14ac:dyDescent="0.2">
      <c r="C8798" s="8" t="str">
        <f>IFERROR(VLOOKUP(B8798,'Plan de comptes'!A:B,2,FALSE),"")</f>
        <v/>
      </c>
      <c r="K8798" s="21">
        <f t="shared" si="411"/>
        <v>0</v>
      </c>
      <c r="L8798" t="str">
        <f t="shared" si="412"/>
        <v/>
      </c>
      <c r="M8798" t="str">
        <f t="shared" si="413"/>
        <v/>
      </c>
    </row>
    <row r="8799" spans="3:13" x14ac:dyDescent="0.2">
      <c r="C8799" s="8" t="str">
        <f>IFERROR(VLOOKUP(B8799,'Plan de comptes'!A:B,2,FALSE),"")</f>
        <v/>
      </c>
      <c r="K8799" s="21">
        <f t="shared" si="411"/>
        <v>0</v>
      </c>
      <c r="L8799" t="str">
        <f t="shared" si="412"/>
        <v/>
      </c>
      <c r="M8799" t="str">
        <f t="shared" si="413"/>
        <v/>
      </c>
    </row>
    <row r="8800" spans="3:13" x14ac:dyDescent="0.2">
      <c r="C8800" s="8" t="str">
        <f>IFERROR(VLOOKUP(B8800,'Plan de comptes'!A:B,2,FALSE),"")</f>
        <v/>
      </c>
      <c r="K8800" s="21">
        <f t="shared" si="411"/>
        <v>0</v>
      </c>
      <c r="L8800" t="str">
        <f t="shared" si="412"/>
        <v/>
      </c>
      <c r="M8800" t="str">
        <f t="shared" si="413"/>
        <v/>
      </c>
    </row>
    <row r="8801" spans="3:13" x14ac:dyDescent="0.2">
      <c r="C8801" s="8" t="str">
        <f>IFERROR(VLOOKUP(B8801,'Plan de comptes'!A:B,2,FALSE),"")</f>
        <v/>
      </c>
      <c r="K8801" s="21">
        <f t="shared" si="411"/>
        <v>0</v>
      </c>
      <c r="L8801" t="str">
        <f t="shared" si="412"/>
        <v/>
      </c>
      <c r="M8801" t="str">
        <f t="shared" si="413"/>
        <v/>
      </c>
    </row>
    <row r="8802" spans="3:13" x14ac:dyDescent="0.2">
      <c r="C8802" s="8" t="str">
        <f>IFERROR(VLOOKUP(B8802,'Plan de comptes'!A:B,2,FALSE),"")</f>
        <v/>
      </c>
      <c r="K8802" s="21">
        <f t="shared" si="411"/>
        <v>0</v>
      </c>
      <c r="L8802" t="str">
        <f t="shared" si="412"/>
        <v/>
      </c>
      <c r="M8802" t="str">
        <f t="shared" si="413"/>
        <v/>
      </c>
    </row>
    <row r="8803" spans="3:13" x14ac:dyDescent="0.2">
      <c r="C8803" s="8" t="str">
        <f>IFERROR(VLOOKUP(B8803,'Plan de comptes'!A:B,2,FALSE),"")</f>
        <v/>
      </c>
      <c r="K8803" s="21">
        <f t="shared" si="411"/>
        <v>0</v>
      </c>
      <c r="L8803" t="str">
        <f t="shared" si="412"/>
        <v/>
      </c>
      <c r="M8803" t="str">
        <f t="shared" si="413"/>
        <v/>
      </c>
    </row>
    <row r="8804" spans="3:13" x14ac:dyDescent="0.2">
      <c r="C8804" s="8" t="str">
        <f>IFERROR(VLOOKUP(B8804,'Plan de comptes'!A:B,2,FALSE),"")</f>
        <v/>
      </c>
      <c r="K8804" s="21">
        <f t="shared" si="411"/>
        <v>0</v>
      </c>
      <c r="L8804" t="str">
        <f t="shared" si="412"/>
        <v/>
      </c>
      <c r="M8804" t="str">
        <f t="shared" si="413"/>
        <v/>
      </c>
    </row>
    <row r="8805" spans="3:13" x14ac:dyDescent="0.2">
      <c r="C8805" s="8" t="str">
        <f>IFERROR(VLOOKUP(B8805,'Plan de comptes'!A:B,2,FALSE),"")</f>
        <v/>
      </c>
      <c r="K8805" s="21">
        <f t="shared" si="411"/>
        <v>0</v>
      </c>
      <c r="L8805" t="str">
        <f t="shared" si="412"/>
        <v/>
      </c>
      <c r="M8805" t="str">
        <f t="shared" si="413"/>
        <v/>
      </c>
    </row>
    <row r="8806" spans="3:13" x14ac:dyDescent="0.2">
      <c r="C8806" s="8" t="str">
        <f>IFERROR(VLOOKUP(B8806,'Plan de comptes'!A:B,2,FALSE),"")</f>
        <v/>
      </c>
      <c r="K8806" s="21">
        <f t="shared" si="411"/>
        <v>0</v>
      </c>
      <c r="L8806" t="str">
        <f t="shared" si="412"/>
        <v/>
      </c>
      <c r="M8806" t="str">
        <f t="shared" si="413"/>
        <v/>
      </c>
    </row>
    <row r="8807" spans="3:13" x14ac:dyDescent="0.2">
      <c r="C8807" s="8" t="str">
        <f>IFERROR(VLOOKUP(B8807,'Plan de comptes'!A:B,2,FALSE),"")</f>
        <v/>
      </c>
      <c r="K8807" s="21">
        <f t="shared" si="411"/>
        <v>0</v>
      </c>
      <c r="L8807" t="str">
        <f t="shared" si="412"/>
        <v/>
      </c>
      <c r="M8807" t="str">
        <f t="shared" si="413"/>
        <v/>
      </c>
    </row>
    <row r="8808" spans="3:13" x14ac:dyDescent="0.2">
      <c r="C8808" s="8" t="str">
        <f>IFERROR(VLOOKUP(B8808,'Plan de comptes'!A:B,2,FALSE),"")</f>
        <v/>
      </c>
      <c r="K8808" s="21">
        <f t="shared" si="411"/>
        <v>0</v>
      </c>
      <c r="L8808" t="str">
        <f t="shared" si="412"/>
        <v/>
      </c>
      <c r="M8808" t="str">
        <f t="shared" si="413"/>
        <v/>
      </c>
    </row>
    <row r="8809" spans="3:13" x14ac:dyDescent="0.2">
      <c r="C8809" s="8" t="str">
        <f>IFERROR(VLOOKUP(B8809,'Plan de comptes'!A:B,2,FALSE),"")</f>
        <v/>
      </c>
      <c r="K8809" s="21">
        <f t="shared" si="411"/>
        <v>0</v>
      </c>
      <c r="L8809" t="str">
        <f t="shared" si="412"/>
        <v/>
      </c>
      <c r="M8809" t="str">
        <f t="shared" si="413"/>
        <v/>
      </c>
    </row>
    <row r="8810" spans="3:13" x14ac:dyDescent="0.2">
      <c r="C8810" s="8" t="str">
        <f>IFERROR(VLOOKUP(B8810,'Plan de comptes'!A:B,2,FALSE),"")</f>
        <v/>
      </c>
      <c r="K8810" s="21">
        <f t="shared" si="411"/>
        <v>0</v>
      </c>
      <c r="L8810" t="str">
        <f t="shared" si="412"/>
        <v/>
      </c>
      <c r="M8810" t="str">
        <f t="shared" si="413"/>
        <v/>
      </c>
    </row>
    <row r="8811" spans="3:13" x14ac:dyDescent="0.2">
      <c r="C8811" s="8" t="str">
        <f>IFERROR(VLOOKUP(B8811,'Plan de comptes'!A:B,2,FALSE),"")</f>
        <v/>
      </c>
      <c r="K8811" s="21">
        <f t="shared" si="411"/>
        <v>0</v>
      </c>
      <c r="L8811" t="str">
        <f t="shared" si="412"/>
        <v/>
      </c>
      <c r="M8811" t="str">
        <f t="shared" si="413"/>
        <v/>
      </c>
    </row>
    <row r="8812" spans="3:13" x14ac:dyDescent="0.2">
      <c r="C8812" s="8" t="str">
        <f>IFERROR(VLOOKUP(B8812,'Plan de comptes'!A:B,2,FALSE),"")</f>
        <v/>
      </c>
      <c r="K8812" s="21">
        <f t="shared" si="411"/>
        <v>0</v>
      </c>
      <c r="L8812" t="str">
        <f t="shared" si="412"/>
        <v/>
      </c>
      <c r="M8812" t="str">
        <f t="shared" si="413"/>
        <v/>
      </c>
    </row>
    <row r="8813" spans="3:13" x14ac:dyDescent="0.2">
      <c r="C8813" s="8" t="str">
        <f>IFERROR(VLOOKUP(B8813,'Plan de comptes'!A:B,2,FALSE),"")</f>
        <v/>
      </c>
      <c r="K8813" s="21">
        <f t="shared" si="411"/>
        <v>0</v>
      </c>
      <c r="L8813" t="str">
        <f t="shared" si="412"/>
        <v/>
      </c>
      <c r="M8813" t="str">
        <f t="shared" si="413"/>
        <v/>
      </c>
    </row>
    <row r="8814" spans="3:13" x14ac:dyDescent="0.2">
      <c r="C8814" s="8" t="str">
        <f>IFERROR(VLOOKUP(B8814,'Plan de comptes'!A:B,2,FALSE),"")</f>
        <v/>
      </c>
      <c r="K8814" s="21">
        <f t="shared" si="411"/>
        <v>0</v>
      </c>
      <c r="L8814" t="str">
        <f t="shared" si="412"/>
        <v/>
      </c>
      <c r="M8814" t="str">
        <f t="shared" si="413"/>
        <v/>
      </c>
    </row>
    <row r="8815" spans="3:13" x14ac:dyDescent="0.2">
      <c r="C8815" s="8" t="str">
        <f>IFERROR(VLOOKUP(B8815,'Plan de comptes'!A:B,2,FALSE),"")</f>
        <v/>
      </c>
      <c r="K8815" s="21">
        <f t="shared" si="411"/>
        <v>0</v>
      </c>
      <c r="L8815" t="str">
        <f t="shared" si="412"/>
        <v/>
      </c>
      <c r="M8815" t="str">
        <f t="shared" si="413"/>
        <v/>
      </c>
    </row>
    <row r="8816" spans="3:13" x14ac:dyDescent="0.2">
      <c r="C8816" s="8" t="str">
        <f>IFERROR(VLOOKUP(B8816,'Plan de comptes'!A:B,2,FALSE),"")</f>
        <v/>
      </c>
      <c r="K8816" s="21">
        <f t="shared" si="411"/>
        <v>0</v>
      </c>
      <c r="L8816" t="str">
        <f t="shared" si="412"/>
        <v/>
      </c>
      <c r="M8816" t="str">
        <f t="shared" si="413"/>
        <v/>
      </c>
    </row>
    <row r="8817" spans="3:13" x14ac:dyDescent="0.2">
      <c r="C8817" s="8" t="str">
        <f>IFERROR(VLOOKUP(B8817,'Plan de comptes'!A:B,2,FALSE),"")</f>
        <v/>
      </c>
      <c r="K8817" s="21">
        <f t="shared" si="411"/>
        <v>0</v>
      </c>
      <c r="L8817" t="str">
        <f t="shared" si="412"/>
        <v/>
      </c>
      <c r="M8817" t="str">
        <f t="shared" si="413"/>
        <v/>
      </c>
    </row>
    <row r="8818" spans="3:13" x14ac:dyDescent="0.2">
      <c r="C8818" s="8" t="str">
        <f>IFERROR(VLOOKUP(B8818,'Plan de comptes'!A:B,2,FALSE),"")</f>
        <v/>
      </c>
      <c r="K8818" s="21">
        <f t="shared" si="411"/>
        <v>0</v>
      </c>
      <c r="L8818" t="str">
        <f t="shared" si="412"/>
        <v/>
      </c>
      <c r="M8818" t="str">
        <f t="shared" si="413"/>
        <v/>
      </c>
    </row>
    <row r="8819" spans="3:13" x14ac:dyDescent="0.2">
      <c r="C8819" s="8" t="str">
        <f>IFERROR(VLOOKUP(B8819,'Plan de comptes'!A:B,2,FALSE),"")</f>
        <v/>
      </c>
      <c r="K8819" s="21">
        <f t="shared" si="411"/>
        <v>0</v>
      </c>
      <c r="L8819" t="str">
        <f t="shared" si="412"/>
        <v/>
      </c>
      <c r="M8819" t="str">
        <f t="shared" si="413"/>
        <v/>
      </c>
    </row>
    <row r="8820" spans="3:13" x14ac:dyDescent="0.2">
      <c r="C8820" s="8" t="str">
        <f>IFERROR(VLOOKUP(B8820,'Plan de comptes'!A:B,2,FALSE),"")</f>
        <v/>
      </c>
      <c r="K8820" s="21">
        <f t="shared" si="411"/>
        <v>0</v>
      </c>
      <c r="L8820" t="str">
        <f t="shared" si="412"/>
        <v/>
      </c>
      <c r="M8820" t="str">
        <f t="shared" si="413"/>
        <v/>
      </c>
    </row>
    <row r="8821" spans="3:13" x14ac:dyDescent="0.2">
      <c r="C8821" s="8" t="str">
        <f>IFERROR(VLOOKUP(B8821,'Plan de comptes'!A:B,2,FALSE),"")</f>
        <v/>
      </c>
      <c r="K8821" s="21">
        <f t="shared" si="411"/>
        <v>0</v>
      </c>
      <c r="L8821" t="str">
        <f t="shared" si="412"/>
        <v/>
      </c>
      <c r="M8821" t="str">
        <f t="shared" si="413"/>
        <v/>
      </c>
    </row>
    <row r="8822" spans="3:13" x14ac:dyDescent="0.2">
      <c r="C8822" s="8" t="str">
        <f>IFERROR(VLOOKUP(B8822,'Plan de comptes'!A:B,2,FALSE),"")</f>
        <v/>
      </c>
      <c r="K8822" s="21">
        <f t="shared" si="411"/>
        <v>0</v>
      </c>
      <c r="L8822" t="str">
        <f t="shared" si="412"/>
        <v/>
      </c>
      <c r="M8822" t="str">
        <f t="shared" si="413"/>
        <v/>
      </c>
    </row>
    <row r="8823" spans="3:13" x14ac:dyDescent="0.2">
      <c r="C8823" s="8" t="str">
        <f>IFERROR(VLOOKUP(B8823,'Plan de comptes'!A:B,2,FALSE),"")</f>
        <v/>
      </c>
      <c r="K8823" s="21">
        <f t="shared" si="411"/>
        <v>0</v>
      </c>
      <c r="L8823" t="str">
        <f t="shared" si="412"/>
        <v/>
      </c>
      <c r="M8823" t="str">
        <f t="shared" si="413"/>
        <v/>
      </c>
    </row>
    <row r="8824" spans="3:13" x14ac:dyDescent="0.2">
      <c r="C8824" s="8" t="str">
        <f>IFERROR(VLOOKUP(B8824,'Plan de comptes'!A:B,2,FALSE),"")</f>
        <v/>
      </c>
      <c r="K8824" s="21">
        <f t="shared" si="411"/>
        <v>0</v>
      </c>
      <c r="L8824" t="str">
        <f t="shared" si="412"/>
        <v/>
      </c>
      <c r="M8824" t="str">
        <f t="shared" si="413"/>
        <v/>
      </c>
    </row>
    <row r="8825" spans="3:13" x14ac:dyDescent="0.2">
      <c r="C8825" s="8" t="str">
        <f>IFERROR(VLOOKUP(B8825,'Plan de comptes'!A:B,2,FALSE),"")</f>
        <v/>
      </c>
      <c r="K8825" s="21">
        <f t="shared" si="411"/>
        <v>0</v>
      </c>
      <c r="L8825" t="str">
        <f t="shared" si="412"/>
        <v/>
      </c>
      <c r="M8825" t="str">
        <f t="shared" si="413"/>
        <v/>
      </c>
    </row>
    <row r="8826" spans="3:13" x14ac:dyDescent="0.2">
      <c r="C8826" s="8" t="str">
        <f>IFERROR(VLOOKUP(B8826,'Plan de comptes'!A:B,2,FALSE),"")</f>
        <v/>
      </c>
      <c r="K8826" s="21">
        <f t="shared" si="411"/>
        <v>0</v>
      </c>
      <c r="L8826" t="str">
        <f t="shared" si="412"/>
        <v/>
      </c>
      <c r="M8826" t="str">
        <f t="shared" si="413"/>
        <v/>
      </c>
    </row>
    <row r="8827" spans="3:13" x14ac:dyDescent="0.2">
      <c r="C8827" s="8" t="str">
        <f>IFERROR(VLOOKUP(B8827,'Plan de comptes'!A:B,2,FALSE),"")</f>
        <v/>
      </c>
      <c r="K8827" s="21">
        <f t="shared" si="411"/>
        <v>0</v>
      </c>
      <c r="L8827" t="str">
        <f t="shared" si="412"/>
        <v/>
      </c>
      <c r="M8827" t="str">
        <f t="shared" si="413"/>
        <v/>
      </c>
    </row>
    <row r="8828" spans="3:13" x14ac:dyDescent="0.2">
      <c r="C8828" s="8" t="str">
        <f>IFERROR(VLOOKUP(B8828,'Plan de comptes'!A:B,2,FALSE),"")</f>
        <v/>
      </c>
      <c r="K8828" s="21">
        <f t="shared" si="411"/>
        <v>0</v>
      </c>
      <c r="L8828" t="str">
        <f t="shared" si="412"/>
        <v/>
      </c>
      <c r="M8828" t="str">
        <f t="shared" si="413"/>
        <v/>
      </c>
    </row>
    <row r="8829" spans="3:13" x14ac:dyDescent="0.2">
      <c r="C8829" s="8" t="str">
        <f>IFERROR(VLOOKUP(B8829,'Plan de comptes'!A:B,2,FALSE),"")</f>
        <v/>
      </c>
      <c r="K8829" s="21">
        <f t="shared" si="411"/>
        <v>0</v>
      </c>
      <c r="L8829" t="str">
        <f t="shared" si="412"/>
        <v/>
      </c>
      <c r="M8829" t="str">
        <f t="shared" si="413"/>
        <v/>
      </c>
    </row>
    <row r="8830" spans="3:13" x14ac:dyDescent="0.2">
      <c r="C8830" s="8" t="str">
        <f>IFERROR(VLOOKUP(B8830,'Plan de comptes'!A:B,2,FALSE),"")</f>
        <v/>
      </c>
      <c r="K8830" s="21">
        <f t="shared" si="411"/>
        <v>0</v>
      </c>
      <c r="L8830" t="str">
        <f t="shared" si="412"/>
        <v/>
      </c>
      <c r="M8830" t="str">
        <f t="shared" si="413"/>
        <v/>
      </c>
    </row>
    <row r="8831" spans="3:13" x14ac:dyDescent="0.2">
      <c r="C8831" s="8" t="str">
        <f>IFERROR(VLOOKUP(B8831,'Plan de comptes'!A:B,2,FALSE),"")</f>
        <v/>
      </c>
      <c r="K8831" s="21">
        <f t="shared" si="411"/>
        <v>0</v>
      </c>
      <c r="L8831" t="str">
        <f t="shared" si="412"/>
        <v/>
      </c>
      <c r="M8831" t="str">
        <f t="shared" si="413"/>
        <v/>
      </c>
    </row>
    <row r="8832" spans="3:13" x14ac:dyDescent="0.2">
      <c r="C8832" s="8" t="str">
        <f>IFERROR(VLOOKUP(B8832,'Plan de comptes'!A:B,2,FALSE),"")</f>
        <v/>
      </c>
      <c r="K8832" s="21">
        <f t="shared" si="411"/>
        <v>0</v>
      </c>
      <c r="L8832" t="str">
        <f t="shared" si="412"/>
        <v/>
      </c>
      <c r="M8832" t="str">
        <f t="shared" si="413"/>
        <v/>
      </c>
    </row>
    <row r="8833" spans="3:13" x14ac:dyDescent="0.2">
      <c r="C8833" s="8" t="str">
        <f>IFERROR(VLOOKUP(B8833,'Plan de comptes'!A:B,2,FALSE),"")</f>
        <v/>
      </c>
      <c r="K8833" s="21">
        <f t="shared" si="411"/>
        <v>0</v>
      </c>
      <c r="L8833" t="str">
        <f t="shared" si="412"/>
        <v/>
      </c>
      <c r="M8833" t="str">
        <f t="shared" si="413"/>
        <v/>
      </c>
    </row>
    <row r="8834" spans="3:13" x14ac:dyDescent="0.2">
      <c r="C8834" s="8" t="str">
        <f>IFERROR(VLOOKUP(B8834,'Plan de comptes'!A:B,2,FALSE),"")</f>
        <v/>
      </c>
      <c r="K8834" s="21">
        <f t="shared" si="411"/>
        <v>0</v>
      </c>
      <c r="L8834" t="str">
        <f t="shared" si="412"/>
        <v/>
      </c>
      <c r="M8834" t="str">
        <f t="shared" si="413"/>
        <v/>
      </c>
    </row>
    <row r="8835" spans="3:13" x14ac:dyDescent="0.2">
      <c r="C8835" s="8" t="str">
        <f>IFERROR(VLOOKUP(B8835,'Plan de comptes'!A:B,2,FALSE),"")</f>
        <v/>
      </c>
      <c r="K8835" s="21">
        <f t="shared" ref="K8835:K8898" si="414">E8835-F8835</f>
        <v>0</v>
      </c>
      <c r="L8835" t="str">
        <f t="shared" ref="L8835:L8898" si="415">LEFT($B8835,2)</f>
        <v/>
      </c>
      <c r="M8835" t="str">
        <f t="shared" ref="M8835:M8898" si="416">LEFT($B8835,3)</f>
        <v/>
      </c>
    </row>
    <row r="8836" spans="3:13" x14ac:dyDescent="0.2">
      <c r="C8836" s="8" t="str">
        <f>IFERROR(VLOOKUP(B8836,'Plan de comptes'!A:B,2,FALSE),"")</f>
        <v/>
      </c>
      <c r="K8836" s="21">
        <f t="shared" si="414"/>
        <v>0</v>
      </c>
      <c r="L8836" t="str">
        <f t="shared" si="415"/>
        <v/>
      </c>
      <c r="M8836" t="str">
        <f t="shared" si="416"/>
        <v/>
      </c>
    </row>
    <row r="8837" spans="3:13" x14ac:dyDescent="0.2">
      <c r="C8837" s="8" t="str">
        <f>IFERROR(VLOOKUP(B8837,'Plan de comptes'!A:B,2,FALSE),"")</f>
        <v/>
      </c>
      <c r="K8837" s="21">
        <f t="shared" si="414"/>
        <v>0</v>
      </c>
      <c r="L8837" t="str">
        <f t="shared" si="415"/>
        <v/>
      </c>
      <c r="M8837" t="str">
        <f t="shared" si="416"/>
        <v/>
      </c>
    </row>
    <row r="8838" spans="3:13" x14ac:dyDescent="0.2">
      <c r="C8838" s="8" t="str">
        <f>IFERROR(VLOOKUP(B8838,'Plan de comptes'!A:B,2,FALSE),"")</f>
        <v/>
      </c>
      <c r="K8838" s="21">
        <f t="shared" si="414"/>
        <v>0</v>
      </c>
      <c r="L8838" t="str">
        <f t="shared" si="415"/>
        <v/>
      </c>
      <c r="M8838" t="str">
        <f t="shared" si="416"/>
        <v/>
      </c>
    </row>
    <row r="8839" spans="3:13" x14ac:dyDescent="0.2">
      <c r="C8839" s="8" t="str">
        <f>IFERROR(VLOOKUP(B8839,'Plan de comptes'!A:B,2,FALSE),"")</f>
        <v/>
      </c>
      <c r="K8839" s="21">
        <f t="shared" si="414"/>
        <v>0</v>
      </c>
      <c r="L8839" t="str">
        <f t="shared" si="415"/>
        <v/>
      </c>
      <c r="M8839" t="str">
        <f t="shared" si="416"/>
        <v/>
      </c>
    </row>
    <row r="8840" spans="3:13" x14ac:dyDescent="0.2">
      <c r="C8840" s="8" t="str">
        <f>IFERROR(VLOOKUP(B8840,'Plan de comptes'!A:B,2,FALSE),"")</f>
        <v/>
      </c>
      <c r="K8840" s="21">
        <f t="shared" si="414"/>
        <v>0</v>
      </c>
      <c r="L8840" t="str">
        <f t="shared" si="415"/>
        <v/>
      </c>
      <c r="M8840" t="str">
        <f t="shared" si="416"/>
        <v/>
      </c>
    </row>
    <row r="8841" spans="3:13" x14ac:dyDescent="0.2">
      <c r="C8841" s="8" t="str">
        <f>IFERROR(VLOOKUP(B8841,'Plan de comptes'!A:B,2,FALSE),"")</f>
        <v/>
      </c>
      <c r="K8841" s="21">
        <f t="shared" si="414"/>
        <v>0</v>
      </c>
      <c r="L8841" t="str">
        <f t="shared" si="415"/>
        <v/>
      </c>
      <c r="M8841" t="str">
        <f t="shared" si="416"/>
        <v/>
      </c>
    </row>
    <row r="8842" spans="3:13" x14ac:dyDescent="0.2">
      <c r="C8842" s="8" t="str">
        <f>IFERROR(VLOOKUP(B8842,'Plan de comptes'!A:B,2,FALSE),"")</f>
        <v/>
      </c>
      <c r="K8842" s="21">
        <f t="shared" si="414"/>
        <v>0</v>
      </c>
      <c r="L8842" t="str">
        <f t="shared" si="415"/>
        <v/>
      </c>
      <c r="M8842" t="str">
        <f t="shared" si="416"/>
        <v/>
      </c>
    </row>
    <row r="8843" spans="3:13" x14ac:dyDescent="0.2">
      <c r="C8843" s="8" t="str">
        <f>IFERROR(VLOOKUP(B8843,'Plan de comptes'!A:B,2,FALSE),"")</f>
        <v/>
      </c>
      <c r="K8843" s="21">
        <f t="shared" si="414"/>
        <v>0</v>
      </c>
      <c r="L8843" t="str">
        <f t="shared" si="415"/>
        <v/>
      </c>
      <c r="M8843" t="str">
        <f t="shared" si="416"/>
        <v/>
      </c>
    </row>
    <row r="8844" spans="3:13" x14ac:dyDescent="0.2">
      <c r="C8844" s="8" t="str">
        <f>IFERROR(VLOOKUP(B8844,'Plan de comptes'!A:B,2,FALSE),"")</f>
        <v/>
      </c>
      <c r="K8844" s="21">
        <f t="shared" si="414"/>
        <v>0</v>
      </c>
      <c r="L8844" t="str">
        <f t="shared" si="415"/>
        <v/>
      </c>
      <c r="M8844" t="str">
        <f t="shared" si="416"/>
        <v/>
      </c>
    </row>
    <row r="8845" spans="3:13" x14ac:dyDescent="0.2">
      <c r="C8845" s="8" t="str">
        <f>IFERROR(VLOOKUP(B8845,'Plan de comptes'!A:B,2,FALSE),"")</f>
        <v/>
      </c>
      <c r="K8845" s="21">
        <f t="shared" si="414"/>
        <v>0</v>
      </c>
      <c r="L8845" t="str">
        <f t="shared" si="415"/>
        <v/>
      </c>
      <c r="M8845" t="str">
        <f t="shared" si="416"/>
        <v/>
      </c>
    </row>
    <row r="8846" spans="3:13" x14ac:dyDescent="0.2">
      <c r="C8846" s="8" t="str">
        <f>IFERROR(VLOOKUP(B8846,'Plan de comptes'!A:B,2,FALSE),"")</f>
        <v/>
      </c>
      <c r="K8846" s="21">
        <f t="shared" si="414"/>
        <v>0</v>
      </c>
      <c r="L8846" t="str">
        <f t="shared" si="415"/>
        <v/>
      </c>
      <c r="M8846" t="str">
        <f t="shared" si="416"/>
        <v/>
      </c>
    </row>
    <row r="8847" spans="3:13" x14ac:dyDescent="0.2">
      <c r="C8847" s="8" t="str">
        <f>IFERROR(VLOOKUP(B8847,'Plan de comptes'!A:B,2,FALSE),"")</f>
        <v/>
      </c>
      <c r="K8847" s="21">
        <f t="shared" si="414"/>
        <v>0</v>
      </c>
      <c r="L8847" t="str">
        <f t="shared" si="415"/>
        <v/>
      </c>
      <c r="M8847" t="str">
        <f t="shared" si="416"/>
        <v/>
      </c>
    </row>
    <row r="8848" spans="3:13" x14ac:dyDescent="0.2">
      <c r="C8848" s="8" t="str">
        <f>IFERROR(VLOOKUP(B8848,'Plan de comptes'!A:B,2,FALSE),"")</f>
        <v/>
      </c>
      <c r="K8848" s="21">
        <f t="shared" si="414"/>
        <v>0</v>
      </c>
      <c r="L8848" t="str">
        <f t="shared" si="415"/>
        <v/>
      </c>
      <c r="M8848" t="str">
        <f t="shared" si="416"/>
        <v/>
      </c>
    </row>
    <row r="8849" spans="3:13" x14ac:dyDescent="0.2">
      <c r="C8849" s="8" t="str">
        <f>IFERROR(VLOOKUP(B8849,'Plan de comptes'!A:B,2,FALSE),"")</f>
        <v/>
      </c>
      <c r="K8849" s="21">
        <f t="shared" si="414"/>
        <v>0</v>
      </c>
      <c r="L8849" t="str">
        <f t="shared" si="415"/>
        <v/>
      </c>
      <c r="M8849" t="str">
        <f t="shared" si="416"/>
        <v/>
      </c>
    </row>
    <row r="8850" spans="3:13" x14ac:dyDescent="0.2">
      <c r="C8850" s="8" t="str">
        <f>IFERROR(VLOOKUP(B8850,'Plan de comptes'!A:B,2,FALSE),"")</f>
        <v/>
      </c>
      <c r="K8850" s="21">
        <f t="shared" si="414"/>
        <v>0</v>
      </c>
      <c r="L8850" t="str">
        <f t="shared" si="415"/>
        <v/>
      </c>
      <c r="M8850" t="str">
        <f t="shared" si="416"/>
        <v/>
      </c>
    </row>
    <row r="8851" spans="3:13" x14ac:dyDescent="0.2">
      <c r="C8851" s="8" t="str">
        <f>IFERROR(VLOOKUP(B8851,'Plan de comptes'!A:B,2,FALSE),"")</f>
        <v/>
      </c>
      <c r="K8851" s="21">
        <f t="shared" si="414"/>
        <v>0</v>
      </c>
      <c r="L8851" t="str">
        <f t="shared" si="415"/>
        <v/>
      </c>
      <c r="M8851" t="str">
        <f t="shared" si="416"/>
        <v/>
      </c>
    </row>
    <row r="8852" spans="3:13" x14ac:dyDescent="0.2">
      <c r="C8852" s="8" t="str">
        <f>IFERROR(VLOOKUP(B8852,'Plan de comptes'!A:B,2,FALSE),"")</f>
        <v/>
      </c>
      <c r="K8852" s="21">
        <f t="shared" si="414"/>
        <v>0</v>
      </c>
      <c r="L8852" t="str">
        <f t="shared" si="415"/>
        <v/>
      </c>
      <c r="M8852" t="str">
        <f t="shared" si="416"/>
        <v/>
      </c>
    </row>
    <row r="8853" spans="3:13" x14ac:dyDescent="0.2">
      <c r="C8853" s="8" t="str">
        <f>IFERROR(VLOOKUP(B8853,'Plan de comptes'!A:B,2,FALSE),"")</f>
        <v/>
      </c>
      <c r="K8853" s="21">
        <f t="shared" si="414"/>
        <v>0</v>
      </c>
      <c r="L8853" t="str">
        <f t="shared" si="415"/>
        <v/>
      </c>
      <c r="M8853" t="str">
        <f t="shared" si="416"/>
        <v/>
      </c>
    </row>
    <row r="8854" spans="3:13" x14ac:dyDescent="0.2">
      <c r="C8854" s="8" t="str">
        <f>IFERROR(VLOOKUP(B8854,'Plan de comptes'!A:B,2,FALSE),"")</f>
        <v/>
      </c>
      <c r="K8854" s="21">
        <f t="shared" si="414"/>
        <v>0</v>
      </c>
      <c r="L8854" t="str">
        <f t="shared" si="415"/>
        <v/>
      </c>
      <c r="M8854" t="str">
        <f t="shared" si="416"/>
        <v/>
      </c>
    </row>
    <row r="8855" spans="3:13" x14ac:dyDescent="0.2">
      <c r="C8855" s="8" t="str">
        <f>IFERROR(VLOOKUP(B8855,'Plan de comptes'!A:B,2,FALSE),"")</f>
        <v/>
      </c>
      <c r="K8855" s="21">
        <f t="shared" si="414"/>
        <v>0</v>
      </c>
      <c r="L8855" t="str">
        <f t="shared" si="415"/>
        <v/>
      </c>
      <c r="M8855" t="str">
        <f t="shared" si="416"/>
        <v/>
      </c>
    </row>
    <row r="8856" spans="3:13" x14ac:dyDescent="0.2">
      <c r="C8856" s="8" t="str">
        <f>IFERROR(VLOOKUP(B8856,'Plan de comptes'!A:B,2,FALSE),"")</f>
        <v/>
      </c>
      <c r="K8856" s="21">
        <f t="shared" si="414"/>
        <v>0</v>
      </c>
      <c r="L8856" t="str">
        <f t="shared" si="415"/>
        <v/>
      </c>
      <c r="M8856" t="str">
        <f t="shared" si="416"/>
        <v/>
      </c>
    </row>
    <row r="8857" spans="3:13" x14ac:dyDescent="0.2">
      <c r="C8857" s="8" t="str">
        <f>IFERROR(VLOOKUP(B8857,'Plan de comptes'!A:B,2,FALSE),"")</f>
        <v/>
      </c>
      <c r="K8857" s="21">
        <f t="shared" si="414"/>
        <v>0</v>
      </c>
      <c r="L8857" t="str">
        <f t="shared" si="415"/>
        <v/>
      </c>
      <c r="M8857" t="str">
        <f t="shared" si="416"/>
        <v/>
      </c>
    </row>
    <row r="8858" spans="3:13" x14ac:dyDescent="0.2">
      <c r="C8858" s="8" t="str">
        <f>IFERROR(VLOOKUP(B8858,'Plan de comptes'!A:B,2,FALSE),"")</f>
        <v/>
      </c>
      <c r="K8858" s="21">
        <f t="shared" si="414"/>
        <v>0</v>
      </c>
      <c r="L8858" t="str">
        <f t="shared" si="415"/>
        <v/>
      </c>
      <c r="M8858" t="str">
        <f t="shared" si="416"/>
        <v/>
      </c>
    </row>
    <row r="8859" spans="3:13" x14ac:dyDescent="0.2">
      <c r="C8859" s="8" t="str">
        <f>IFERROR(VLOOKUP(B8859,'Plan de comptes'!A:B,2,FALSE),"")</f>
        <v/>
      </c>
      <c r="K8859" s="21">
        <f t="shared" si="414"/>
        <v>0</v>
      </c>
      <c r="L8859" t="str">
        <f t="shared" si="415"/>
        <v/>
      </c>
      <c r="M8859" t="str">
        <f t="shared" si="416"/>
        <v/>
      </c>
    </row>
    <row r="8860" spans="3:13" x14ac:dyDescent="0.2">
      <c r="C8860" s="8" t="str">
        <f>IFERROR(VLOOKUP(B8860,'Plan de comptes'!A:B,2,FALSE),"")</f>
        <v/>
      </c>
      <c r="K8860" s="21">
        <f t="shared" si="414"/>
        <v>0</v>
      </c>
      <c r="L8860" t="str">
        <f t="shared" si="415"/>
        <v/>
      </c>
      <c r="M8860" t="str">
        <f t="shared" si="416"/>
        <v/>
      </c>
    </row>
    <row r="8861" spans="3:13" x14ac:dyDescent="0.2">
      <c r="C8861" s="8" t="str">
        <f>IFERROR(VLOOKUP(B8861,'Plan de comptes'!A:B,2,FALSE),"")</f>
        <v/>
      </c>
      <c r="K8861" s="21">
        <f t="shared" si="414"/>
        <v>0</v>
      </c>
      <c r="L8861" t="str">
        <f t="shared" si="415"/>
        <v/>
      </c>
      <c r="M8861" t="str">
        <f t="shared" si="416"/>
        <v/>
      </c>
    </row>
    <row r="8862" spans="3:13" x14ac:dyDescent="0.2">
      <c r="C8862" s="8" t="str">
        <f>IFERROR(VLOOKUP(B8862,'Plan de comptes'!A:B,2,FALSE),"")</f>
        <v/>
      </c>
      <c r="K8862" s="21">
        <f t="shared" si="414"/>
        <v>0</v>
      </c>
      <c r="L8862" t="str">
        <f t="shared" si="415"/>
        <v/>
      </c>
      <c r="M8862" t="str">
        <f t="shared" si="416"/>
        <v/>
      </c>
    </row>
    <row r="8863" spans="3:13" x14ac:dyDescent="0.2">
      <c r="C8863" s="8" t="str">
        <f>IFERROR(VLOOKUP(B8863,'Plan de comptes'!A:B,2,FALSE),"")</f>
        <v/>
      </c>
      <c r="K8863" s="21">
        <f t="shared" si="414"/>
        <v>0</v>
      </c>
      <c r="L8863" t="str">
        <f t="shared" si="415"/>
        <v/>
      </c>
      <c r="M8863" t="str">
        <f t="shared" si="416"/>
        <v/>
      </c>
    </row>
    <row r="8864" spans="3:13" x14ac:dyDescent="0.2">
      <c r="C8864" s="8" t="str">
        <f>IFERROR(VLOOKUP(B8864,'Plan de comptes'!A:B,2,FALSE),"")</f>
        <v/>
      </c>
      <c r="K8864" s="21">
        <f t="shared" si="414"/>
        <v>0</v>
      </c>
      <c r="L8864" t="str">
        <f t="shared" si="415"/>
        <v/>
      </c>
      <c r="M8864" t="str">
        <f t="shared" si="416"/>
        <v/>
      </c>
    </row>
    <row r="8865" spans="3:13" x14ac:dyDescent="0.2">
      <c r="C8865" s="8" t="str">
        <f>IFERROR(VLOOKUP(B8865,'Plan de comptes'!A:B,2,FALSE),"")</f>
        <v/>
      </c>
      <c r="K8865" s="21">
        <f t="shared" si="414"/>
        <v>0</v>
      </c>
      <c r="L8865" t="str">
        <f t="shared" si="415"/>
        <v/>
      </c>
      <c r="M8865" t="str">
        <f t="shared" si="416"/>
        <v/>
      </c>
    </row>
    <row r="8866" spans="3:13" x14ac:dyDescent="0.2">
      <c r="C8866" s="8" t="str">
        <f>IFERROR(VLOOKUP(B8866,'Plan de comptes'!A:B,2,FALSE),"")</f>
        <v/>
      </c>
      <c r="K8866" s="21">
        <f t="shared" si="414"/>
        <v>0</v>
      </c>
      <c r="L8866" t="str">
        <f t="shared" si="415"/>
        <v/>
      </c>
      <c r="M8866" t="str">
        <f t="shared" si="416"/>
        <v/>
      </c>
    </row>
    <row r="8867" spans="3:13" x14ac:dyDescent="0.2">
      <c r="C8867" s="8" t="str">
        <f>IFERROR(VLOOKUP(B8867,'Plan de comptes'!A:B,2,FALSE),"")</f>
        <v/>
      </c>
      <c r="K8867" s="21">
        <f t="shared" si="414"/>
        <v>0</v>
      </c>
      <c r="L8867" t="str">
        <f t="shared" si="415"/>
        <v/>
      </c>
      <c r="M8867" t="str">
        <f t="shared" si="416"/>
        <v/>
      </c>
    </row>
    <row r="8868" spans="3:13" x14ac:dyDescent="0.2">
      <c r="C8868" s="8" t="str">
        <f>IFERROR(VLOOKUP(B8868,'Plan de comptes'!A:B,2,FALSE),"")</f>
        <v/>
      </c>
      <c r="K8868" s="21">
        <f t="shared" si="414"/>
        <v>0</v>
      </c>
      <c r="L8868" t="str">
        <f t="shared" si="415"/>
        <v/>
      </c>
      <c r="M8868" t="str">
        <f t="shared" si="416"/>
        <v/>
      </c>
    </row>
    <row r="8869" spans="3:13" x14ac:dyDescent="0.2">
      <c r="C8869" s="8" t="str">
        <f>IFERROR(VLOOKUP(B8869,'Plan de comptes'!A:B,2,FALSE),"")</f>
        <v/>
      </c>
      <c r="K8869" s="21">
        <f t="shared" si="414"/>
        <v>0</v>
      </c>
      <c r="L8869" t="str">
        <f t="shared" si="415"/>
        <v/>
      </c>
      <c r="M8869" t="str">
        <f t="shared" si="416"/>
        <v/>
      </c>
    </row>
    <row r="8870" spans="3:13" x14ac:dyDescent="0.2">
      <c r="C8870" s="8" t="str">
        <f>IFERROR(VLOOKUP(B8870,'Plan de comptes'!A:B,2,FALSE),"")</f>
        <v/>
      </c>
      <c r="K8870" s="21">
        <f t="shared" si="414"/>
        <v>0</v>
      </c>
      <c r="L8870" t="str">
        <f t="shared" si="415"/>
        <v/>
      </c>
      <c r="M8870" t="str">
        <f t="shared" si="416"/>
        <v/>
      </c>
    </row>
    <row r="8871" spans="3:13" x14ac:dyDescent="0.2">
      <c r="C8871" s="8" t="str">
        <f>IFERROR(VLOOKUP(B8871,'Plan de comptes'!A:B,2,FALSE),"")</f>
        <v/>
      </c>
      <c r="K8871" s="21">
        <f t="shared" si="414"/>
        <v>0</v>
      </c>
      <c r="L8871" t="str">
        <f t="shared" si="415"/>
        <v/>
      </c>
      <c r="M8871" t="str">
        <f t="shared" si="416"/>
        <v/>
      </c>
    </row>
    <row r="8872" spans="3:13" x14ac:dyDescent="0.2">
      <c r="C8872" s="8" t="str">
        <f>IFERROR(VLOOKUP(B8872,'Plan de comptes'!A:B,2,FALSE),"")</f>
        <v/>
      </c>
      <c r="K8872" s="21">
        <f t="shared" si="414"/>
        <v>0</v>
      </c>
      <c r="L8872" t="str">
        <f t="shared" si="415"/>
        <v/>
      </c>
      <c r="M8872" t="str">
        <f t="shared" si="416"/>
        <v/>
      </c>
    </row>
    <row r="8873" spans="3:13" x14ac:dyDescent="0.2">
      <c r="C8873" s="8" t="str">
        <f>IFERROR(VLOOKUP(B8873,'Plan de comptes'!A:B,2,FALSE),"")</f>
        <v/>
      </c>
      <c r="K8873" s="21">
        <f t="shared" si="414"/>
        <v>0</v>
      </c>
      <c r="L8873" t="str">
        <f t="shared" si="415"/>
        <v/>
      </c>
      <c r="M8873" t="str">
        <f t="shared" si="416"/>
        <v/>
      </c>
    </row>
    <row r="8874" spans="3:13" x14ac:dyDescent="0.2">
      <c r="C8874" s="8" t="str">
        <f>IFERROR(VLOOKUP(B8874,'Plan de comptes'!A:B,2,FALSE),"")</f>
        <v/>
      </c>
      <c r="K8874" s="21">
        <f t="shared" si="414"/>
        <v>0</v>
      </c>
      <c r="L8874" t="str">
        <f t="shared" si="415"/>
        <v/>
      </c>
      <c r="M8874" t="str">
        <f t="shared" si="416"/>
        <v/>
      </c>
    </row>
    <row r="8875" spans="3:13" x14ac:dyDescent="0.2">
      <c r="C8875" s="8" t="str">
        <f>IFERROR(VLOOKUP(B8875,'Plan de comptes'!A:B,2,FALSE),"")</f>
        <v/>
      </c>
      <c r="K8875" s="21">
        <f t="shared" si="414"/>
        <v>0</v>
      </c>
      <c r="L8875" t="str">
        <f t="shared" si="415"/>
        <v/>
      </c>
      <c r="M8875" t="str">
        <f t="shared" si="416"/>
        <v/>
      </c>
    </row>
    <row r="8876" spans="3:13" x14ac:dyDescent="0.2">
      <c r="C8876" s="8" t="str">
        <f>IFERROR(VLOOKUP(B8876,'Plan de comptes'!A:B,2,FALSE),"")</f>
        <v/>
      </c>
      <c r="K8876" s="21">
        <f t="shared" si="414"/>
        <v>0</v>
      </c>
      <c r="L8876" t="str">
        <f t="shared" si="415"/>
        <v/>
      </c>
      <c r="M8876" t="str">
        <f t="shared" si="416"/>
        <v/>
      </c>
    </row>
    <row r="8877" spans="3:13" x14ac:dyDescent="0.2">
      <c r="C8877" s="8" t="str">
        <f>IFERROR(VLOOKUP(B8877,'Plan de comptes'!A:B,2,FALSE),"")</f>
        <v/>
      </c>
      <c r="K8877" s="21">
        <f t="shared" si="414"/>
        <v>0</v>
      </c>
      <c r="L8877" t="str">
        <f t="shared" si="415"/>
        <v/>
      </c>
      <c r="M8877" t="str">
        <f t="shared" si="416"/>
        <v/>
      </c>
    </row>
    <row r="8878" spans="3:13" x14ac:dyDescent="0.2">
      <c r="C8878" s="8" t="str">
        <f>IFERROR(VLOOKUP(B8878,'Plan de comptes'!A:B,2,FALSE),"")</f>
        <v/>
      </c>
      <c r="K8878" s="21">
        <f t="shared" si="414"/>
        <v>0</v>
      </c>
      <c r="L8878" t="str">
        <f t="shared" si="415"/>
        <v/>
      </c>
      <c r="M8878" t="str">
        <f t="shared" si="416"/>
        <v/>
      </c>
    </row>
    <row r="8879" spans="3:13" x14ac:dyDescent="0.2">
      <c r="C8879" s="8" t="str">
        <f>IFERROR(VLOOKUP(B8879,'Plan de comptes'!A:B,2,FALSE),"")</f>
        <v/>
      </c>
      <c r="K8879" s="21">
        <f t="shared" si="414"/>
        <v>0</v>
      </c>
      <c r="L8879" t="str">
        <f t="shared" si="415"/>
        <v/>
      </c>
      <c r="M8879" t="str">
        <f t="shared" si="416"/>
        <v/>
      </c>
    </row>
    <row r="8880" spans="3:13" x14ac:dyDescent="0.2">
      <c r="C8880" s="8" t="str">
        <f>IFERROR(VLOOKUP(B8880,'Plan de comptes'!A:B,2,FALSE),"")</f>
        <v/>
      </c>
      <c r="K8880" s="21">
        <f t="shared" si="414"/>
        <v>0</v>
      </c>
      <c r="L8880" t="str">
        <f t="shared" si="415"/>
        <v/>
      </c>
      <c r="M8880" t="str">
        <f t="shared" si="416"/>
        <v/>
      </c>
    </row>
    <row r="8881" spans="3:13" x14ac:dyDescent="0.2">
      <c r="C8881" s="8" t="str">
        <f>IFERROR(VLOOKUP(B8881,'Plan de comptes'!A:B,2,FALSE),"")</f>
        <v/>
      </c>
      <c r="K8881" s="21">
        <f t="shared" si="414"/>
        <v>0</v>
      </c>
      <c r="L8881" t="str">
        <f t="shared" si="415"/>
        <v/>
      </c>
      <c r="M8881" t="str">
        <f t="shared" si="416"/>
        <v/>
      </c>
    </row>
    <row r="8882" spans="3:13" x14ac:dyDescent="0.2">
      <c r="C8882" s="8" t="str">
        <f>IFERROR(VLOOKUP(B8882,'Plan de comptes'!A:B,2,FALSE),"")</f>
        <v/>
      </c>
      <c r="K8882" s="21">
        <f t="shared" si="414"/>
        <v>0</v>
      </c>
      <c r="L8882" t="str">
        <f t="shared" si="415"/>
        <v/>
      </c>
      <c r="M8882" t="str">
        <f t="shared" si="416"/>
        <v/>
      </c>
    </row>
    <row r="8883" spans="3:13" x14ac:dyDescent="0.2">
      <c r="C8883" s="8" t="str">
        <f>IFERROR(VLOOKUP(B8883,'Plan de comptes'!A:B,2,FALSE),"")</f>
        <v/>
      </c>
      <c r="K8883" s="21">
        <f t="shared" si="414"/>
        <v>0</v>
      </c>
      <c r="L8883" t="str">
        <f t="shared" si="415"/>
        <v/>
      </c>
      <c r="M8883" t="str">
        <f t="shared" si="416"/>
        <v/>
      </c>
    </row>
    <row r="8884" spans="3:13" x14ac:dyDescent="0.2">
      <c r="C8884" s="8" t="str">
        <f>IFERROR(VLOOKUP(B8884,'Plan de comptes'!A:B,2,FALSE),"")</f>
        <v/>
      </c>
      <c r="K8884" s="21">
        <f t="shared" si="414"/>
        <v>0</v>
      </c>
      <c r="L8884" t="str">
        <f t="shared" si="415"/>
        <v/>
      </c>
      <c r="M8884" t="str">
        <f t="shared" si="416"/>
        <v/>
      </c>
    </row>
    <row r="8885" spans="3:13" x14ac:dyDescent="0.2">
      <c r="C8885" s="8" t="str">
        <f>IFERROR(VLOOKUP(B8885,'Plan de comptes'!A:B,2,FALSE),"")</f>
        <v/>
      </c>
      <c r="K8885" s="21">
        <f t="shared" si="414"/>
        <v>0</v>
      </c>
      <c r="L8885" t="str">
        <f t="shared" si="415"/>
        <v/>
      </c>
      <c r="M8885" t="str">
        <f t="shared" si="416"/>
        <v/>
      </c>
    </row>
    <row r="8886" spans="3:13" x14ac:dyDescent="0.2">
      <c r="C8886" s="8" t="str">
        <f>IFERROR(VLOOKUP(B8886,'Plan de comptes'!A:B,2,FALSE),"")</f>
        <v/>
      </c>
      <c r="K8886" s="21">
        <f t="shared" si="414"/>
        <v>0</v>
      </c>
      <c r="L8886" t="str">
        <f t="shared" si="415"/>
        <v/>
      </c>
      <c r="M8886" t="str">
        <f t="shared" si="416"/>
        <v/>
      </c>
    </row>
    <row r="8887" spans="3:13" x14ac:dyDescent="0.2">
      <c r="C8887" s="8" t="str">
        <f>IFERROR(VLOOKUP(B8887,'Plan de comptes'!A:B,2,FALSE),"")</f>
        <v/>
      </c>
      <c r="K8887" s="21">
        <f t="shared" si="414"/>
        <v>0</v>
      </c>
      <c r="L8887" t="str">
        <f t="shared" si="415"/>
        <v/>
      </c>
      <c r="M8887" t="str">
        <f t="shared" si="416"/>
        <v/>
      </c>
    </row>
    <row r="8888" spans="3:13" x14ac:dyDescent="0.2">
      <c r="C8888" s="8" t="str">
        <f>IFERROR(VLOOKUP(B8888,'Plan de comptes'!A:B,2,FALSE),"")</f>
        <v/>
      </c>
      <c r="K8888" s="21">
        <f t="shared" si="414"/>
        <v>0</v>
      </c>
      <c r="L8888" t="str">
        <f t="shared" si="415"/>
        <v/>
      </c>
      <c r="M8888" t="str">
        <f t="shared" si="416"/>
        <v/>
      </c>
    </row>
    <row r="8889" spans="3:13" x14ac:dyDescent="0.2">
      <c r="C8889" s="8" t="str">
        <f>IFERROR(VLOOKUP(B8889,'Plan de comptes'!A:B,2,FALSE),"")</f>
        <v/>
      </c>
      <c r="K8889" s="21">
        <f t="shared" si="414"/>
        <v>0</v>
      </c>
      <c r="L8889" t="str">
        <f t="shared" si="415"/>
        <v/>
      </c>
      <c r="M8889" t="str">
        <f t="shared" si="416"/>
        <v/>
      </c>
    </row>
    <row r="8890" spans="3:13" x14ac:dyDescent="0.2">
      <c r="C8890" s="8" t="str">
        <f>IFERROR(VLOOKUP(B8890,'Plan de comptes'!A:B,2,FALSE),"")</f>
        <v/>
      </c>
      <c r="K8890" s="21">
        <f t="shared" si="414"/>
        <v>0</v>
      </c>
      <c r="L8890" t="str">
        <f t="shared" si="415"/>
        <v/>
      </c>
      <c r="M8890" t="str">
        <f t="shared" si="416"/>
        <v/>
      </c>
    </row>
    <row r="8891" spans="3:13" x14ac:dyDescent="0.2">
      <c r="C8891" s="8" t="str">
        <f>IFERROR(VLOOKUP(B8891,'Plan de comptes'!A:B,2,FALSE),"")</f>
        <v/>
      </c>
      <c r="K8891" s="21">
        <f t="shared" si="414"/>
        <v>0</v>
      </c>
      <c r="L8891" t="str">
        <f t="shared" si="415"/>
        <v/>
      </c>
      <c r="M8891" t="str">
        <f t="shared" si="416"/>
        <v/>
      </c>
    </row>
    <row r="8892" spans="3:13" x14ac:dyDescent="0.2">
      <c r="C8892" s="8" t="str">
        <f>IFERROR(VLOOKUP(B8892,'Plan de comptes'!A:B,2,FALSE),"")</f>
        <v/>
      </c>
      <c r="K8892" s="21">
        <f t="shared" si="414"/>
        <v>0</v>
      </c>
      <c r="L8892" t="str">
        <f t="shared" si="415"/>
        <v/>
      </c>
      <c r="M8892" t="str">
        <f t="shared" si="416"/>
        <v/>
      </c>
    </row>
    <row r="8893" spans="3:13" x14ac:dyDescent="0.2">
      <c r="C8893" s="8" t="str">
        <f>IFERROR(VLOOKUP(B8893,'Plan de comptes'!A:B,2,FALSE),"")</f>
        <v/>
      </c>
      <c r="K8893" s="21">
        <f t="shared" si="414"/>
        <v>0</v>
      </c>
      <c r="L8893" t="str">
        <f t="shared" si="415"/>
        <v/>
      </c>
      <c r="M8893" t="str">
        <f t="shared" si="416"/>
        <v/>
      </c>
    </row>
    <row r="8894" spans="3:13" x14ac:dyDescent="0.2">
      <c r="C8894" s="8" t="str">
        <f>IFERROR(VLOOKUP(B8894,'Plan de comptes'!A:B,2,FALSE),"")</f>
        <v/>
      </c>
      <c r="K8894" s="21">
        <f t="shared" si="414"/>
        <v>0</v>
      </c>
      <c r="L8894" t="str">
        <f t="shared" si="415"/>
        <v/>
      </c>
      <c r="M8894" t="str">
        <f t="shared" si="416"/>
        <v/>
      </c>
    </row>
    <row r="8895" spans="3:13" x14ac:dyDescent="0.2">
      <c r="C8895" s="8" t="str">
        <f>IFERROR(VLOOKUP(B8895,'Plan de comptes'!A:B,2,FALSE),"")</f>
        <v/>
      </c>
      <c r="K8895" s="21">
        <f t="shared" si="414"/>
        <v>0</v>
      </c>
      <c r="L8895" t="str">
        <f t="shared" si="415"/>
        <v/>
      </c>
      <c r="M8895" t="str">
        <f t="shared" si="416"/>
        <v/>
      </c>
    </row>
    <row r="8896" spans="3:13" x14ac:dyDescent="0.2">
      <c r="C8896" s="8" t="str">
        <f>IFERROR(VLOOKUP(B8896,'Plan de comptes'!A:B,2,FALSE),"")</f>
        <v/>
      </c>
      <c r="K8896" s="21">
        <f t="shared" si="414"/>
        <v>0</v>
      </c>
      <c r="L8896" t="str">
        <f t="shared" si="415"/>
        <v/>
      </c>
      <c r="M8896" t="str">
        <f t="shared" si="416"/>
        <v/>
      </c>
    </row>
    <row r="8897" spans="3:13" x14ac:dyDescent="0.2">
      <c r="C8897" s="8" t="str">
        <f>IFERROR(VLOOKUP(B8897,'Plan de comptes'!A:B,2,FALSE),"")</f>
        <v/>
      </c>
      <c r="K8897" s="21">
        <f t="shared" si="414"/>
        <v>0</v>
      </c>
      <c r="L8897" t="str">
        <f t="shared" si="415"/>
        <v/>
      </c>
      <c r="M8897" t="str">
        <f t="shared" si="416"/>
        <v/>
      </c>
    </row>
    <row r="8898" spans="3:13" x14ac:dyDescent="0.2">
      <c r="C8898" s="8" t="str">
        <f>IFERROR(VLOOKUP(B8898,'Plan de comptes'!A:B,2,FALSE),"")</f>
        <v/>
      </c>
      <c r="K8898" s="21">
        <f t="shared" si="414"/>
        <v>0</v>
      </c>
      <c r="L8898" t="str">
        <f t="shared" si="415"/>
        <v/>
      </c>
      <c r="M8898" t="str">
        <f t="shared" si="416"/>
        <v/>
      </c>
    </row>
    <row r="8899" spans="3:13" x14ac:dyDescent="0.2">
      <c r="C8899" s="8" t="str">
        <f>IFERROR(VLOOKUP(B8899,'Plan de comptes'!A:B,2,FALSE),"")</f>
        <v/>
      </c>
      <c r="K8899" s="21">
        <f t="shared" ref="K8899:K8962" si="417">E8899-F8899</f>
        <v>0</v>
      </c>
      <c r="L8899" t="str">
        <f t="shared" ref="L8899:L8962" si="418">LEFT($B8899,2)</f>
        <v/>
      </c>
      <c r="M8899" t="str">
        <f t="shared" ref="M8899:M8962" si="419">LEFT($B8899,3)</f>
        <v/>
      </c>
    </row>
    <row r="8900" spans="3:13" x14ac:dyDescent="0.2">
      <c r="C8900" s="8" t="str">
        <f>IFERROR(VLOOKUP(B8900,'Plan de comptes'!A:B,2,FALSE),"")</f>
        <v/>
      </c>
      <c r="K8900" s="21">
        <f t="shared" si="417"/>
        <v>0</v>
      </c>
      <c r="L8900" t="str">
        <f t="shared" si="418"/>
        <v/>
      </c>
      <c r="M8900" t="str">
        <f t="shared" si="419"/>
        <v/>
      </c>
    </row>
    <row r="8901" spans="3:13" x14ac:dyDescent="0.2">
      <c r="C8901" s="8" t="str">
        <f>IFERROR(VLOOKUP(B8901,'Plan de comptes'!A:B,2,FALSE),"")</f>
        <v/>
      </c>
      <c r="K8901" s="21">
        <f t="shared" si="417"/>
        <v>0</v>
      </c>
      <c r="L8901" t="str">
        <f t="shared" si="418"/>
        <v/>
      </c>
      <c r="M8901" t="str">
        <f t="shared" si="419"/>
        <v/>
      </c>
    </row>
    <row r="8902" spans="3:13" x14ac:dyDescent="0.2">
      <c r="C8902" s="8" t="str">
        <f>IFERROR(VLOOKUP(B8902,'Plan de comptes'!A:B,2,FALSE),"")</f>
        <v/>
      </c>
      <c r="K8902" s="21">
        <f t="shared" si="417"/>
        <v>0</v>
      </c>
      <c r="L8902" t="str">
        <f t="shared" si="418"/>
        <v/>
      </c>
      <c r="M8902" t="str">
        <f t="shared" si="419"/>
        <v/>
      </c>
    </row>
    <row r="8903" spans="3:13" x14ac:dyDescent="0.2">
      <c r="C8903" s="8" t="str">
        <f>IFERROR(VLOOKUP(B8903,'Plan de comptes'!A:B,2,FALSE),"")</f>
        <v/>
      </c>
      <c r="K8903" s="21">
        <f t="shared" si="417"/>
        <v>0</v>
      </c>
      <c r="L8903" t="str">
        <f t="shared" si="418"/>
        <v/>
      </c>
      <c r="M8903" t="str">
        <f t="shared" si="419"/>
        <v/>
      </c>
    </row>
    <row r="8904" spans="3:13" x14ac:dyDescent="0.2">
      <c r="C8904" s="8" t="str">
        <f>IFERROR(VLOOKUP(B8904,'Plan de comptes'!A:B,2,FALSE),"")</f>
        <v/>
      </c>
      <c r="K8904" s="21">
        <f t="shared" si="417"/>
        <v>0</v>
      </c>
      <c r="L8904" t="str">
        <f t="shared" si="418"/>
        <v/>
      </c>
      <c r="M8904" t="str">
        <f t="shared" si="419"/>
        <v/>
      </c>
    </row>
    <row r="8905" spans="3:13" x14ac:dyDescent="0.2">
      <c r="C8905" s="8" t="str">
        <f>IFERROR(VLOOKUP(B8905,'Plan de comptes'!A:B,2,FALSE),"")</f>
        <v/>
      </c>
      <c r="K8905" s="21">
        <f t="shared" si="417"/>
        <v>0</v>
      </c>
      <c r="L8905" t="str">
        <f t="shared" si="418"/>
        <v/>
      </c>
      <c r="M8905" t="str">
        <f t="shared" si="419"/>
        <v/>
      </c>
    </row>
    <row r="8906" spans="3:13" x14ac:dyDescent="0.2">
      <c r="C8906" s="8" t="str">
        <f>IFERROR(VLOOKUP(B8906,'Plan de comptes'!A:B,2,FALSE),"")</f>
        <v/>
      </c>
      <c r="K8906" s="21">
        <f t="shared" si="417"/>
        <v>0</v>
      </c>
      <c r="L8906" t="str">
        <f t="shared" si="418"/>
        <v/>
      </c>
      <c r="M8906" t="str">
        <f t="shared" si="419"/>
        <v/>
      </c>
    </row>
    <row r="8907" spans="3:13" x14ac:dyDescent="0.2">
      <c r="C8907" s="8" t="str">
        <f>IFERROR(VLOOKUP(B8907,'Plan de comptes'!A:B,2,FALSE),"")</f>
        <v/>
      </c>
      <c r="K8907" s="21">
        <f t="shared" si="417"/>
        <v>0</v>
      </c>
      <c r="L8907" t="str">
        <f t="shared" si="418"/>
        <v/>
      </c>
      <c r="M8907" t="str">
        <f t="shared" si="419"/>
        <v/>
      </c>
    </row>
    <row r="8908" spans="3:13" x14ac:dyDescent="0.2">
      <c r="C8908" s="8" t="str">
        <f>IFERROR(VLOOKUP(B8908,'Plan de comptes'!A:B,2,FALSE),"")</f>
        <v/>
      </c>
      <c r="K8908" s="21">
        <f t="shared" si="417"/>
        <v>0</v>
      </c>
      <c r="L8908" t="str">
        <f t="shared" si="418"/>
        <v/>
      </c>
      <c r="M8908" t="str">
        <f t="shared" si="419"/>
        <v/>
      </c>
    </row>
    <row r="8909" spans="3:13" x14ac:dyDescent="0.2">
      <c r="C8909" s="8" t="str">
        <f>IFERROR(VLOOKUP(B8909,'Plan de comptes'!A:B,2,FALSE),"")</f>
        <v/>
      </c>
      <c r="K8909" s="21">
        <f t="shared" si="417"/>
        <v>0</v>
      </c>
      <c r="L8909" t="str">
        <f t="shared" si="418"/>
        <v/>
      </c>
      <c r="M8909" t="str">
        <f t="shared" si="419"/>
        <v/>
      </c>
    </row>
    <row r="8910" spans="3:13" x14ac:dyDescent="0.2">
      <c r="C8910" s="8" t="str">
        <f>IFERROR(VLOOKUP(B8910,'Plan de comptes'!A:B,2,FALSE),"")</f>
        <v/>
      </c>
      <c r="K8910" s="21">
        <f t="shared" si="417"/>
        <v>0</v>
      </c>
      <c r="L8910" t="str">
        <f t="shared" si="418"/>
        <v/>
      </c>
      <c r="M8910" t="str">
        <f t="shared" si="419"/>
        <v/>
      </c>
    </row>
    <row r="8911" spans="3:13" x14ac:dyDescent="0.2">
      <c r="C8911" s="8" t="str">
        <f>IFERROR(VLOOKUP(B8911,'Plan de comptes'!A:B,2,FALSE),"")</f>
        <v/>
      </c>
      <c r="K8911" s="21">
        <f t="shared" si="417"/>
        <v>0</v>
      </c>
      <c r="L8911" t="str">
        <f t="shared" si="418"/>
        <v/>
      </c>
      <c r="M8911" t="str">
        <f t="shared" si="419"/>
        <v/>
      </c>
    </row>
    <row r="8912" spans="3:13" x14ac:dyDescent="0.2">
      <c r="C8912" s="8" t="str">
        <f>IFERROR(VLOOKUP(B8912,'Plan de comptes'!A:B,2,FALSE),"")</f>
        <v/>
      </c>
      <c r="K8912" s="21">
        <f t="shared" si="417"/>
        <v>0</v>
      </c>
      <c r="L8912" t="str">
        <f t="shared" si="418"/>
        <v/>
      </c>
      <c r="M8912" t="str">
        <f t="shared" si="419"/>
        <v/>
      </c>
    </row>
    <row r="8913" spans="3:13" x14ac:dyDescent="0.2">
      <c r="C8913" s="8" t="str">
        <f>IFERROR(VLOOKUP(B8913,'Plan de comptes'!A:B,2,FALSE),"")</f>
        <v/>
      </c>
      <c r="K8913" s="21">
        <f t="shared" si="417"/>
        <v>0</v>
      </c>
      <c r="L8913" t="str">
        <f t="shared" si="418"/>
        <v/>
      </c>
      <c r="M8913" t="str">
        <f t="shared" si="419"/>
        <v/>
      </c>
    </row>
    <row r="8914" spans="3:13" x14ac:dyDescent="0.2">
      <c r="C8914" s="8" t="str">
        <f>IFERROR(VLOOKUP(B8914,'Plan de comptes'!A:B,2,FALSE),"")</f>
        <v/>
      </c>
      <c r="K8914" s="21">
        <f t="shared" si="417"/>
        <v>0</v>
      </c>
      <c r="L8914" t="str">
        <f t="shared" si="418"/>
        <v/>
      </c>
      <c r="M8914" t="str">
        <f t="shared" si="419"/>
        <v/>
      </c>
    </row>
    <row r="8915" spans="3:13" x14ac:dyDescent="0.2">
      <c r="C8915" s="8" t="str">
        <f>IFERROR(VLOOKUP(B8915,'Plan de comptes'!A:B,2,FALSE),"")</f>
        <v/>
      </c>
      <c r="K8915" s="21">
        <f t="shared" si="417"/>
        <v>0</v>
      </c>
      <c r="L8915" t="str">
        <f t="shared" si="418"/>
        <v/>
      </c>
      <c r="M8915" t="str">
        <f t="shared" si="419"/>
        <v/>
      </c>
    </row>
    <row r="8916" spans="3:13" x14ac:dyDescent="0.2">
      <c r="C8916" s="8" t="str">
        <f>IFERROR(VLOOKUP(B8916,'Plan de comptes'!A:B,2,FALSE),"")</f>
        <v/>
      </c>
      <c r="K8916" s="21">
        <f t="shared" si="417"/>
        <v>0</v>
      </c>
      <c r="L8916" t="str">
        <f t="shared" si="418"/>
        <v/>
      </c>
      <c r="M8916" t="str">
        <f t="shared" si="419"/>
        <v/>
      </c>
    </row>
    <row r="8917" spans="3:13" x14ac:dyDescent="0.2">
      <c r="C8917" s="8" t="str">
        <f>IFERROR(VLOOKUP(B8917,'Plan de comptes'!A:B,2,FALSE),"")</f>
        <v/>
      </c>
      <c r="K8917" s="21">
        <f t="shared" si="417"/>
        <v>0</v>
      </c>
      <c r="L8917" t="str">
        <f t="shared" si="418"/>
        <v/>
      </c>
      <c r="M8917" t="str">
        <f t="shared" si="419"/>
        <v/>
      </c>
    </row>
    <row r="8918" spans="3:13" x14ac:dyDescent="0.2">
      <c r="C8918" s="8" t="str">
        <f>IFERROR(VLOOKUP(B8918,'Plan de comptes'!A:B,2,FALSE),"")</f>
        <v/>
      </c>
      <c r="K8918" s="21">
        <f t="shared" si="417"/>
        <v>0</v>
      </c>
      <c r="L8918" t="str">
        <f t="shared" si="418"/>
        <v/>
      </c>
      <c r="M8918" t="str">
        <f t="shared" si="419"/>
        <v/>
      </c>
    </row>
    <row r="8919" spans="3:13" x14ac:dyDescent="0.2">
      <c r="C8919" s="8" t="str">
        <f>IFERROR(VLOOKUP(B8919,'Plan de comptes'!A:B,2,FALSE),"")</f>
        <v/>
      </c>
      <c r="K8919" s="21">
        <f t="shared" si="417"/>
        <v>0</v>
      </c>
      <c r="L8919" t="str">
        <f t="shared" si="418"/>
        <v/>
      </c>
      <c r="M8919" t="str">
        <f t="shared" si="419"/>
        <v/>
      </c>
    </row>
    <row r="8920" spans="3:13" x14ac:dyDescent="0.2">
      <c r="C8920" s="8" t="str">
        <f>IFERROR(VLOOKUP(B8920,'Plan de comptes'!A:B,2,FALSE),"")</f>
        <v/>
      </c>
      <c r="K8920" s="21">
        <f t="shared" si="417"/>
        <v>0</v>
      </c>
      <c r="L8920" t="str">
        <f t="shared" si="418"/>
        <v/>
      </c>
      <c r="M8920" t="str">
        <f t="shared" si="419"/>
        <v/>
      </c>
    </row>
    <row r="8921" spans="3:13" x14ac:dyDescent="0.2">
      <c r="C8921" s="8" t="str">
        <f>IFERROR(VLOOKUP(B8921,'Plan de comptes'!A:B,2,FALSE),"")</f>
        <v/>
      </c>
      <c r="K8921" s="21">
        <f t="shared" si="417"/>
        <v>0</v>
      </c>
      <c r="L8921" t="str">
        <f t="shared" si="418"/>
        <v/>
      </c>
      <c r="M8921" t="str">
        <f t="shared" si="419"/>
        <v/>
      </c>
    </row>
    <row r="8922" spans="3:13" x14ac:dyDescent="0.2">
      <c r="C8922" s="8" t="str">
        <f>IFERROR(VLOOKUP(B8922,'Plan de comptes'!A:B,2,FALSE),"")</f>
        <v/>
      </c>
      <c r="K8922" s="21">
        <f t="shared" si="417"/>
        <v>0</v>
      </c>
      <c r="L8922" t="str">
        <f t="shared" si="418"/>
        <v/>
      </c>
      <c r="M8922" t="str">
        <f t="shared" si="419"/>
        <v/>
      </c>
    </row>
    <row r="8923" spans="3:13" x14ac:dyDescent="0.2">
      <c r="C8923" s="8" t="str">
        <f>IFERROR(VLOOKUP(B8923,'Plan de comptes'!A:B,2,FALSE),"")</f>
        <v/>
      </c>
      <c r="K8923" s="21">
        <f t="shared" si="417"/>
        <v>0</v>
      </c>
      <c r="L8923" t="str">
        <f t="shared" si="418"/>
        <v/>
      </c>
      <c r="M8923" t="str">
        <f t="shared" si="419"/>
        <v/>
      </c>
    </row>
    <row r="8924" spans="3:13" x14ac:dyDescent="0.2">
      <c r="C8924" s="8" t="str">
        <f>IFERROR(VLOOKUP(B8924,'Plan de comptes'!A:B,2,FALSE),"")</f>
        <v/>
      </c>
      <c r="K8924" s="21">
        <f t="shared" si="417"/>
        <v>0</v>
      </c>
      <c r="L8924" t="str">
        <f t="shared" si="418"/>
        <v/>
      </c>
      <c r="M8924" t="str">
        <f t="shared" si="419"/>
        <v/>
      </c>
    </row>
    <row r="8925" spans="3:13" x14ac:dyDescent="0.2">
      <c r="C8925" s="8" t="str">
        <f>IFERROR(VLOOKUP(B8925,'Plan de comptes'!A:B,2,FALSE),"")</f>
        <v/>
      </c>
      <c r="K8925" s="21">
        <f t="shared" si="417"/>
        <v>0</v>
      </c>
      <c r="L8925" t="str">
        <f t="shared" si="418"/>
        <v/>
      </c>
      <c r="M8925" t="str">
        <f t="shared" si="419"/>
        <v/>
      </c>
    </row>
    <row r="8926" spans="3:13" x14ac:dyDescent="0.2">
      <c r="C8926" s="8" t="str">
        <f>IFERROR(VLOOKUP(B8926,'Plan de comptes'!A:B,2,FALSE),"")</f>
        <v/>
      </c>
      <c r="K8926" s="21">
        <f t="shared" si="417"/>
        <v>0</v>
      </c>
      <c r="L8926" t="str">
        <f t="shared" si="418"/>
        <v/>
      </c>
      <c r="M8926" t="str">
        <f t="shared" si="419"/>
        <v/>
      </c>
    </row>
    <row r="8927" spans="3:13" x14ac:dyDescent="0.2">
      <c r="C8927" s="8" t="str">
        <f>IFERROR(VLOOKUP(B8927,'Plan de comptes'!A:B,2,FALSE),"")</f>
        <v/>
      </c>
      <c r="K8927" s="21">
        <f t="shared" si="417"/>
        <v>0</v>
      </c>
      <c r="L8927" t="str">
        <f t="shared" si="418"/>
        <v/>
      </c>
      <c r="M8927" t="str">
        <f t="shared" si="419"/>
        <v/>
      </c>
    </row>
    <row r="8928" spans="3:13" x14ac:dyDescent="0.2">
      <c r="C8928" s="8" t="str">
        <f>IFERROR(VLOOKUP(B8928,'Plan de comptes'!A:B,2,FALSE),"")</f>
        <v/>
      </c>
      <c r="K8928" s="21">
        <f t="shared" si="417"/>
        <v>0</v>
      </c>
      <c r="L8928" t="str">
        <f t="shared" si="418"/>
        <v/>
      </c>
      <c r="M8928" t="str">
        <f t="shared" si="419"/>
        <v/>
      </c>
    </row>
    <row r="8929" spans="3:13" x14ac:dyDescent="0.2">
      <c r="C8929" s="8" t="str">
        <f>IFERROR(VLOOKUP(B8929,'Plan de comptes'!A:B,2,FALSE),"")</f>
        <v/>
      </c>
      <c r="K8929" s="21">
        <f t="shared" si="417"/>
        <v>0</v>
      </c>
      <c r="L8929" t="str">
        <f t="shared" si="418"/>
        <v/>
      </c>
      <c r="M8929" t="str">
        <f t="shared" si="419"/>
        <v/>
      </c>
    </row>
    <row r="8930" spans="3:13" x14ac:dyDescent="0.2">
      <c r="C8930" s="8" t="str">
        <f>IFERROR(VLOOKUP(B8930,'Plan de comptes'!A:B,2,FALSE),"")</f>
        <v/>
      </c>
      <c r="K8930" s="21">
        <f t="shared" si="417"/>
        <v>0</v>
      </c>
      <c r="L8930" t="str">
        <f t="shared" si="418"/>
        <v/>
      </c>
      <c r="M8930" t="str">
        <f t="shared" si="419"/>
        <v/>
      </c>
    </row>
    <row r="8931" spans="3:13" x14ac:dyDescent="0.2">
      <c r="C8931" s="8" t="str">
        <f>IFERROR(VLOOKUP(B8931,'Plan de comptes'!A:B,2,FALSE),"")</f>
        <v/>
      </c>
      <c r="K8931" s="21">
        <f t="shared" si="417"/>
        <v>0</v>
      </c>
      <c r="L8931" t="str">
        <f t="shared" si="418"/>
        <v/>
      </c>
      <c r="M8931" t="str">
        <f t="shared" si="419"/>
        <v/>
      </c>
    </row>
    <row r="8932" spans="3:13" x14ac:dyDescent="0.2">
      <c r="C8932" s="8" t="str">
        <f>IFERROR(VLOOKUP(B8932,'Plan de comptes'!A:B,2,FALSE),"")</f>
        <v/>
      </c>
      <c r="K8932" s="21">
        <f t="shared" si="417"/>
        <v>0</v>
      </c>
      <c r="L8932" t="str">
        <f t="shared" si="418"/>
        <v/>
      </c>
      <c r="M8932" t="str">
        <f t="shared" si="419"/>
        <v/>
      </c>
    </row>
    <row r="8933" spans="3:13" x14ac:dyDescent="0.2">
      <c r="C8933" s="8" t="str">
        <f>IFERROR(VLOOKUP(B8933,'Plan de comptes'!A:B,2,FALSE),"")</f>
        <v/>
      </c>
      <c r="K8933" s="21">
        <f t="shared" si="417"/>
        <v>0</v>
      </c>
      <c r="L8933" t="str">
        <f t="shared" si="418"/>
        <v/>
      </c>
      <c r="M8933" t="str">
        <f t="shared" si="419"/>
        <v/>
      </c>
    </row>
    <row r="8934" spans="3:13" x14ac:dyDescent="0.2">
      <c r="C8934" s="8" t="str">
        <f>IFERROR(VLOOKUP(B8934,'Plan de comptes'!A:B,2,FALSE),"")</f>
        <v/>
      </c>
      <c r="K8934" s="21">
        <f t="shared" si="417"/>
        <v>0</v>
      </c>
      <c r="L8934" t="str">
        <f t="shared" si="418"/>
        <v/>
      </c>
      <c r="M8934" t="str">
        <f t="shared" si="419"/>
        <v/>
      </c>
    </row>
    <row r="8935" spans="3:13" x14ac:dyDescent="0.2">
      <c r="C8935" s="8" t="str">
        <f>IFERROR(VLOOKUP(B8935,'Plan de comptes'!A:B,2,FALSE),"")</f>
        <v/>
      </c>
      <c r="K8935" s="21">
        <f t="shared" si="417"/>
        <v>0</v>
      </c>
      <c r="L8935" t="str">
        <f t="shared" si="418"/>
        <v/>
      </c>
      <c r="M8935" t="str">
        <f t="shared" si="419"/>
        <v/>
      </c>
    </row>
    <row r="8936" spans="3:13" x14ac:dyDescent="0.2">
      <c r="C8936" s="8" t="str">
        <f>IFERROR(VLOOKUP(B8936,'Plan de comptes'!A:B,2,FALSE),"")</f>
        <v/>
      </c>
      <c r="K8936" s="21">
        <f t="shared" si="417"/>
        <v>0</v>
      </c>
      <c r="L8936" t="str">
        <f t="shared" si="418"/>
        <v/>
      </c>
      <c r="M8936" t="str">
        <f t="shared" si="419"/>
        <v/>
      </c>
    </row>
    <row r="8937" spans="3:13" x14ac:dyDescent="0.2">
      <c r="C8937" s="8" t="str">
        <f>IFERROR(VLOOKUP(B8937,'Plan de comptes'!A:B,2,FALSE),"")</f>
        <v/>
      </c>
      <c r="K8937" s="21">
        <f t="shared" si="417"/>
        <v>0</v>
      </c>
      <c r="L8937" t="str">
        <f t="shared" si="418"/>
        <v/>
      </c>
      <c r="M8937" t="str">
        <f t="shared" si="419"/>
        <v/>
      </c>
    </row>
    <row r="8938" spans="3:13" x14ac:dyDescent="0.2">
      <c r="C8938" s="8" t="str">
        <f>IFERROR(VLOOKUP(B8938,'Plan de comptes'!A:B,2,FALSE),"")</f>
        <v/>
      </c>
      <c r="K8938" s="21">
        <f t="shared" si="417"/>
        <v>0</v>
      </c>
      <c r="L8938" t="str">
        <f t="shared" si="418"/>
        <v/>
      </c>
      <c r="M8938" t="str">
        <f t="shared" si="419"/>
        <v/>
      </c>
    </row>
    <row r="8939" spans="3:13" x14ac:dyDescent="0.2">
      <c r="C8939" s="8" t="str">
        <f>IFERROR(VLOOKUP(B8939,'Plan de comptes'!A:B,2,FALSE),"")</f>
        <v/>
      </c>
      <c r="K8939" s="21">
        <f t="shared" si="417"/>
        <v>0</v>
      </c>
      <c r="L8939" t="str">
        <f t="shared" si="418"/>
        <v/>
      </c>
      <c r="M8939" t="str">
        <f t="shared" si="419"/>
        <v/>
      </c>
    </row>
    <row r="8940" spans="3:13" x14ac:dyDescent="0.2">
      <c r="C8940" s="8" t="str">
        <f>IFERROR(VLOOKUP(B8940,'Plan de comptes'!A:B,2,FALSE),"")</f>
        <v/>
      </c>
      <c r="K8940" s="21">
        <f t="shared" si="417"/>
        <v>0</v>
      </c>
      <c r="L8940" t="str">
        <f t="shared" si="418"/>
        <v/>
      </c>
      <c r="M8940" t="str">
        <f t="shared" si="419"/>
        <v/>
      </c>
    </row>
    <row r="8941" spans="3:13" x14ac:dyDescent="0.2">
      <c r="C8941" s="8" t="str">
        <f>IFERROR(VLOOKUP(B8941,'Plan de comptes'!A:B,2,FALSE),"")</f>
        <v/>
      </c>
      <c r="K8941" s="21">
        <f t="shared" si="417"/>
        <v>0</v>
      </c>
      <c r="L8941" t="str">
        <f t="shared" si="418"/>
        <v/>
      </c>
      <c r="M8941" t="str">
        <f t="shared" si="419"/>
        <v/>
      </c>
    </row>
    <row r="8942" spans="3:13" x14ac:dyDescent="0.2">
      <c r="C8942" s="8" t="str">
        <f>IFERROR(VLOOKUP(B8942,'Plan de comptes'!A:B,2,FALSE),"")</f>
        <v/>
      </c>
      <c r="K8942" s="21">
        <f t="shared" si="417"/>
        <v>0</v>
      </c>
      <c r="L8942" t="str">
        <f t="shared" si="418"/>
        <v/>
      </c>
      <c r="M8942" t="str">
        <f t="shared" si="419"/>
        <v/>
      </c>
    </row>
    <row r="8943" spans="3:13" x14ac:dyDescent="0.2">
      <c r="C8943" s="8" t="str">
        <f>IFERROR(VLOOKUP(B8943,'Plan de comptes'!A:B,2,FALSE),"")</f>
        <v/>
      </c>
      <c r="K8943" s="21">
        <f t="shared" si="417"/>
        <v>0</v>
      </c>
      <c r="L8943" t="str">
        <f t="shared" si="418"/>
        <v/>
      </c>
      <c r="M8943" t="str">
        <f t="shared" si="419"/>
        <v/>
      </c>
    </row>
    <row r="8944" spans="3:13" x14ac:dyDescent="0.2">
      <c r="C8944" s="8" t="str">
        <f>IFERROR(VLOOKUP(B8944,'Plan de comptes'!A:B,2,FALSE),"")</f>
        <v/>
      </c>
      <c r="K8944" s="21">
        <f t="shared" si="417"/>
        <v>0</v>
      </c>
      <c r="L8944" t="str">
        <f t="shared" si="418"/>
        <v/>
      </c>
      <c r="M8944" t="str">
        <f t="shared" si="419"/>
        <v/>
      </c>
    </row>
    <row r="8945" spans="3:13" x14ac:dyDescent="0.2">
      <c r="C8945" s="8" t="str">
        <f>IFERROR(VLOOKUP(B8945,'Plan de comptes'!A:B,2,FALSE),"")</f>
        <v/>
      </c>
      <c r="K8945" s="21">
        <f t="shared" si="417"/>
        <v>0</v>
      </c>
      <c r="L8945" t="str">
        <f t="shared" si="418"/>
        <v/>
      </c>
      <c r="M8945" t="str">
        <f t="shared" si="419"/>
        <v/>
      </c>
    </row>
    <row r="8946" spans="3:13" x14ac:dyDescent="0.2">
      <c r="C8946" s="8" t="str">
        <f>IFERROR(VLOOKUP(B8946,'Plan de comptes'!A:B,2,FALSE),"")</f>
        <v/>
      </c>
      <c r="K8946" s="21">
        <f t="shared" si="417"/>
        <v>0</v>
      </c>
      <c r="L8946" t="str">
        <f t="shared" si="418"/>
        <v/>
      </c>
      <c r="M8946" t="str">
        <f t="shared" si="419"/>
        <v/>
      </c>
    </row>
    <row r="8947" spans="3:13" x14ac:dyDescent="0.2">
      <c r="C8947" s="8" t="str">
        <f>IFERROR(VLOOKUP(B8947,'Plan de comptes'!A:B,2,FALSE),"")</f>
        <v/>
      </c>
      <c r="K8947" s="21">
        <f t="shared" si="417"/>
        <v>0</v>
      </c>
      <c r="L8947" t="str">
        <f t="shared" si="418"/>
        <v/>
      </c>
      <c r="M8947" t="str">
        <f t="shared" si="419"/>
        <v/>
      </c>
    </row>
    <row r="8948" spans="3:13" x14ac:dyDescent="0.2">
      <c r="C8948" s="8" t="str">
        <f>IFERROR(VLOOKUP(B8948,'Plan de comptes'!A:B,2,FALSE),"")</f>
        <v/>
      </c>
      <c r="K8948" s="21">
        <f t="shared" si="417"/>
        <v>0</v>
      </c>
      <c r="L8948" t="str">
        <f t="shared" si="418"/>
        <v/>
      </c>
      <c r="M8948" t="str">
        <f t="shared" si="419"/>
        <v/>
      </c>
    </row>
    <row r="8949" spans="3:13" x14ac:dyDescent="0.2">
      <c r="C8949" s="8" t="str">
        <f>IFERROR(VLOOKUP(B8949,'Plan de comptes'!A:B,2,FALSE),"")</f>
        <v/>
      </c>
      <c r="K8949" s="21">
        <f t="shared" si="417"/>
        <v>0</v>
      </c>
      <c r="L8949" t="str">
        <f t="shared" si="418"/>
        <v/>
      </c>
      <c r="M8949" t="str">
        <f t="shared" si="419"/>
        <v/>
      </c>
    </row>
    <row r="8950" spans="3:13" x14ac:dyDescent="0.2">
      <c r="C8950" s="8" t="str">
        <f>IFERROR(VLOOKUP(B8950,'Plan de comptes'!A:B,2,FALSE),"")</f>
        <v/>
      </c>
      <c r="K8950" s="21">
        <f t="shared" si="417"/>
        <v>0</v>
      </c>
      <c r="L8950" t="str">
        <f t="shared" si="418"/>
        <v/>
      </c>
      <c r="M8950" t="str">
        <f t="shared" si="419"/>
        <v/>
      </c>
    </row>
    <row r="8951" spans="3:13" x14ac:dyDescent="0.2">
      <c r="C8951" s="8" t="str">
        <f>IFERROR(VLOOKUP(B8951,'Plan de comptes'!A:B,2,FALSE),"")</f>
        <v/>
      </c>
      <c r="K8951" s="21">
        <f t="shared" si="417"/>
        <v>0</v>
      </c>
      <c r="L8951" t="str">
        <f t="shared" si="418"/>
        <v/>
      </c>
      <c r="M8951" t="str">
        <f t="shared" si="419"/>
        <v/>
      </c>
    </row>
    <row r="8952" spans="3:13" x14ac:dyDescent="0.2">
      <c r="C8952" s="8" t="str">
        <f>IFERROR(VLOOKUP(B8952,'Plan de comptes'!A:B,2,FALSE),"")</f>
        <v/>
      </c>
      <c r="K8952" s="21">
        <f t="shared" si="417"/>
        <v>0</v>
      </c>
      <c r="L8952" t="str">
        <f t="shared" si="418"/>
        <v/>
      </c>
      <c r="M8952" t="str">
        <f t="shared" si="419"/>
        <v/>
      </c>
    </row>
    <row r="8953" spans="3:13" x14ac:dyDescent="0.2">
      <c r="C8953" s="8" t="str">
        <f>IFERROR(VLOOKUP(B8953,'Plan de comptes'!A:B,2,FALSE),"")</f>
        <v/>
      </c>
      <c r="K8953" s="21">
        <f t="shared" si="417"/>
        <v>0</v>
      </c>
      <c r="L8953" t="str">
        <f t="shared" si="418"/>
        <v/>
      </c>
      <c r="M8953" t="str">
        <f t="shared" si="419"/>
        <v/>
      </c>
    </row>
    <row r="8954" spans="3:13" x14ac:dyDescent="0.2">
      <c r="C8954" s="8" t="str">
        <f>IFERROR(VLOOKUP(B8954,'Plan de comptes'!A:B,2,FALSE),"")</f>
        <v/>
      </c>
      <c r="K8954" s="21">
        <f t="shared" si="417"/>
        <v>0</v>
      </c>
      <c r="L8954" t="str">
        <f t="shared" si="418"/>
        <v/>
      </c>
      <c r="M8954" t="str">
        <f t="shared" si="419"/>
        <v/>
      </c>
    </row>
    <row r="8955" spans="3:13" x14ac:dyDescent="0.2">
      <c r="C8955" s="8" t="str">
        <f>IFERROR(VLOOKUP(B8955,'Plan de comptes'!A:B,2,FALSE),"")</f>
        <v/>
      </c>
      <c r="K8955" s="21">
        <f t="shared" si="417"/>
        <v>0</v>
      </c>
      <c r="L8955" t="str">
        <f t="shared" si="418"/>
        <v/>
      </c>
      <c r="M8955" t="str">
        <f t="shared" si="419"/>
        <v/>
      </c>
    </row>
    <row r="8956" spans="3:13" x14ac:dyDescent="0.2">
      <c r="C8956" s="8" t="str">
        <f>IFERROR(VLOOKUP(B8956,'Plan de comptes'!A:B,2,FALSE),"")</f>
        <v/>
      </c>
      <c r="K8956" s="21">
        <f t="shared" si="417"/>
        <v>0</v>
      </c>
      <c r="L8956" t="str">
        <f t="shared" si="418"/>
        <v/>
      </c>
      <c r="M8956" t="str">
        <f t="shared" si="419"/>
        <v/>
      </c>
    </row>
    <row r="8957" spans="3:13" x14ac:dyDescent="0.2">
      <c r="C8957" s="8" t="str">
        <f>IFERROR(VLOOKUP(B8957,'Plan de comptes'!A:B,2,FALSE),"")</f>
        <v/>
      </c>
      <c r="K8957" s="21">
        <f t="shared" si="417"/>
        <v>0</v>
      </c>
      <c r="L8957" t="str">
        <f t="shared" si="418"/>
        <v/>
      </c>
      <c r="M8957" t="str">
        <f t="shared" si="419"/>
        <v/>
      </c>
    </row>
    <row r="8958" spans="3:13" x14ac:dyDescent="0.2">
      <c r="C8958" s="8" t="str">
        <f>IFERROR(VLOOKUP(B8958,'Plan de comptes'!A:B,2,FALSE),"")</f>
        <v/>
      </c>
      <c r="K8958" s="21">
        <f t="shared" si="417"/>
        <v>0</v>
      </c>
      <c r="L8958" t="str">
        <f t="shared" si="418"/>
        <v/>
      </c>
      <c r="M8958" t="str">
        <f t="shared" si="419"/>
        <v/>
      </c>
    </row>
    <row r="8959" spans="3:13" x14ac:dyDescent="0.2">
      <c r="C8959" s="8" t="str">
        <f>IFERROR(VLOOKUP(B8959,'Plan de comptes'!A:B,2,FALSE),"")</f>
        <v/>
      </c>
      <c r="K8959" s="21">
        <f t="shared" si="417"/>
        <v>0</v>
      </c>
      <c r="L8959" t="str">
        <f t="shared" si="418"/>
        <v/>
      </c>
      <c r="M8959" t="str">
        <f t="shared" si="419"/>
        <v/>
      </c>
    </row>
    <row r="8960" spans="3:13" x14ac:dyDescent="0.2">
      <c r="C8960" s="8" t="str">
        <f>IFERROR(VLOOKUP(B8960,'Plan de comptes'!A:B,2,FALSE),"")</f>
        <v/>
      </c>
      <c r="K8960" s="21">
        <f t="shared" si="417"/>
        <v>0</v>
      </c>
      <c r="L8960" t="str">
        <f t="shared" si="418"/>
        <v/>
      </c>
      <c r="M8960" t="str">
        <f t="shared" si="419"/>
        <v/>
      </c>
    </row>
    <row r="8961" spans="3:13" x14ac:dyDescent="0.2">
      <c r="C8961" s="8" t="str">
        <f>IFERROR(VLOOKUP(B8961,'Plan de comptes'!A:B,2,FALSE),"")</f>
        <v/>
      </c>
      <c r="K8961" s="21">
        <f t="shared" si="417"/>
        <v>0</v>
      </c>
      <c r="L8961" t="str">
        <f t="shared" si="418"/>
        <v/>
      </c>
      <c r="M8961" t="str">
        <f t="shared" si="419"/>
        <v/>
      </c>
    </row>
    <row r="8962" spans="3:13" x14ac:dyDescent="0.2">
      <c r="C8962" s="8" t="str">
        <f>IFERROR(VLOOKUP(B8962,'Plan de comptes'!A:B,2,FALSE),"")</f>
        <v/>
      </c>
      <c r="K8962" s="21">
        <f t="shared" si="417"/>
        <v>0</v>
      </c>
      <c r="L8962" t="str">
        <f t="shared" si="418"/>
        <v/>
      </c>
      <c r="M8962" t="str">
        <f t="shared" si="419"/>
        <v/>
      </c>
    </row>
    <row r="8963" spans="3:13" x14ac:dyDescent="0.2">
      <c r="C8963" s="8" t="str">
        <f>IFERROR(VLOOKUP(B8963,'Plan de comptes'!A:B,2,FALSE),"")</f>
        <v/>
      </c>
      <c r="K8963" s="21">
        <f t="shared" ref="K8963:K9026" si="420">E8963-F8963</f>
        <v>0</v>
      </c>
      <c r="L8963" t="str">
        <f t="shared" ref="L8963:L9026" si="421">LEFT($B8963,2)</f>
        <v/>
      </c>
      <c r="M8963" t="str">
        <f t="shared" ref="M8963:M9026" si="422">LEFT($B8963,3)</f>
        <v/>
      </c>
    </row>
    <row r="8964" spans="3:13" x14ac:dyDescent="0.2">
      <c r="C8964" s="8" t="str">
        <f>IFERROR(VLOOKUP(B8964,'Plan de comptes'!A:B,2,FALSE),"")</f>
        <v/>
      </c>
      <c r="K8964" s="21">
        <f t="shared" si="420"/>
        <v>0</v>
      </c>
      <c r="L8964" t="str">
        <f t="shared" si="421"/>
        <v/>
      </c>
      <c r="M8964" t="str">
        <f t="shared" si="422"/>
        <v/>
      </c>
    </row>
    <row r="8965" spans="3:13" x14ac:dyDescent="0.2">
      <c r="C8965" s="8" t="str">
        <f>IFERROR(VLOOKUP(B8965,'Plan de comptes'!A:B,2,FALSE),"")</f>
        <v/>
      </c>
      <c r="K8965" s="21">
        <f t="shared" si="420"/>
        <v>0</v>
      </c>
      <c r="L8965" t="str">
        <f t="shared" si="421"/>
        <v/>
      </c>
      <c r="M8965" t="str">
        <f t="shared" si="422"/>
        <v/>
      </c>
    </row>
    <row r="8966" spans="3:13" x14ac:dyDescent="0.2">
      <c r="C8966" s="8" t="str">
        <f>IFERROR(VLOOKUP(B8966,'Plan de comptes'!A:B,2,FALSE),"")</f>
        <v/>
      </c>
      <c r="K8966" s="21">
        <f t="shared" si="420"/>
        <v>0</v>
      </c>
      <c r="L8966" t="str">
        <f t="shared" si="421"/>
        <v/>
      </c>
      <c r="M8966" t="str">
        <f t="shared" si="422"/>
        <v/>
      </c>
    </row>
    <row r="8967" spans="3:13" x14ac:dyDescent="0.2">
      <c r="C8967" s="8" t="str">
        <f>IFERROR(VLOOKUP(B8967,'Plan de comptes'!A:B,2,FALSE),"")</f>
        <v/>
      </c>
      <c r="K8967" s="21">
        <f t="shared" si="420"/>
        <v>0</v>
      </c>
      <c r="L8967" t="str">
        <f t="shared" si="421"/>
        <v/>
      </c>
      <c r="M8967" t="str">
        <f t="shared" si="422"/>
        <v/>
      </c>
    </row>
    <row r="8968" spans="3:13" x14ac:dyDescent="0.2">
      <c r="C8968" s="8" t="str">
        <f>IFERROR(VLOOKUP(B8968,'Plan de comptes'!A:B,2,FALSE),"")</f>
        <v/>
      </c>
      <c r="K8968" s="21">
        <f t="shared" si="420"/>
        <v>0</v>
      </c>
      <c r="L8968" t="str">
        <f t="shared" si="421"/>
        <v/>
      </c>
      <c r="M8968" t="str">
        <f t="shared" si="422"/>
        <v/>
      </c>
    </row>
    <row r="8969" spans="3:13" x14ac:dyDescent="0.2">
      <c r="C8969" s="8" t="str">
        <f>IFERROR(VLOOKUP(B8969,'Plan de comptes'!A:B,2,FALSE),"")</f>
        <v/>
      </c>
      <c r="K8969" s="21">
        <f t="shared" si="420"/>
        <v>0</v>
      </c>
      <c r="L8969" t="str">
        <f t="shared" si="421"/>
        <v/>
      </c>
      <c r="M8969" t="str">
        <f t="shared" si="422"/>
        <v/>
      </c>
    </row>
    <row r="8970" spans="3:13" x14ac:dyDescent="0.2">
      <c r="C8970" s="8" t="str">
        <f>IFERROR(VLOOKUP(B8970,'Plan de comptes'!A:B,2,FALSE),"")</f>
        <v/>
      </c>
      <c r="K8970" s="21">
        <f t="shared" si="420"/>
        <v>0</v>
      </c>
      <c r="L8970" t="str">
        <f t="shared" si="421"/>
        <v/>
      </c>
      <c r="M8970" t="str">
        <f t="shared" si="422"/>
        <v/>
      </c>
    </row>
    <row r="8971" spans="3:13" x14ac:dyDescent="0.2">
      <c r="C8971" s="8" t="str">
        <f>IFERROR(VLOOKUP(B8971,'Plan de comptes'!A:B,2,FALSE),"")</f>
        <v/>
      </c>
      <c r="K8971" s="21">
        <f t="shared" si="420"/>
        <v>0</v>
      </c>
      <c r="L8971" t="str">
        <f t="shared" si="421"/>
        <v/>
      </c>
      <c r="M8971" t="str">
        <f t="shared" si="422"/>
        <v/>
      </c>
    </row>
    <row r="8972" spans="3:13" x14ac:dyDescent="0.2">
      <c r="C8972" s="8" t="str">
        <f>IFERROR(VLOOKUP(B8972,'Plan de comptes'!A:B,2,FALSE),"")</f>
        <v/>
      </c>
      <c r="K8972" s="21">
        <f t="shared" si="420"/>
        <v>0</v>
      </c>
      <c r="L8972" t="str">
        <f t="shared" si="421"/>
        <v/>
      </c>
      <c r="M8972" t="str">
        <f t="shared" si="422"/>
        <v/>
      </c>
    </row>
    <row r="8973" spans="3:13" x14ac:dyDescent="0.2">
      <c r="C8973" s="8" t="str">
        <f>IFERROR(VLOOKUP(B8973,'Plan de comptes'!A:B,2,FALSE),"")</f>
        <v/>
      </c>
      <c r="K8973" s="21">
        <f t="shared" si="420"/>
        <v>0</v>
      </c>
      <c r="L8973" t="str">
        <f t="shared" si="421"/>
        <v/>
      </c>
      <c r="M8973" t="str">
        <f t="shared" si="422"/>
        <v/>
      </c>
    </row>
    <row r="8974" spans="3:13" x14ac:dyDescent="0.2">
      <c r="C8974" s="8" t="str">
        <f>IFERROR(VLOOKUP(B8974,'Plan de comptes'!A:B,2,FALSE),"")</f>
        <v/>
      </c>
      <c r="K8974" s="21">
        <f t="shared" si="420"/>
        <v>0</v>
      </c>
      <c r="L8974" t="str">
        <f t="shared" si="421"/>
        <v/>
      </c>
      <c r="M8974" t="str">
        <f t="shared" si="422"/>
        <v/>
      </c>
    </row>
    <row r="8975" spans="3:13" x14ac:dyDescent="0.2">
      <c r="C8975" s="8" t="str">
        <f>IFERROR(VLOOKUP(B8975,'Plan de comptes'!A:B,2,FALSE),"")</f>
        <v/>
      </c>
      <c r="K8975" s="21">
        <f t="shared" si="420"/>
        <v>0</v>
      </c>
      <c r="L8975" t="str">
        <f t="shared" si="421"/>
        <v/>
      </c>
      <c r="M8975" t="str">
        <f t="shared" si="422"/>
        <v/>
      </c>
    </row>
    <row r="8976" spans="3:13" x14ac:dyDescent="0.2">
      <c r="C8976" s="8" t="str">
        <f>IFERROR(VLOOKUP(B8976,'Plan de comptes'!A:B,2,FALSE),"")</f>
        <v/>
      </c>
      <c r="K8976" s="21">
        <f t="shared" si="420"/>
        <v>0</v>
      </c>
      <c r="L8976" t="str">
        <f t="shared" si="421"/>
        <v/>
      </c>
      <c r="M8976" t="str">
        <f t="shared" si="422"/>
        <v/>
      </c>
    </row>
    <row r="8977" spans="3:13" x14ac:dyDescent="0.2">
      <c r="C8977" s="8" t="str">
        <f>IFERROR(VLOOKUP(B8977,'Plan de comptes'!A:B,2,FALSE),"")</f>
        <v/>
      </c>
      <c r="K8977" s="21">
        <f t="shared" si="420"/>
        <v>0</v>
      </c>
      <c r="L8977" t="str">
        <f t="shared" si="421"/>
        <v/>
      </c>
      <c r="M8977" t="str">
        <f t="shared" si="422"/>
        <v/>
      </c>
    </row>
    <row r="8978" spans="3:13" x14ac:dyDescent="0.2">
      <c r="C8978" s="8" t="str">
        <f>IFERROR(VLOOKUP(B8978,'Plan de comptes'!A:B,2,FALSE),"")</f>
        <v/>
      </c>
      <c r="K8978" s="21">
        <f t="shared" si="420"/>
        <v>0</v>
      </c>
      <c r="L8978" t="str">
        <f t="shared" si="421"/>
        <v/>
      </c>
      <c r="M8978" t="str">
        <f t="shared" si="422"/>
        <v/>
      </c>
    </row>
    <row r="8979" spans="3:13" x14ac:dyDescent="0.2">
      <c r="C8979" s="8" t="str">
        <f>IFERROR(VLOOKUP(B8979,'Plan de comptes'!A:B,2,FALSE),"")</f>
        <v/>
      </c>
      <c r="K8979" s="21">
        <f t="shared" si="420"/>
        <v>0</v>
      </c>
      <c r="L8979" t="str">
        <f t="shared" si="421"/>
        <v/>
      </c>
      <c r="M8979" t="str">
        <f t="shared" si="422"/>
        <v/>
      </c>
    </row>
    <row r="8980" spans="3:13" x14ac:dyDescent="0.2">
      <c r="C8980" s="8" t="str">
        <f>IFERROR(VLOOKUP(B8980,'Plan de comptes'!A:B,2,FALSE),"")</f>
        <v/>
      </c>
      <c r="K8980" s="21">
        <f t="shared" si="420"/>
        <v>0</v>
      </c>
      <c r="L8980" t="str">
        <f t="shared" si="421"/>
        <v/>
      </c>
      <c r="M8980" t="str">
        <f t="shared" si="422"/>
        <v/>
      </c>
    </row>
    <row r="8981" spans="3:13" x14ac:dyDescent="0.2">
      <c r="C8981" s="8" t="str">
        <f>IFERROR(VLOOKUP(B8981,'Plan de comptes'!A:B,2,FALSE),"")</f>
        <v/>
      </c>
      <c r="K8981" s="21">
        <f t="shared" si="420"/>
        <v>0</v>
      </c>
      <c r="L8981" t="str">
        <f t="shared" si="421"/>
        <v/>
      </c>
      <c r="M8981" t="str">
        <f t="shared" si="422"/>
        <v/>
      </c>
    </row>
    <row r="8982" spans="3:13" x14ac:dyDescent="0.2">
      <c r="C8982" s="8" t="str">
        <f>IFERROR(VLOOKUP(B8982,'Plan de comptes'!A:B,2,FALSE),"")</f>
        <v/>
      </c>
      <c r="K8982" s="21">
        <f t="shared" si="420"/>
        <v>0</v>
      </c>
      <c r="L8982" t="str">
        <f t="shared" si="421"/>
        <v/>
      </c>
      <c r="M8982" t="str">
        <f t="shared" si="422"/>
        <v/>
      </c>
    </row>
    <row r="8983" spans="3:13" x14ac:dyDescent="0.2">
      <c r="C8983" s="8" t="str">
        <f>IFERROR(VLOOKUP(B8983,'Plan de comptes'!A:B,2,FALSE),"")</f>
        <v/>
      </c>
      <c r="K8983" s="21">
        <f t="shared" si="420"/>
        <v>0</v>
      </c>
      <c r="L8983" t="str">
        <f t="shared" si="421"/>
        <v/>
      </c>
      <c r="M8983" t="str">
        <f t="shared" si="422"/>
        <v/>
      </c>
    </row>
    <row r="8984" spans="3:13" x14ac:dyDescent="0.2">
      <c r="C8984" s="8" t="str">
        <f>IFERROR(VLOOKUP(B8984,'Plan de comptes'!A:B,2,FALSE),"")</f>
        <v/>
      </c>
      <c r="K8984" s="21">
        <f t="shared" si="420"/>
        <v>0</v>
      </c>
      <c r="L8984" t="str">
        <f t="shared" si="421"/>
        <v/>
      </c>
      <c r="M8984" t="str">
        <f t="shared" si="422"/>
        <v/>
      </c>
    </row>
    <row r="8985" spans="3:13" x14ac:dyDescent="0.2">
      <c r="C8985" s="8" t="str">
        <f>IFERROR(VLOOKUP(B8985,'Plan de comptes'!A:B,2,FALSE),"")</f>
        <v/>
      </c>
      <c r="K8985" s="21">
        <f t="shared" si="420"/>
        <v>0</v>
      </c>
      <c r="L8985" t="str">
        <f t="shared" si="421"/>
        <v/>
      </c>
      <c r="M8985" t="str">
        <f t="shared" si="422"/>
        <v/>
      </c>
    </row>
    <row r="8986" spans="3:13" x14ac:dyDescent="0.2">
      <c r="C8986" s="8" t="str">
        <f>IFERROR(VLOOKUP(B8986,'Plan de comptes'!A:B,2,FALSE),"")</f>
        <v/>
      </c>
      <c r="K8986" s="21">
        <f t="shared" si="420"/>
        <v>0</v>
      </c>
      <c r="L8986" t="str">
        <f t="shared" si="421"/>
        <v/>
      </c>
      <c r="M8986" t="str">
        <f t="shared" si="422"/>
        <v/>
      </c>
    </row>
    <row r="8987" spans="3:13" x14ac:dyDescent="0.2">
      <c r="C8987" s="8" t="str">
        <f>IFERROR(VLOOKUP(B8987,'Plan de comptes'!A:B,2,FALSE),"")</f>
        <v/>
      </c>
      <c r="K8987" s="21">
        <f t="shared" si="420"/>
        <v>0</v>
      </c>
      <c r="L8987" t="str">
        <f t="shared" si="421"/>
        <v/>
      </c>
      <c r="M8987" t="str">
        <f t="shared" si="422"/>
        <v/>
      </c>
    </row>
    <row r="8988" spans="3:13" x14ac:dyDescent="0.2">
      <c r="C8988" s="8" t="str">
        <f>IFERROR(VLOOKUP(B8988,'Plan de comptes'!A:B,2,FALSE),"")</f>
        <v/>
      </c>
      <c r="K8988" s="21">
        <f t="shared" si="420"/>
        <v>0</v>
      </c>
      <c r="L8988" t="str">
        <f t="shared" si="421"/>
        <v/>
      </c>
      <c r="M8988" t="str">
        <f t="shared" si="422"/>
        <v/>
      </c>
    </row>
    <row r="8989" spans="3:13" x14ac:dyDescent="0.2">
      <c r="C8989" s="8" t="str">
        <f>IFERROR(VLOOKUP(B8989,'Plan de comptes'!A:B,2,FALSE),"")</f>
        <v/>
      </c>
      <c r="K8989" s="21">
        <f t="shared" si="420"/>
        <v>0</v>
      </c>
      <c r="L8989" t="str">
        <f t="shared" si="421"/>
        <v/>
      </c>
      <c r="M8989" t="str">
        <f t="shared" si="422"/>
        <v/>
      </c>
    </row>
    <row r="8990" spans="3:13" x14ac:dyDescent="0.2">
      <c r="C8990" s="8" t="str">
        <f>IFERROR(VLOOKUP(B8990,'Plan de comptes'!A:B,2,FALSE),"")</f>
        <v/>
      </c>
      <c r="K8990" s="21">
        <f t="shared" si="420"/>
        <v>0</v>
      </c>
      <c r="L8990" t="str">
        <f t="shared" si="421"/>
        <v/>
      </c>
      <c r="M8990" t="str">
        <f t="shared" si="422"/>
        <v/>
      </c>
    </row>
    <row r="8991" spans="3:13" x14ac:dyDescent="0.2">
      <c r="C8991" s="8" t="str">
        <f>IFERROR(VLOOKUP(B8991,'Plan de comptes'!A:B,2,FALSE),"")</f>
        <v/>
      </c>
      <c r="K8991" s="21">
        <f t="shared" si="420"/>
        <v>0</v>
      </c>
      <c r="L8991" t="str">
        <f t="shared" si="421"/>
        <v/>
      </c>
      <c r="M8991" t="str">
        <f t="shared" si="422"/>
        <v/>
      </c>
    </row>
    <row r="8992" spans="3:13" x14ac:dyDescent="0.2">
      <c r="C8992" s="8" t="str">
        <f>IFERROR(VLOOKUP(B8992,'Plan de comptes'!A:B,2,FALSE),"")</f>
        <v/>
      </c>
      <c r="K8992" s="21">
        <f t="shared" si="420"/>
        <v>0</v>
      </c>
      <c r="L8992" t="str">
        <f t="shared" si="421"/>
        <v/>
      </c>
      <c r="M8992" t="str">
        <f t="shared" si="422"/>
        <v/>
      </c>
    </row>
    <row r="8993" spans="3:13" x14ac:dyDescent="0.2">
      <c r="C8993" s="8" t="str">
        <f>IFERROR(VLOOKUP(B8993,'Plan de comptes'!A:B,2,FALSE),"")</f>
        <v/>
      </c>
      <c r="K8993" s="21">
        <f t="shared" si="420"/>
        <v>0</v>
      </c>
      <c r="L8993" t="str">
        <f t="shared" si="421"/>
        <v/>
      </c>
      <c r="M8993" t="str">
        <f t="shared" si="422"/>
        <v/>
      </c>
    </row>
    <row r="8994" spans="3:13" x14ac:dyDescent="0.2">
      <c r="C8994" s="8" t="str">
        <f>IFERROR(VLOOKUP(B8994,'Plan de comptes'!A:B,2,FALSE),"")</f>
        <v/>
      </c>
      <c r="K8994" s="21">
        <f t="shared" si="420"/>
        <v>0</v>
      </c>
      <c r="L8994" t="str">
        <f t="shared" si="421"/>
        <v/>
      </c>
      <c r="M8994" t="str">
        <f t="shared" si="422"/>
        <v/>
      </c>
    </row>
    <row r="8995" spans="3:13" x14ac:dyDescent="0.2">
      <c r="C8995" s="8" t="str">
        <f>IFERROR(VLOOKUP(B8995,'Plan de comptes'!A:B,2,FALSE),"")</f>
        <v/>
      </c>
      <c r="K8995" s="21">
        <f t="shared" si="420"/>
        <v>0</v>
      </c>
      <c r="L8995" t="str">
        <f t="shared" si="421"/>
        <v/>
      </c>
      <c r="M8995" t="str">
        <f t="shared" si="422"/>
        <v/>
      </c>
    </row>
    <row r="8996" spans="3:13" x14ac:dyDescent="0.2">
      <c r="C8996" s="8" t="str">
        <f>IFERROR(VLOOKUP(B8996,'Plan de comptes'!A:B,2,FALSE),"")</f>
        <v/>
      </c>
      <c r="K8996" s="21">
        <f t="shared" si="420"/>
        <v>0</v>
      </c>
      <c r="L8996" t="str">
        <f t="shared" si="421"/>
        <v/>
      </c>
      <c r="M8996" t="str">
        <f t="shared" si="422"/>
        <v/>
      </c>
    </row>
    <row r="8997" spans="3:13" x14ac:dyDescent="0.2">
      <c r="C8997" s="8" t="str">
        <f>IFERROR(VLOOKUP(B8997,'Plan de comptes'!A:B,2,FALSE),"")</f>
        <v/>
      </c>
      <c r="K8997" s="21">
        <f t="shared" si="420"/>
        <v>0</v>
      </c>
      <c r="L8997" t="str">
        <f t="shared" si="421"/>
        <v/>
      </c>
      <c r="M8997" t="str">
        <f t="shared" si="422"/>
        <v/>
      </c>
    </row>
    <row r="8998" spans="3:13" x14ac:dyDescent="0.2">
      <c r="C8998" s="8" t="str">
        <f>IFERROR(VLOOKUP(B8998,'Plan de comptes'!A:B,2,FALSE),"")</f>
        <v/>
      </c>
      <c r="K8998" s="21">
        <f t="shared" si="420"/>
        <v>0</v>
      </c>
      <c r="L8998" t="str">
        <f t="shared" si="421"/>
        <v/>
      </c>
      <c r="M8998" t="str">
        <f t="shared" si="422"/>
        <v/>
      </c>
    </row>
    <row r="8999" spans="3:13" x14ac:dyDescent="0.2">
      <c r="C8999" s="8" t="str">
        <f>IFERROR(VLOOKUP(B8999,'Plan de comptes'!A:B,2,FALSE),"")</f>
        <v/>
      </c>
      <c r="K8999" s="21">
        <f t="shared" si="420"/>
        <v>0</v>
      </c>
      <c r="L8999" t="str">
        <f t="shared" si="421"/>
        <v/>
      </c>
      <c r="M8999" t="str">
        <f t="shared" si="422"/>
        <v/>
      </c>
    </row>
    <row r="9000" spans="3:13" x14ac:dyDescent="0.2">
      <c r="C9000" s="8" t="str">
        <f>IFERROR(VLOOKUP(B9000,'Plan de comptes'!A:B,2,FALSE),"")</f>
        <v/>
      </c>
      <c r="K9000" s="21">
        <f t="shared" si="420"/>
        <v>0</v>
      </c>
      <c r="L9000" t="str">
        <f t="shared" si="421"/>
        <v/>
      </c>
      <c r="M9000" t="str">
        <f t="shared" si="422"/>
        <v/>
      </c>
    </row>
    <row r="9001" spans="3:13" x14ac:dyDescent="0.2">
      <c r="C9001" s="8" t="str">
        <f>IFERROR(VLOOKUP(B9001,'Plan de comptes'!A:B,2,FALSE),"")</f>
        <v/>
      </c>
      <c r="K9001" s="21">
        <f t="shared" si="420"/>
        <v>0</v>
      </c>
      <c r="L9001" t="str">
        <f t="shared" si="421"/>
        <v/>
      </c>
      <c r="M9001" t="str">
        <f t="shared" si="422"/>
        <v/>
      </c>
    </row>
    <row r="9002" spans="3:13" x14ac:dyDescent="0.2">
      <c r="C9002" s="8" t="str">
        <f>IFERROR(VLOOKUP(B9002,'Plan de comptes'!A:B,2,FALSE),"")</f>
        <v/>
      </c>
      <c r="K9002" s="21">
        <f t="shared" si="420"/>
        <v>0</v>
      </c>
      <c r="L9002" t="str">
        <f t="shared" si="421"/>
        <v/>
      </c>
      <c r="M9002" t="str">
        <f t="shared" si="422"/>
        <v/>
      </c>
    </row>
    <row r="9003" spans="3:13" x14ac:dyDescent="0.2">
      <c r="C9003" s="8" t="str">
        <f>IFERROR(VLOOKUP(B9003,'Plan de comptes'!A:B,2,FALSE),"")</f>
        <v/>
      </c>
      <c r="K9003" s="21">
        <f t="shared" si="420"/>
        <v>0</v>
      </c>
      <c r="L9003" t="str">
        <f t="shared" si="421"/>
        <v/>
      </c>
      <c r="M9003" t="str">
        <f t="shared" si="422"/>
        <v/>
      </c>
    </row>
    <row r="9004" spans="3:13" x14ac:dyDescent="0.2">
      <c r="C9004" s="8" t="str">
        <f>IFERROR(VLOOKUP(B9004,'Plan de comptes'!A:B,2,FALSE),"")</f>
        <v/>
      </c>
      <c r="K9004" s="21">
        <f t="shared" si="420"/>
        <v>0</v>
      </c>
      <c r="L9004" t="str">
        <f t="shared" si="421"/>
        <v/>
      </c>
      <c r="M9004" t="str">
        <f t="shared" si="422"/>
        <v/>
      </c>
    </row>
    <row r="9005" spans="3:13" x14ac:dyDescent="0.2">
      <c r="C9005" s="8" t="str">
        <f>IFERROR(VLOOKUP(B9005,'Plan de comptes'!A:B,2,FALSE),"")</f>
        <v/>
      </c>
      <c r="K9005" s="21">
        <f t="shared" si="420"/>
        <v>0</v>
      </c>
      <c r="L9005" t="str">
        <f t="shared" si="421"/>
        <v/>
      </c>
      <c r="M9005" t="str">
        <f t="shared" si="422"/>
        <v/>
      </c>
    </row>
    <row r="9006" spans="3:13" x14ac:dyDescent="0.2">
      <c r="C9006" s="8" t="str">
        <f>IFERROR(VLOOKUP(B9006,'Plan de comptes'!A:B,2,FALSE),"")</f>
        <v/>
      </c>
      <c r="K9006" s="21">
        <f t="shared" si="420"/>
        <v>0</v>
      </c>
      <c r="L9006" t="str">
        <f t="shared" si="421"/>
        <v/>
      </c>
      <c r="M9006" t="str">
        <f t="shared" si="422"/>
        <v/>
      </c>
    </row>
    <row r="9007" spans="3:13" x14ac:dyDescent="0.2">
      <c r="C9007" s="8" t="str">
        <f>IFERROR(VLOOKUP(B9007,'Plan de comptes'!A:B,2,FALSE),"")</f>
        <v/>
      </c>
      <c r="K9007" s="21">
        <f t="shared" si="420"/>
        <v>0</v>
      </c>
      <c r="L9007" t="str">
        <f t="shared" si="421"/>
        <v/>
      </c>
      <c r="M9007" t="str">
        <f t="shared" si="422"/>
        <v/>
      </c>
    </row>
    <row r="9008" spans="3:13" x14ac:dyDescent="0.2">
      <c r="C9008" s="8" t="str">
        <f>IFERROR(VLOOKUP(B9008,'Plan de comptes'!A:B,2,FALSE),"")</f>
        <v/>
      </c>
      <c r="K9008" s="21">
        <f t="shared" si="420"/>
        <v>0</v>
      </c>
      <c r="L9008" t="str">
        <f t="shared" si="421"/>
        <v/>
      </c>
      <c r="M9008" t="str">
        <f t="shared" si="422"/>
        <v/>
      </c>
    </row>
    <row r="9009" spans="3:13" x14ac:dyDescent="0.2">
      <c r="C9009" s="8" t="str">
        <f>IFERROR(VLOOKUP(B9009,'Plan de comptes'!A:B,2,FALSE),"")</f>
        <v/>
      </c>
      <c r="K9009" s="21">
        <f t="shared" si="420"/>
        <v>0</v>
      </c>
      <c r="L9009" t="str">
        <f t="shared" si="421"/>
        <v/>
      </c>
      <c r="M9009" t="str">
        <f t="shared" si="422"/>
        <v/>
      </c>
    </row>
    <row r="9010" spans="3:13" x14ac:dyDescent="0.2">
      <c r="C9010" s="8" t="str">
        <f>IFERROR(VLOOKUP(B9010,'Plan de comptes'!A:B,2,FALSE),"")</f>
        <v/>
      </c>
      <c r="K9010" s="21">
        <f t="shared" si="420"/>
        <v>0</v>
      </c>
      <c r="L9010" t="str">
        <f t="shared" si="421"/>
        <v/>
      </c>
      <c r="M9010" t="str">
        <f t="shared" si="422"/>
        <v/>
      </c>
    </row>
    <row r="9011" spans="3:13" x14ac:dyDescent="0.2">
      <c r="C9011" s="8" t="str">
        <f>IFERROR(VLOOKUP(B9011,'Plan de comptes'!A:B,2,FALSE),"")</f>
        <v/>
      </c>
      <c r="K9011" s="21">
        <f t="shared" si="420"/>
        <v>0</v>
      </c>
      <c r="L9011" t="str">
        <f t="shared" si="421"/>
        <v/>
      </c>
      <c r="M9011" t="str">
        <f t="shared" si="422"/>
        <v/>
      </c>
    </row>
    <row r="9012" spans="3:13" x14ac:dyDescent="0.2">
      <c r="C9012" s="8" t="str">
        <f>IFERROR(VLOOKUP(B9012,'Plan de comptes'!A:B,2,FALSE),"")</f>
        <v/>
      </c>
      <c r="K9012" s="21">
        <f t="shared" si="420"/>
        <v>0</v>
      </c>
      <c r="L9012" t="str">
        <f t="shared" si="421"/>
        <v/>
      </c>
      <c r="M9012" t="str">
        <f t="shared" si="422"/>
        <v/>
      </c>
    </row>
    <row r="9013" spans="3:13" x14ac:dyDescent="0.2">
      <c r="C9013" s="8" t="str">
        <f>IFERROR(VLOOKUP(B9013,'Plan de comptes'!A:B,2,FALSE),"")</f>
        <v/>
      </c>
      <c r="K9013" s="21">
        <f t="shared" si="420"/>
        <v>0</v>
      </c>
      <c r="L9013" t="str">
        <f t="shared" si="421"/>
        <v/>
      </c>
      <c r="M9013" t="str">
        <f t="shared" si="422"/>
        <v/>
      </c>
    </row>
    <row r="9014" spans="3:13" x14ac:dyDescent="0.2">
      <c r="C9014" s="8" t="str">
        <f>IFERROR(VLOOKUP(B9014,'Plan de comptes'!A:B,2,FALSE),"")</f>
        <v/>
      </c>
      <c r="K9014" s="21">
        <f t="shared" si="420"/>
        <v>0</v>
      </c>
      <c r="L9014" t="str">
        <f t="shared" si="421"/>
        <v/>
      </c>
      <c r="M9014" t="str">
        <f t="shared" si="422"/>
        <v/>
      </c>
    </row>
    <row r="9015" spans="3:13" x14ac:dyDescent="0.2">
      <c r="C9015" s="8" t="str">
        <f>IFERROR(VLOOKUP(B9015,'Plan de comptes'!A:B,2,FALSE),"")</f>
        <v/>
      </c>
      <c r="K9015" s="21">
        <f t="shared" si="420"/>
        <v>0</v>
      </c>
      <c r="L9015" t="str">
        <f t="shared" si="421"/>
        <v/>
      </c>
      <c r="M9015" t="str">
        <f t="shared" si="422"/>
        <v/>
      </c>
    </row>
    <row r="9016" spans="3:13" x14ac:dyDescent="0.2">
      <c r="C9016" s="8" t="str">
        <f>IFERROR(VLOOKUP(B9016,'Plan de comptes'!A:B,2,FALSE),"")</f>
        <v/>
      </c>
      <c r="K9016" s="21">
        <f t="shared" si="420"/>
        <v>0</v>
      </c>
      <c r="L9016" t="str">
        <f t="shared" si="421"/>
        <v/>
      </c>
      <c r="M9016" t="str">
        <f t="shared" si="422"/>
        <v/>
      </c>
    </row>
    <row r="9017" spans="3:13" x14ac:dyDescent="0.2">
      <c r="C9017" s="8" t="str">
        <f>IFERROR(VLOOKUP(B9017,'Plan de comptes'!A:B,2,FALSE),"")</f>
        <v/>
      </c>
      <c r="K9017" s="21">
        <f t="shared" si="420"/>
        <v>0</v>
      </c>
      <c r="L9017" t="str">
        <f t="shared" si="421"/>
        <v/>
      </c>
      <c r="M9017" t="str">
        <f t="shared" si="422"/>
        <v/>
      </c>
    </row>
    <row r="9018" spans="3:13" x14ac:dyDescent="0.2">
      <c r="C9018" s="8" t="str">
        <f>IFERROR(VLOOKUP(B9018,'Plan de comptes'!A:B,2,FALSE),"")</f>
        <v/>
      </c>
      <c r="K9018" s="21">
        <f t="shared" si="420"/>
        <v>0</v>
      </c>
      <c r="L9018" t="str">
        <f t="shared" si="421"/>
        <v/>
      </c>
      <c r="M9018" t="str">
        <f t="shared" si="422"/>
        <v/>
      </c>
    </row>
    <row r="9019" spans="3:13" x14ac:dyDescent="0.2">
      <c r="C9019" s="8" t="str">
        <f>IFERROR(VLOOKUP(B9019,'Plan de comptes'!A:B,2,FALSE),"")</f>
        <v/>
      </c>
      <c r="K9019" s="21">
        <f t="shared" si="420"/>
        <v>0</v>
      </c>
      <c r="L9019" t="str">
        <f t="shared" si="421"/>
        <v/>
      </c>
      <c r="M9019" t="str">
        <f t="shared" si="422"/>
        <v/>
      </c>
    </row>
    <row r="9020" spans="3:13" x14ac:dyDescent="0.2">
      <c r="C9020" s="8" t="str">
        <f>IFERROR(VLOOKUP(B9020,'Plan de comptes'!A:B,2,FALSE),"")</f>
        <v/>
      </c>
      <c r="K9020" s="21">
        <f t="shared" si="420"/>
        <v>0</v>
      </c>
      <c r="L9020" t="str">
        <f t="shared" si="421"/>
        <v/>
      </c>
      <c r="M9020" t="str">
        <f t="shared" si="422"/>
        <v/>
      </c>
    </row>
    <row r="9021" spans="3:13" x14ac:dyDescent="0.2">
      <c r="C9021" s="8" t="str">
        <f>IFERROR(VLOOKUP(B9021,'Plan de comptes'!A:B,2,FALSE),"")</f>
        <v/>
      </c>
      <c r="K9021" s="21">
        <f t="shared" si="420"/>
        <v>0</v>
      </c>
      <c r="L9021" t="str">
        <f t="shared" si="421"/>
        <v/>
      </c>
      <c r="M9021" t="str">
        <f t="shared" si="422"/>
        <v/>
      </c>
    </row>
    <row r="9022" spans="3:13" x14ac:dyDescent="0.2">
      <c r="C9022" s="8" t="str">
        <f>IFERROR(VLOOKUP(B9022,'Plan de comptes'!A:B,2,FALSE),"")</f>
        <v/>
      </c>
      <c r="K9022" s="21">
        <f t="shared" si="420"/>
        <v>0</v>
      </c>
      <c r="L9022" t="str">
        <f t="shared" si="421"/>
        <v/>
      </c>
      <c r="M9022" t="str">
        <f t="shared" si="422"/>
        <v/>
      </c>
    </row>
    <row r="9023" spans="3:13" x14ac:dyDescent="0.2">
      <c r="C9023" s="8" t="str">
        <f>IFERROR(VLOOKUP(B9023,'Plan de comptes'!A:B,2,FALSE),"")</f>
        <v/>
      </c>
      <c r="K9023" s="21">
        <f t="shared" si="420"/>
        <v>0</v>
      </c>
      <c r="L9023" t="str">
        <f t="shared" si="421"/>
        <v/>
      </c>
      <c r="M9023" t="str">
        <f t="shared" si="422"/>
        <v/>
      </c>
    </row>
    <row r="9024" spans="3:13" x14ac:dyDescent="0.2">
      <c r="C9024" s="8" t="str">
        <f>IFERROR(VLOOKUP(B9024,'Plan de comptes'!A:B,2,FALSE),"")</f>
        <v/>
      </c>
      <c r="K9024" s="21">
        <f t="shared" si="420"/>
        <v>0</v>
      </c>
      <c r="L9024" t="str">
        <f t="shared" si="421"/>
        <v/>
      </c>
      <c r="M9024" t="str">
        <f t="shared" si="422"/>
        <v/>
      </c>
    </row>
    <row r="9025" spans="3:13" x14ac:dyDescent="0.2">
      <c r="C9025" s="8" t="str">
        <f>IFERROR(VLOOKUP(B9025,'Plan de comptes'!A:B,2,FALSE),"")</f>
        <v/>
      </c>
      <c r="K9025" s="21">
        <f t="shared" si="420"/>
        <v>0</v>
      </c>
      <c r="L9025" t="str">
        <f t="shared" si="421"/>
        <v/>
      </c>
      <c r="M9025" t="str">
        <f t="shared" si="422"/>
        <v/>
      </c>
    </row>
    <row r="9026" spans="3:13" x14ac:dyDescent="0.2">
      <c r="C9026" s="8" t="str">
        <f>IFERROR(VLOOKUP(B9026,'Plan de comptes'!A:B,2,FALSE),"")</f>
        <v/>
      </c>
      <c r="K9026" s="21">
        <f t="shared" si="420"/>
        <v>0</v>
      </c>
      <c r="L9026" t="str">
        <f t="shared" si="421"/>
        <v/>
      </c>
      <c r="M9026" t="str">
        <f t="shared" si="422"/>
        <v/>
      </c>
    </row>
    <row r="9027" spans="3:13" x14ac:dyDescent="0.2">
      <c r="C9027" s="8" t="str">
        <f>IFERROR(VLOOKUP(B9027,'Plan de comptes'!A:B,2,FALSE),"")</f>
        <v/>
      </c>
      <c r="K9027" s="21">
        <f t="shared" ref="K9027:K9090" si="423">E9027-F9027</f>
        <v>0</v>
      </c>
      <c r="L9027" t="str">
        <f t="shared" ref="L9027:L9090" si="424">LEFT($B9027,2)</f>
        <v/>
      </c>
      <c r="M9027" t="str">
        <f t="shared" ref="M9027:M9090" si="425">LEFT($B9027,3)</f>
        <v/>
      </c>
    </row>
    <row r="9028" spans="3:13" x14ac:dyDescent="0.2">
      <c r="C9028" s="8" t="str">
        <f>IFERROR(VLOOKUP(B9028,'Plan de comptes'!A:B,2,FALSE),"")</f>
        <v/>
      </c>
      <c r="K9028" s="21">
        <f t="shared" si="423"/>
        <v>0</v>
      </c>
      <c r="L9028" t="str">
        <f t="shared" si="424"/>
        <v/>
      </c>
      <c r="M9028" t="str">
        <f t="shared" si="425"/>
        <v/>
      </c>
    </row>
    <row r="9029" spans="3:13" x14ac:dyDescent="0.2">
      <c r="C9029" s="8" t="str">
        <f>IFERROR(VLOOKUP(B9029,'Plan de comptes'!A:B,2,FALSE),"")</f>
        <v/>
      </c>
      <c r="K9029" s="21">
        <f t="shared" si="423"/>
        <v>0</v>
      </c>
      <c r="L9029" t="str">
        <f t="shared" si="424"/>
        <v/>
      </c>
      <c r="M9029" t="str">
        <f t="shared" si="425"/>
        <v/>
      </c>
    </row>
    <row r="9030" spans="3:13" x14ac:dyDescent="0.2">
      <c r="C9030" s="8" t="str">
        <f>IFERROR(VLOOKUP(B9030,'Plan de comptes'!A:B,2,FALSE),"")</f>
        <v/>
      </c>
      <c r="K9030" s="21">
        <f t="shared" si="423"/>
        <v>0</v>
      </c>
      <c r="L9030" t="str">
        <f t="shared" si="424"/>
        <v/>
      </c>
      <c r="M9030" t="str">
        <f t="shared" si="425"/>
        <v/>
      </c>
    </row>
    <row r="9031" spans="3:13" x14ac:dyDescent="0.2">
      <c r="C9031" s="8" t="str">
        <f>IFERROR(VLOOKUP(B9031,'Plan de comptes'!A:B,2,FALSE),"")</f>
        <v/>
      </c>
      <c r="K9031" s="21">
        <f t="shared" si="423"/>
        <v>0</v>
      </c>
      <c r="L9031" t="str">
        <f t="shared" si="424"/>
        <v/>
      </c>
      <c r="M9031" t="str">
        <f t="shared" si="425"/>
        <v/>
      </c>
    </row>
    <row r="9032" spans="3:13" x14ac:dyDescent="0.2">
      <c r="C9032" s="8" t="str">
        <f>IFERROR(VLOOKUP(B9032,'Plan de comptes'!A:B,2,FALSE),"")</f>
        <v/>
      </c>
      <c r="K9032" s="21">
        <f t="shared" si="423"/>
        <v>0</v>
      </c>
      <c r="L9032" t="str">
        <f t="shared" si="424"/>
        <v/>
      </c>
      <c r="M9032" t="str">
        <f t="shared" si="425"/>
        <v/>
      </c>
    </row>
    <row r="9033" spans="3:13" x14ac:dyDescent="0.2">
      <c r="C9033" s="8" t="str">
        <f>IFERROR(VLOOKUP(B9033,'Plan de comptes'!A:B,2,FALSE),"")</f>
        <v/>
      </c>
      <c r="K9033" s="21">
        <f t="shared" si="423"/>
        <v>0</v>
      </c>
      <c r="L9033" t="str">
        <f t="shared" si="424"/>
        <v/>
      </c>
      <c r="M9033" t="str">
        <f t="shared" si="425"/>
        <v/>
      </c>
    </row>
    <row r="9034" spans="3:13" x14ac:dyDescent="0.2">
      <c r="C9034" s="8" t="str">
        <f>IFERROR(VLOOKUP(B9034,'Plan de comptes'!A:B,2,FALSE),"")</f>
        <v/>
      </c>
      <c r="K9034" s="21">
        <f t="shared" si="423"/>
        <v>0</v>
      </c>
      <c r="L9034" t="str">
        <f t="shared" si="424"/>
        <v/>
      </c>
      <c r="M9034" t="str">
        <f t="shared" si="425"/>
        <v/>
      </c>
    </row>
    <row r="9035" spans="3:13" x14ac:dyDescent="0.2">
      <c r="C9035" s="8" t="str">
        <f>IFERROR(VLOOKUP(B9035,'Plan de comptes'!A:B,2,FALSE),"")</f>
        <v/>
      </c>
      <c r="K9035" s="21">
        <f t="shared" si="423"/>
        <v>0</v>
      </c>
      <c r="L9035" t="str">
        <f t="shared" si="424"/>
        <v/>
      </c>
      <c r="M9035" t="str">
        <f t="shared" si="425"/>
        <v/>
      </c>
    </row>
    <row r="9036" spans="3:13" x14ac:dyDescent="0.2">
      <c r="C9036" s="8" t="str">
        <f>IFERROR(VLOOKUP(B9036,'Plan de comptes'!A:B,2,FALSE),"")</f>
        <v/>
      </c>
      <c r="K9036" s="21">
        <f t="shared" si="423"/>
        <v>0</v>
      </c>
      <c r="L9036" t="str">
        <f t="shared" si="424"/>
        <v/>
      </c>
      <c r="M9036" t="str">
        <f t="shared" si="425"/>
        <v/>
      </c>
    </row>
    <row r="9037" spans="3:13" x14ac:dyDescent="0.2">
      <c r="C9037" s="8" t="str">
        <f>IFERROR(VLOOKUP(B9037,'Plan de comptes'!A:B,2,FALSE),"")</f>
        <v/>
      </c>
      <c r="K9037" s="21">
        <f t="shared" si="423"/>
        <v>0</v>
      </c>
      <c r="L9037" t="str">
        <f t="shared" si="424"/>
        <v/>
      </c>
      <c r="M9037" t="str">
        <f t="shared" si="425"/>
        <v/>
      </c>
    </row>
    <row r="9038" spans="3:13" x14ac:dyDescent="0.2">
      <c r="C9038" s="8" t="str">
        <f>IFERROR(VLOOKUP(B9038,'Plan de comptes'!A:B,2,FALSE),"")</f>
        <v/>
      </c>
      <c r="K9038" s="21">
        <f t="shared" si="423"/>
        <v>0</v>
      </c>
      <c r="L9038" t="str">
        <f t="shared" si="424"/>
        <v/>
      </c>
      <c r="M9038" t="str">
        <f t="shared" si="425"/>
        <v/>
      </c>
    </row>
    <row r="9039" spans="3:13" x14ac:dyDescent="0.2">
      <c r="C9039" s="8" t="str">
        <f>IFERROR(VLOOKUP(B9039,'Plan de comptes'!A:B,2,FALSE),"")</f>
        <v/>
      </c>
      <c r="K9039" s="21">
        <f t="shared" si="423"/>
        <v>0</v>
      </c>
      <c r="L9039" t="str">
        <f t="shared" si="424"/>
        <v/>
      </c>
      <c r="M9039" t="str">
        <f t="shared" si="425"/>
        <v/>
      </c>
    </row>
    <row r="9040" spans="3:13" x14ac:dyDescent="0.2">
      <c r="C9040" s="8" t="str">
        <f>IFERROR(VLOOKUP(B9040,'Plan de comptes'!A:B,2,FALSE),"")</f>
        <v/>
      </c>
      <c r="K9040" s="21">
        <f t="shared" si="423"/>
        <v>0</v>
      </c>
      <c r="L9040" t="str">
        <f t="shared" si="424"/>
        <v/>
      </c>
      <c r="M9040" t="str">
        <f t="shared" si="425"/>
        <v/>
      </c>
    </row>
    <row r="9041" spans="3:13" x14ac:dyDescent="0.2">
      <c r="C9041" s="8" t="str">
        <f>IFERROR(VLOOKUP(B9041,'Plan de comptes'!A:B,2,FALSE),"")</f>
        <v/>
      </c>
      <c r="K9041" s="21">
        <f t="shared" si="423"/>
        <v>0</v>
      </c>
      <c r="L9041" t="str">
        <f t="shared" si="424"/>
        <v/>
      </c>
      <c r="M9041" t="str">
        <f t="shared" si="425"/>
        <v/>
      </c>
    </row>
    <row r="9042" spans="3:13" x14ac:dyDescent="0.2">
      <c r="C9042" s="8" t="str">
        <f>IFERROR(VLOOKUP(B9042,'Plan de comptes'!A:B,2,FALSE),"")</f>
        <v/>
      </c>
      <c r="K9042" s="21">
        <f t="shared" si="423"/>
        <v>0</v>
      </c>
      <c r="L9042" t="str">
        <f t="shared" si="424"/>
        <v/>
      </c>
      <c r="M9042" t="str">
        <f t="shared" si="425"/>
        <v/>
      </c>
    </row>
    <row r="9043" spans="3:13" x14ac:dyDescent="0.2">
      <c r="C9043" s="8" t="str">
        <f>IFERROR(VLOOKUP(B9043,'Plan de comptes'!A:B,2,FALSE),"")</f>
        <v/>
      </c>
      <c r="K9043" s="21">
        <f t="shared" si="423"/>
        <v>0</v>
      </c>
      <c r="L9043" t="str">
        <f t="shared" si="424"/>
        <v/>
      </c>
      <c r="M9043" t="str">
        <f t="shared" si="425"/>
        <v/>
      </c>
    </row>
    <row r="9044" spans="3:13" x14ac:dyDescent="0.2">
      <c r="C9044" s="8" t="str">
        <f>IFERROR(VLOOKUP(B9044,'Plan de comptes'!A:B,2,FALSE),"")</f>
        <v/>
      </c>
      <c r="K9044" s="21">
        <f t="shared" si="423"/>
        <v>0</v>
      </c>
      <c r="L9044" t="str">
        <f t="shared" si="424"/>
        <v/>
      </c>
      <c r="M9044" t="str">
        <f t="shared" si="425"/>
        <v/>
      </c>
    </row>
    <row r="9045" spans="3:13" x14ac:dyDescent="0.2">
      <c r="C9045" s="8" t="str">
        <f>IFERROR(VLOOKUP(B9045,'Plan de comptes'!A:B,2,FALSE),"")</f>
        <v/>
      </c>
      <c r="K9045" s="21">
        <f t="shared" si="423"/>
        <v>0</v>
      </c>
      <c r="L9045" t="str">
        <f t="shared" si="424"/>
        <v/>
      </c>
      <c r="M9045" t="str">
        <f t="shared" si="425"/>
        <v/>
      </c>
    </row>
    <row r="9046" spans="3:13" x14ac:dyDescent="0.2">
      <c r="C9046" s="8" t="str">
        <f>IFERROR(VLOOKUP(B9046,'Plan de comptes'!A:B,2,FALSE),"")</f>
        <v/>
      </c>
      <c r="K9046" s="21">
        <f t="shared" si="423"/>
        <v>0</v>
      </c>
      <c r="L9046" t="str">
        <f t="shared" si="424"/>
        <v/>
      </c>
      <c r="M9046" t="str">
        <f t="shared" si="425"/>
        <v/>
      </c>
    </row>
    <row r="9047" spans="3:13" x14ac:dyDescent="0.2">
      <c r="C9047" s="8" t="str">
        <f>IFERROR(VLOOKUP(B9047,'Plan de comptes'!A:B,2,FALSE),"")</f>
        <v/>
      </c>
      <c r="K9047" s="21">
        <f t="shared" si="423"/>
        <v>0</v>
      </c>
      <c r="L9047" t="str">
        <f t="shared" si="424"/>
        <v/>
      </c>
      <c r="M9047" t="str">
        <f t="shared" si="425"/>
        <v/>
      </c>
    </row>
    <row r="9048" spans="3:13" x14ac:dyDescent="0.2">
      <c r="C9048" s="8" t="str">
        <f>IFERROR(VLOOKUP(B9048,'Plan de comptes'!A:B,2,FALSE),"")</f>
        <v/>
      </c>
      <c r="K9048" s="21">
        <f t="shared" si="423"/>
        <v>0</v>
      </c>
      <c r="L9048" t="str">
        <f t="shared" si="424"/>
        <v/>
      </c>
      <c r="M9048" t="str">
        <f t="shared" si="425"/>
        <v/>
      </c>
    </row>
    <row r="9049" spans="3:13" x14ac:dyDescent="0.2">
      <c r="C9049" s="8" t="str">
        <f>IFERROR(VLOOKUP(B9049,'Plan de comptes'!A:B,2,FALSE),"")</f>
        <v/>
      </c>
      <c r="K9049" s="21">
        <f t="shared" si="423"/>
        <v>0</v>
      </c>
      <c r="L9049" t="str">
        <f t="shared" si="424"/>
        <v/>
      </c>
      <c r="M9049" t="str">
        <f t="shared" si="425"/>
        <v/>
      </c>
    </row>
    <row r="9050" spans="3:13" x14ac:dyDescent="0.2">
      <c r="C9050" s="8" t="str">
        <f>IFERROR(VLOOKUP(B9050,'Plan de comptes'!A:B,2,FALSE),"")</f>
        <v/>
      </c>
      <c r="K9050" s="21">
        <f t="shared" si="423"/>
        <v>0</v>
      </c>
      <c r="L9050" t="str">
        <f t="shared" si="424"/>
        <v/>
      </c>
      <c r="M9050" t="str">
        <f t="shared" si="425"/>
        <v/>
      </c>
    </row>
    <row r="9051" spans="3:13" x14ac:dyDescent="0.2">
      <c r="C9051" s="8" t="str">
        <f>IFERROR(VLOOKUP(B9051,'Plan de comptes'!A:B,2,FALSE),"")</f>
        <v/>
      </c>
      <c r="K9051" s="21">
        <f t="shared" si="423"/>
        <v>0</v>
      </c>
      <c r="L9051" t="str">
        <f t="shared" si="424"/>
        <v/>
      </c>
      <c r="M9051" t="str">
        <f t="shared" si="425"/>
        <v/>
      </c>
    </row>
    <row r="9052" spans="3:13" x14ac:dyDescent="0.2">
      <c r="C9052" s="8" t="str">
        <f>IFERROR(VLOOKUP(B9052,'Plan de comptes'!A:B,2,FALSE),"")</f>
        <v/>
      </c>
      <c r="K9052" s="21">
        <f t="shared" si="423"/>
        <v>0</v>
      </c>
      <c r="L9052" t="str">
        <f t="shared" si="424"/>
        <v/>
      </c>
      <c r="M9052" t="str">
        <f t="shared" si="425"/>
        <v/>
      </c>
    </row>
    <row r="9053" spans="3:13" x14ac:dyDescent="0.2">
      <c r="C9053" s="8" t="str">
        <f>IFERROR(VLOOKUP(B9053,'Plan de comptes'!A:B,2,FALSE),"")</f>
        <v/>
      </c>
      <c r="K9053" s="21">
        <f t="shared" si="423"/>
        <v>0</v>
      </c>
      <c r="L9053" t="str">
        <f t="shared" si="424"/>
        <v/>
      </c>
      <c r="M9053" t="str">
        <f t="shared" si="425"/>
        <v/>
      </c>
    </row>
    <row r="9054" spans="3:13" x14ac:dyDescent="0.2">
      <c r="C9054" s="8" t="str">
        <f>IFERROR(VLOOKUP(B9054,'Plan de comptes'!A:B,2,FALSE),"")</f>
        <v/>
      </c>
      <c r="K9054" s="21">
        <f t="shared" si="423"/>
        <v>0</v>
      </c>
      <c r="L9054" t="str">
        <f t="shared" si="424"/>
        <v/>
      </c>
      <c r="M9054" t="str">
        <f t="shared" si="425"/>
        <v/>
      </c>
    </row>
    <row r="9055" spans="3:13" x14ac:dyDescent="0.2">
      <c r="C9055" s="8" t="str">
        <f>IFERROR(VLOOKUP(B9055,'Plan de comptes'!A:B,2,FALSE),"")</f>
        <v/>
      </c>
      <c r="K9055" s="21">
        <f t="shared" si="423"/>
        <v>0</v>
      </c>
      <c r="L9055" t="str">
        <f t="shared" si="424"/>
        <v/>
      </c>
      <c r="M9055" t="str">
        <f t="shared" si="425"/>
        <v/>
      </c>
    </row>
    <row r="9056" spans="3:13" x14ac:dyDescent="0.2">
      <c r="C9056" s="8" t="str">
        <f>IFERROR(VLOOKUP(B9056,'Plan de comptes'!A:B,2,FALSE),"")</f>
        <v/>
      </c>
      <c r="K9056" s="21">
        <f t="shared" si="423"/>
        <v>0</v>
      </c>
      <c r="L9056" t="str">
        <f t="shared" si="424"/>
        <v/>
      </c>
      <c r="M9056" t="str">
        <f t="shared" si="425"/>
        <v/>
      </c>
    </row>
    <row r="9057" spans="3:13" x14ac:dyDescent="0.2">
      <c r="C9057" s="8" t="str">
        <f>IFERROR(VLOOKUP(B9057,'Plan de comptes'!A:B,2,FALSE),"")</f>
        <v/>
      </c>
      <c r="K9057" s="21">
        <f t="shared" si="423"/>
        <v>0</v>
      </c>
      <c r="L9057" t="str">
        <f t="shared" si="424"/>
        <v/>
      </c>
      <c r="M9057" t="str">
        <f t="shared" si="425"/>
        <v/>
      </c>
    </row>
    <row r="9058" spans="3:13" x14ac:dyDescent="0.2">
      <c r="C9058" s="8" t="str">
        <f>IFERROR(VLOOKUP(B9058,'Plan de comptes'!A:B,2,FALSE),"")</f>
        <v/>
      </c>
      <c r="K9058" s="21">
        <f t="shared" si="423"/>
        <v>0</v>
      </c>
      <c r="L9058" t="str">
        <f t="shared" si="424"/>
        <v/>
      </c>
      <c r="M9058" t="str">
        <f t="shared" si="425"/>
        <v/>
      </c>
    </row>
    <row r="9059" spans="3:13" x14ac:dyDescent="0.2">
      <c r="C9059" s="8" t="str">
        <f>IFERROR(VLOOKUP(B9059,'Plan de comptes'!A:B,2,FALSE),"")</f>
        <v/>
      </c>
      <c r="K9059" s="21">
        <f t="shared" si="423"/>
        <v>0</v>
      </c>
      <c r="L9059" t="str">
        <f t="shared" si="424"/>
        <v/>
      </c>
      <c r="M9059" t="str">
        <f t="shared" si="425"/>
        <v/>
      </c>
    </row>
    <row r="9060" spans="3:13" x14ac:dyDescent="0.2">
      <c r="C9060" s="8" t="str">
        <f>IFERROR(VLOOKUP(B9060,'Plan de comptes'!A:B,2,FALSE),"")</f>
        <v/>
      </c>
      <c r="K9060" s="21">
        <f t="shared" si="423"/>
        <v>0</v>
      </c>
      <c r="L9060" t="str">
        <f t="shared" si="424"/>
        <v/>
      </c>
      <c r="M9060" t="str">
        <f t="shared" si="425"/>
        <v/>
      </c>
    </row>
    <row r="9061" spans="3:13" x14ac:dyDescent="0.2">
      <c r="C9061" s="8" t="str">
        <f>IFERROR(VLOOKUP(B9061,'Plan de comptes'!A:B,2,FALSE),"")</f>
        <v/>
      </c>
      <c r="K9061" s="21">
        <f t="shared" si="423"/>
        <v>0</v>
      </c>
      <c r="L9061" t="str">
        <f t="shared" si="424"/>
        <v/>
      </c>
      <c r="M9061" t="str">
        <f t="shared" si="425"/>
        <v/>
      </c>
    </row>
    <row r="9062" spans="3:13" x14ac:dyDescent="0.2">
      <c r="C9062" s="8" t="str">
        <f>IFERROR(VLOOKUP(B9062,'Plan de comptes'!A:B,2,FALSE),"")</f>
        <v/>
      </c>
      <c r="K9062" s="21">
        <f t="shared" si="423"/>
        <v>0</v>
      </c>
      <c r="L9062" t="str">
        <f t="shared" si="424"/>
        <v/>
      </c>
      <c r="M9062" t="str">
        <f t="shared" si="425"/>
        <v/>
      </c>
    </row>
    <row r="9063" spans="3:13" x14ac:dyDescent="0.2">
      <c r="C9063" s="8" t="str">
        <f>IFERROR(VLOOKUP(B9063,'Plan de comptes'!A:B,2,FALSE),"")</f>
        <v/>
      </c>
      <c r="K9063" s="21">
        <f t="shared" si="423"/>
        <v>0</v>
      </c>
      <c r="L9063" t="str">
        <f t="shared" si="424"/>
        <v/>
      </c>
      <c r="M9063" t="str">
        <f t="shared" si="425"/>
        <v/>
      </c>
    </row>
    <row r="9064" spans="3:13" x14ac:dyDescent="0.2">
      <c r="C9064" s="8" t="str">
        <f>IFERROR(VLOOKUP(B9064,'Plan de comptes'!A:B,2,FALSE),"")</f>
        <v/>
      </c>
      <c r="K9064" s="21">
        <f t="shared" si="423"/>
        <v>0</v>
      </c>
      <c r="L9064" t="str">
        <f t="shared" si="424"/>
        <v/>
      </c>
      <c r="M9064" t="str">
        <f t="shared" si="425"/>
        <v/>
      </c>
    </row>
    <row r="9065" spans="3:13" x14ac:dyDescent="0.2">
      <c r="C9065" s="8" t="str">
        <f>IFERROR(VLOOKUP(B9065,'Plan de comptes'!A:B,2,FALSE),"")</f>
        <v/>
      </c>
      <c r="K9065" s="21">
        <f t="shared" si="423"/>
        <v>0</v>
      </c>
      <c r="L9065" t="str">
        <f t="shared" si="424"/>
        <v/>
      </c>
      <c r="M9065" t="str">
        <f t="shared" si="425"/>
        <v/>
      </c>
    </row>
    <row r="9066" spans="3:13" x14ac:dyDescent="0.2">
      <c r="C9066" s="8" t="str">
        <f>IFERROR(VLOOKUP(B9066,'Plan de comptes'!A:B,2,FALSE),"")</f>
        <v/>
      </c>
      <c r="K9066" s="21">
        <f t="shared" si="423"/>
        <v>0</v>
      </c>
      <c r="L9066" t="str">
        <f t="shared" si="424"/>
        <v/>
      </c>
      <c r="M9066" t="str">
        <f t="shared" si="425"/>
        <v/>
      </c>
    </row>
    <row r="9067" spans="3:13" x14ac:dyDescent="0.2">
      <c r="C9067" s="8" t="str">
        <f>IFERROR(VLOOKUP(B9067,'Plan de comptes'!A:B,2,FALSE),"")</f>
        <v/>
      </c>
      <c r="K9067" s="21">
        <f t="shared" si="423"/>
        <v>0</v>
      </c>
      <c r="L9067" t="str">
        <f t="shared" si="424"/>
        <v/>
      </c>
      <c r="M9067" t="str">
        <f t="shared" si="425"/>
        <v/>
      </c>
    </row>
    <row r="9068" spans="3:13" x14ac:dyDescent="0.2">
      <c r="C9068" s="8" t="str">
        <f>IFERROR(VLOOKUP(B9068,'Plan de comptes'!A:B,2,FALSE),"")</f>
        <v/>
      </c>
      <c r="K9068" s="21">
        <f t="shared" si="423"/>
        <v>0</v>
      </c>
      <c r="L9068" t="str">
        <f t="shared" si="424"/>
        <v/>
      </c>
      <c r="M9068" t="str">
        <f t="shared" si="425"/>
        <v/>
      </c>
    </row>
    <row r="9069" spans="3:13" x14ac:dyDescent="0.2">
      <c r="C9069" s="8" t="str">
        <f>IFERROR(VLOOKUP(B9069,'Plan de comptes'!A:B,2,FALSE),"")</f>
        <v/>
      </c>
      <c r="K9069" s="21">
        <f t="shared" si="423"/>
        <v>0</v>
      </c>
      <c r="L9069" t="str">
        <f t="shared" si="424"/>
        <v/>
      </c>
      <c r="M9069" t="str">
        <f t="shared" si="425"/>
        <v/>
      </c>
    </row>
    <row r="9070" spans="3:13" x14ac:dyDescent="0.2">
      <c r="C9070" s="8" t="str">
        <f>IFERROR(VLOOKUP(B9070,'Plan de comptes'!A:B,2,FALSE),"")</f>
        <v/>
      </c>
      <c r="K9070" s="21">
        <f t="shared" si="423"/>
        <v>0</v>
      </c>
      <c r="L9070" t="str">
        <f t="shared" si="424"/>
        <v/>
      </c>
      <c r="M9070" t="str">
        <f t="shared" si="425"/>
        <v/>
      </c>
    </row>
    <row r="9071" spans="3:13" x14ac:dyDescent="0.2">
      <c r="C9071" s="8" t="str">
        <f>IFERROR(VLOOKUP(B9071,'Plan de comptes'!A:B,2,FALSE),"")</f>
        <v/>
      </c>
      <c r="K9071" s="21">
        <f t="shared" si="423"/>
        <v>0</v>
      </c>
      <c r="L9071" t="str">
        <f t="shared" si="424"/>
        <v/>
      </c>
      <c r="M9071" t="str">
        <f t="shared" si="425"/>
        <v/>
      </c>
    </row>
    <row r="9072" spans="3:13" x14ac:dyDescent="0.2">
      <c r="C9072" s="8" t="str">
        <f>IFERROR(VLOOKUP(B9072,'Plan de comptes'!A:B,2,FALSE),"")</f>
        <v/>
      </c>
      <c r="K9072" s="21">
        <f t="shared" si="423"/>
        <v>0</v>
      </c>
      <c r="L9072" t="str">
        <f t="shared" si="424"/>
        <v/>
      </c>
      <c r="M9072" t="str">
        <f t="shared" si="425"/>
        <v/>
      </c>
    </row>
    <row r="9073" spans="3:13" x14ac:dyDescent="0.2">
      <c r="C9073" s="8" t="str">
        <f>IFERROR(VLOOKUP(B9073,'Plan de comptes'!A:B,2,FALSE),"")</f>
        <v/>
      </c>
      <c r="K9073" s="21">
        <f t="shared" si="423"/>
        <v>0</v>
      </c>
      <c r="L9073" t="str">
        <f t="shared" si="424"/>
        <v/>
      </c>
      <c r="M9073" t="str">
        <f t="shared" si="425"/>
        <v/>
      </c>
    </row>
    <row r="9074" spans="3:13" x14ac:dyDescent="0.2">
      <c r="C9074" s="8" t="str">
        <f>IFERROR(VLOOKUP(B9074,'Plan de comptes'!A:B,2,FALSE),"")</f>
        <v/>
      </c>
      <c r="K9074" s="21">
        <f t="shared" si="423"/>
        <v>0</v>
      </c>
      <c r="L9074" t="str">
        <f t="shared" si="424"/>
        <v/>
      </c>
      <c r="M9074" t="str">
        <f t="shared" si="425"/>
        <v/>
      </c>
    </row>
    <row r="9075" spans="3:13" x14ac:dyDescent="0.2">
      <c r="C9075" s="8" t="str">
        <f>IFERROR(VLOOKUP(B9075,'Plan de comptes'!A:B,2,FALSE),"")</f>
        <v/>
      </c>
      <c r="K9075" s="21">
        <f t="shared" si="423"/>
        <v>0</v>
      </c>
      <c r="L9075" t="str">
        <f t="shared" si="424"/>
        <v/>
      </c>
      <c r="M9075" t="str">
        <f t="shared" si="425"/>
        <v/>
      </c>
    </row>
    <row r="9076" spans="3:13" x14ac:dyDescent="0.2">
      <c r="C9076" s="8" t="str">
        <f>IFERROR(VLOOKUP(B9076,'Plan de comptes'!A:B,2,FALSE),"")</f>
        <v/>
      </c>
      <c r="K9076" s="21">
        <f t="shared" si="423"/>
        <v>0</v>
      </c>
      <c r="L9076" t="str">
        <f t="shared" si="424"/>
        <v/>
      </c>
      <c r="M9076" t="str">
        <f t="shared" si="425"/>
        <v/>
      </c>
    </row>
    <row r="9077" spans="3:13" x14ac:dyDescent="0.2">
      <c r="C9077" s="8" t="str">
        <f>IFERROR(VLOOKUP(B9077,'Plan de comptes'!A:B,2,FALSE),"")</f>
        <v/>
      </c>
      <c r="K9077" s="21">
        <f t="shared" si="423"/>
        <v>0</v>
      </c>
      <c r="L9077" t="str">
        <f t="shared" si="424"/>
        <v/>
      </c>
      <c r="M9077" t="str">
        <f t="shared" si="425"/>
        <v/>
      </c>
    </row>
    <row r="9078" spans="3:13" x14ac:dyDescent="0.2">
      <c r="C9078" s="8" t="str">
        <f>IFERROR(VLOOKUP(B9078,'Plan de comptes'!A:B,2,FALSE),"")</f>
        <v/>
      </c>
      <c r="K9078" s="21">
        <f t="shared" si="423"/>
        <v>0</v>
      </c>
      <c r="L9078" t="str">
        <f t="shared" si="424"/>
        <v/>
      </c>
      <c r="M9078" t="str">
        <f t="shared" si="425"/>
        <v/>
      </c>
    </row>
    <row r="9079" spans="3:13" x14ac:dyDescent="0.2">
      <c r="C9079" s="8" t="str">
        <f>IFERROR(VLOOKUP(B9079,'Plan de comptes'!A:B,2,FALSE),"")</f>
        <v/>
      </c>
      <c r="K9079" s="21">
        <f t="shared" si="423"/>
        <v>0</v>
      </c>
      <c r="L9079" t="str">
        <f t="shared" si="424"/>
        <v/>
      </c>
      <c r="M9079" t="str">
        <f t="shared" si="425"/>
        <v/>
      </c>
    </row>
    <row r="9080" spans="3:13" x14ac:dyDescent="0.2">
      <c r="C9080" s="8" t="str">
        <f>IFERROR(VLOOKUP(B9080,'Plan de comptes'!A:B,2,FALSE),"")</f>
        <v/>
      </c>
      <c r="K9080" s="21">
        <f t="shared" si="423"/>
        <v>0</v>
      </c>
      <c r="L9080" t="str">
        <f t="shared" si="424"/>
        <v/>
      </c>
      <c r="M9080" t="str">
        <f t="shared" si="425"/>
        <v/>
      </c>
    </row>
    <row r="9081" spans="3:13" x14ac:dyDescent="0.2">
      <c r="C9081" s="8" t="str">
        <f>IFERROR(VLOOKUP(B9081,'Plan de comptes'!A:B,2,FALSE),"")</f>
        <v/>
      </c>
      <c r="K9081" s="21">
        <f t="shared" si="423"/>
        <v>0</v>
      </c>
      <c r="L9081" t="str">
        <f t="shared" si="424"/>
        <v/>
      </c>
      <c r="M9081" t="str">
        <f t="shared" si="425"/>
        <v/>
      </c>
    </row>
    <row r="9082" spans="3:13" x14ac:dyDescent="0.2">
      <c r="C9082" s="8" t="str">
        <f>IFERROR(VLOOKUP(B9082,'Plan de comptes'!A:B,2,FALSE),"")</f>
        <v/>
      </c>
      <c r="K9082" s="21">
        <f t="shared" si="423"/>
        <v>0</v>
      </c>
      <c r="L9082" t="str">
        <f t="shared" si="424"/>
        <v/>
      </c>
      <c r="M9082" t="str">
        <f t="shared" si="425"/>
        <v/>
      </c>
    </row>
    <row r="9083" spans="3:13" x14ac:dyDescent="0.2">
      <c r="C9083" s="8" t="str">
        <f>IFERROR(VLOOKUP(B9083,'Plan de comptes'!A:B,2,FALSE),"")</f>
        <v/>
      </c>
      <c r="K9083" s="21">
        <f t="shared" si="423"/>
        <v>0</v>
      </c>
      <c r="L9083" t="str">
        <f t="shared" si="424"/>
        <v/>
      </c>
      <c r="M9083" t="str">
        <f t="shared" si="425"/>
        <v/>
      </c>
    </row>
    <row r="9084" spans="3:13" x14ac:dyDescent="0.2">
      <c r="C9084" s="8" t="str">
        <f>IFERROR(VLOOKUP(B9084,'Plan de comptes'!A:B,2,FALSE),"")</f>
        <v/>
      </c>
      <c r="K9084" s="21">
        <f t="shared" si="423"/>
        <v>0</v>
      </c>
      <c r="L9084" t="str">
        <f t="shared" si="424"/>
        <v/>
      </c>
      <c r="M9084" t="str">
        <f t="shared" si="425"/>
        <v/>
      </c>
    </row>
    <row r="9085" spans="3:13" x14ac:dyDescent="0.2">
      <c r="C9085" s="8" t="str">
        <f>IFERROR(VLOOKUP(B9085,'Plan de comptes'!A:B,2,FALSE),"")</f>
        <v/>
      </c>
      <c r="K9085" s="21">
        <f t="shared" si="423"/>
        <v>0</v>
      </c>
      <c r="L9085" t="str">
        <f t="shared" si="424"/>
        <v/>
      </c>
      <c r="M9085" t="str">
        <f t="shared" si="425"/>
        <v/>
      </c>
    </row>
    <row r="9086" spans="3:13" x14ac:dyDescent="0.2">
      <c r="C9086" s="8" t="str">
        <f>IFERROR(VLOOKUP(B9086,'Plan de comptes'!A:B,2,FALSE),"")</f>
        <v/>
      </c>
      <c r="K9086" s="21">
        <f t="shared" si="423"/>
        <v>0</v>
      </c>
      <c r="L9086" t="str">
        <f t="shared" si="424"/>
        <v/>
      </c>
      <c r="M9086" t="str">
        <f t="shared" si="425"/>
        <v/>
      </c>
    </row>
    <row r="9087" spans="3:13" x14ac:dyDescent="0.2">
      <c r="C9087" s="8" t="str">
        <f>IFERROR(VLOOKUP(B9087,'Plan de comptes'!A:B,2,FALSE),"")</f>
        <v/>
      </c>
      <c r="K9087" s="21">
        <f t="shared" si="423"/>
        <v>0</v>
      </c>
      <c r="L9087" t="str">
        <f t="shared" si="424"/>
        <v/>
      </c>
      <c r="M9087" t="str">
        <f t="shared" si="425"/>
        <v/>
      </c>
    </row>
    <row r="9088" spans="3:13" x14ac:dyDescent="0.2">
      <c r="C9088" s="8" t="str">
        <f>IFERROR(VLOOKUP(B9088,'Plan de comptes'!A:B,2,FALSE),"")</f>
        <v/>
      </c>
      <c r="K9088" s="21">
        <f t="shared" si="423"/>
        <v>0</v>
      </c>
      <c r="L9088" t="str">
        <f t="shared" si="424"/>
        <v/>
      </c>
      <c r="M9088" t="str">
        <f t="shared" si="425"/>
        <v/>
      </c>
    </row>
    <row r="9089" spans="3:13" x14ac:dyDescent="0.2">
      <c r="C9089" s="8" t="str">
        <f>IFERROR(VLOOKUP(B9089,'Plan de comptes'!A:B,2,FALSE),"")</f>
        <v/>
      </c>
      <c r="K9089" s="21">
        <f t="shared" si="423"/>
        <v>0</v>
      </c>
      <c r="L9089" t="str">
        <f t="shared" si="424"/>
        <v/>
      </c>
      <c r="M9089" t="str">
        <f t="shared" si="425"/>
        <v/>
      </c>
    </row>
    <row r="9090" spans="3:13" x14ac:dyDescent="0.2">
      <c r="C9090" s="8" t="str">
        <f>IFERROR(VLOOKUP(B9090,'Plan de comptes'!A:B,2,FALSE),"")</f>
        <v/>
      </c>
      <c r="K9090" s="21">
        <f t="shared" si="423"/>
        <v>0</v>
      </c>
      <c r="L9090" t="str">
        <f t="shared" si="424"/>
        <v/>
      </c>
      <c r="M9090" t="str">
        <f t="shared" si="425"/>
        <v/>
      </c>
    </row>
    <row r="9091" spans="3:13" x14ac:dyDescent="0.2">
      <c r="C9091" s="8" t="str">
        <f>IFERROR(VLOOKUP(B9091,'Plan de comptes'!A:B,2,FALSE),"")</f>
        <v/>
      </c>
      <c r="K9091" s="21">
        <f t="shared" ref="K9091:K9154" si="426">E9091-F9091</f>
        <v>0</v>
      </c>
      <c r="L9091" t="str">
        <f t="shared" ref="L9091:L9154" si="427">LEFT($B9091,2)</f>
        <v/>
      </c>
      <c r="M9091" t="str">
        <f t="shared" ref="M9091:M9154" si="428">LEFT($B9091,3)</f>
        <v/>
      </c>
    </row>
    <row r="9092" spans="3:13" x14ac:dyDescent="0.2">
      <c r="C9092" s="8" t="str">
        <f>IFERROR(VLOOKUP(B9092,'Plan de comptes'!A:B,2,FALSE),"")</f>
        <v/>
      </c>
      <c r="K9092" s="21">
        <f t="shared" si="426"/>
        <v>0</v>
      </c>
      <c r="L9092" t="str">
        <f t="shared" si="427"/>
        <v/>
      </c>
      <c r="M9092" t="str">
        <f t="shared" si="428"/>
        <v/>
      </c>
    </row>
    <row r="9093" spans="3:13" x14ac:dyDescent="0.2">
      <c r="C9093" s="8" t="str">
        <f>IFERROR(VLOOKUP(B9093,'Plan de comptes'!A:B,2,FALSE),"")</f>
        <v/>
      </c>
      <c r="K9093" s="21">
        <f t="shared" si="426"/>
        <v>0</v>
      </c>
      <c r="L9093" t="str">
        <f t="shared" si="427"/>
        <v/>
      </c>
      <c r="M9093" t="str">
        <f t="shared" si="428"/>
        <v/>
      </c>
    </row>
    <row r="9094" spans="3:13" x14ac:dyDescent="0.2">
      <c r="C9094" s="8" t="str">
        <f>IFERROR(VLOOKUP(B9094,'Plan de comptes'!A:B,2,FALSE),"")</f>
        <v/>
      </c>
      <c r="K9094" s="21">
        <f t="shared" si="426"/>
        <v>0</v>
      </c>
      <c r="L9094" t="str">
        <f t="shared" si="427"/>
        <v/>
      </c>
      <c r="M9094" t="str">
        <f t="shared" si="428"/>
        <v/>
      </c>
    </row>
    <row r="9095" spans="3:13" x14ac:dyDescent="0.2">
      <c r="C9095" s="8" t="str">
        <f>IFERROR(VLOOKUP(B9095,'Plan de comptes'!A:B,2,FALSE),"")</f>
        <v/>
      </c>
      <c r="K9095" s="21">
        <f t="shared" si="426"/>
        <v>0</v>
      </c>
      <c r="L9095" t="str">
        <f t="shared" si="427"/>
        <v/>
      </c>
      <c r="M9095" t="str">
        <f t="shared" si="428"/>
        <v/>
      </c>
    </row>
    <row r="9096" spans="3:13" x14ac:dyDescent="0.2">
      <c r="C9096" s="8" t="str">
        <f>IFERROR(VLOOKUP(B9096,'Plan de comptes'!A:B,2,FALSE),"")</f>
        <v/>
      </c>
      <c r="K9096" s="21">
        <f t="shared" si="426"/>
        <v>0</v>
      </c>
      <c r="L9096" t="str">
        <f t="shared" si="427"/>
        <v/>
      </c>
      <c r="M9096" t="str">
        <f t="shared" si="428"/>
        <v/>
      </c>
    </row>
    <row r="9097" spans="3:13" x14ac:dyDescent="0.2">
      <c r="C9097" s="8" t="str">
        <f>IFERROR(VLOOKUP(B9097,'Plan de comptes'!A:B,2,FALSE),"")</f>
        <v/>
      </c>
      <c r="K9097" s="21">
        <f t="shared" si="426"/>
        <v>0</v>
      </c>
      <c r="L9097" t="str">
        <f t="shared" si="427"/>
        <v/>
      </c>
      <c r="M9097" t="str">
        <f t="shared" si="428"/>
        <v/>
      </c>
    </row>
    <row r="9098" spans="3:13" x14ac:dyDescent="0.2">
      <c r="C9098" s="8" t="str">
        <f>IFERROR(VLOOKUP(B9098,'Plan de comptes'!A:B,2,FALSE),"")</f>
        <v/>
      </c>
      <c r="K9098" s="21">
        <f t="shared" si="426"/>
        <v>0</v>
      </c>
      <c r="L9098" t="str">
        <f t="shared" si="427"/>
        <v/>
      </c>
      <c r="M9098" t="str">
        <f t="shared" si="428"/>
        <v/>
      </c>
    </row>
    <row r="9099" spans="3:13" x14ac:dyDescent="0.2">
      <c r="C9099" s="8" t="str">
        <f>IFERROR(VLOOKUP(B9099,'Plan de comptes'!A:B,2,FALSE),"")</f>
        <v/>
      </c>
      <c r="K9099" s="21">
        <f t="shared" si="426"/>
        <v>0</v>
      </c>
      <c r="L9099" t="str">
        <f t="shared" si="427"/>
        <v/>
      </c>
      <c r="M9099" t="str">
        <f t="shared" si="428"/>
        <v/>
      </c>
    </row>
    <row r="9100" spans="3:13" x14ac:dyDescent="0.2">
      <c r="C9100" s="8" t="str">
        <f>IFERROR(VLOOKUP(B9100,'Plan de comptes'!A:B,2,FALSE),"")</f>
        <v/>
      </c>
      <c r="K9100" s="21">
        <f t="shared" si="426"/>
        <v>0</v>
      </c>
      <c r="L9100" t="str">
        <f t="shared" si="427"/>
        <v/>
      </c>
      <c r="M9100" t="str">
        <f t="shared" si="428"/>
        <v/>
      </c>
    </row>
    <row r="9101" spans="3:13" x14ac:dyDescent="0.2">
      <c r="C9101" s="8" t="str">
        <f>IFERROR(VLOOKUP(B9101,'Plan de comptes'!A:B,2,FALSE),"")</f>
        <v/>
      </c>
      <c r="K9101" s="21">
        <f t="shared" si="426"/>
        <v>0</v>
      </c>
      <c r="L9101" t="str">
        <f t="shared" si="427"/>
        <v/>
      </c>
      <c r="M9101" t="str">
        <f t="shared" si="428"/>
        <v/>
      </c>
    </row>
    <row r="9102" spans="3:13" x14ac:dyDescent="0.2">
      <c r="C9102" s="8" t="str">
        <f>IFERROR(VLOOKUP(B9102,'Plan de comptes'!A:B,2,FALSE),"")</f>
        <v/>
      </c>
      <c r="K9102" s="21">
        <f t="shared" si="426"/>
        <v>0</v>
      </c>
      <c r="L9102" t="str">
        <f t="shared" si="427"/>
        <v/>
      </c>
      <c r="M9102" t="str">
        <f t="shared" si="428"/>
        <v/>
      </c>
    </row>
    <row r="9103" spans="3:13" x14ac:dyDescent="0.2">
      <c r="C9103" s="8" t="str">
        <f>IFERROR(VLOOKUP(B9103,'Plan de comptes'!A:B,2,FALSE),"")</f>
        <v/>
      </c>
      <c r="K9103" s="21">
        <f t="shared" si="426"/>
        <v>0</v>
      </c>
      <c r="L9103" t="str">
        <f t="shared" si="427"/>
        <v/>
      </c>
      <c r="M9103" t="str">
        <f t="shared" si="428"/>
        <v/>
      </c>
    </row>
    <row r="9104" spans="3:13" x14ac:dyDescent="0.2">
      <c r="C9104" s="8" t="str">
        <f>IFERROR(VLOOKUP(B9104,'Plan de comptes'!A:B,2,FALSE),"")</f>
        <v/>
      </c>
      <c r="K9104" s="21">
        <f t="shared" si="426"/>
        <v>0</v>
      </c>
      <c r="L9104" t="str">
        <f t="shared" si="427"/>
        <v/>
      </c>
      <c r="M9104" t="str">
        <f t="shared" si="428"/>
        <v/>
      </c>
    </row>
    <row r="9105" spans="3:13" x14ac:dyDescent="0.2">
      <c r="C9105" s="8" t="str">
        <f>IFERROR(VLOOKUP(B9105,'Plan de comptes'!A:B,2,FALSE),"")</f>
        <v/>
      </c>
      <c r="K9105" s="21">
        <f t="shared" si="426"/>
        <v>0</v>
      </c>
      <c r="L9105" t="str">
        <f t="shared" si="427"/>
        <v/>
      </c>
      <c r="M9105" t="str">
        <f t="shared" si="428"/>
        <v/>
      </c>
    </row>
    <row r="9106" spans="3:13" x14ac:dyDescent="0.2">
      <c r="C9106" s="8" t="str">
        <f>IFERROR(VLOOKUP(B9106,'Plan de comptes'!A:B,2,FALSE),"")</f>
        <v/>
      </c>
      <c r="K9106" s="21">
        <f t="shared" si="426"/>
        <v>0</v>
      </c>
      <c r="L9106" t="str">
        <f t="shared" si="427"/>
        <v/>
      </c>
      <c r="M9106" t="str">
        <f t="shared" si="428"/>
        <v/>
      </c>
    </row>
    <row r="9107" spans="3:13" x14ac:dyDescent="0.2">
      <c r="C9107" s="8" t="str">
        <f>IFERROR(VLOOKUP(B9107,'Plan de comptes'!A:B,2,FALSE),"")</f>
        <v/>
      </c>
      <c r="K9107" s="21">
        <f t="shared" si="426"/>
        <v>0</v>
      </c>
      <c r="L9107" t="str">
        <f t="shared" si="427"/>
        <v/>
      </c>
      <c r="M9107" t="str">
        <f t="shared" si="428"/>
        <v/>
      </c>
    </row>
    <row r="9108" spans="3:13" x14ac:dyDescent="0.2">
      <c r="C9108" s="8" t="str">
        <f>IFERROR(VLOOKUP(B9108,'Plan de comptes'!A:B,2,FALSE),"")</f>
        <v/>
      </c>
      <c r="K9108" s="21">
        <f t="shared" si="426"/>
        <v>0</v>
      </c>
      <c r="L9108" t="str">
        <f t="shared" si="427"/>
        <v/>
      </c>
      <c r="M9108" t="str">
        <f t="shared" si="428"/>
        <v/>
      </c>
    </row>
    <row r="9109" spans="3:13" x14ac:dyDescent="0.2">
      <c r="C9109" s="8" t="str">
        <f>IFERROR(VLOOKUP(B9109,'Plan de comptes'!A:B,2,FALSE),"")</f>
        <v/>
      </c>
      <c r="K9109" s="21">
        <f t="shared" si="426"/>
        <v>0</v>
      </c>
      <c r="L9109" t="str">
        <f t="shared" si="427"/>
        <v/>
      </c>
      <c r="M9109" t="str">
        <f t="shared" si="428"/>
        <v/>
      </c>
    </row>
    <row r="9110" spans="3:13" x14ac:dyDescent="0.2">
      <c r="C9110" s="8" t="str">
        <f>IFERROR(VLOOKUP(B9110,'Plan de comptes'!A:B,2,FALSE),"")</f>
        <v/>
      </c>
      <c r="K9110" s="21">
        <f t="shared" si="426"/>
        <v>0</v>
      </c>
      <c r="L9110" t="str">
        <f t="shared" si="427"/>
        <v/>
      </c>
      <c r="M9110" t="str">
        <f t="shared" si="428"/>
        <v/>
      </c>
    </row>
    <row r="9111" spans="3:13" x14ac:dyDescent="0.2">
      <c r="C9111" s="8" t="str">
        <f>IFERROR(VLOOKUP(B9111,'Plan de comptes'!A:B,2,FALSE),"")</f>
        <v/>
      </c>
      <c r="K9111" s="21">
        <f t="shared" si="426"/>
        <v>0</v>
      </c>
      <c r="L9111" t="str">
        <f t="shared" si="427"/>
        <v/>
      </c>
      <c r="M9111" t="str">
        <f t="shared" si="428"/>
        <v/>
      </c>
    </row>
    <row r="9112" spans="3:13" x14ac:dyDescent="0.2">
      <c r="C9112" s="8" t="str">
        <f>IFERROR(VLOOKUP(B9112,'Plan de comptes'!A:B,2,FALSE),"")</f>
        <v/>
      </c>
      <c r="K9112" s="21">
        <f t="shared" si="426"/>
        <v>0</v>
      </c>
      <c r="L9112" t="str">
        <f t="shared" si="427"/>
        <v/>
      </c>
      <c r="M9112" t="str">
        <f t="shared" si="428"/>
        <v/>
      </c>
    </row>
    <row r="9113" spans="3:13" x14ac:dyDescent="0.2">
      <c r="C9113" s="8" t="str">
        <f>IFERROR(VLOOKUP(B9113,'Plan de comptes'!A:B,2,FALSE),"")</f>
        <v/>
      </c>
      <c r="K9113" s="21">
        <f t="shared" si="426"/>
        <v>0</v>
      </c>
      <c r="L9113" t="str">
        <f t="shared" si="427"/>
        <v/>
      </c>
      <c r="M9113" t="str">
        <f t="shared" si="428"/>
        <v/>
      </c>
    </row>
    <row r="9114" spans="3:13" x14ac:dyDescent="0.2">
      <c r="C9114" s="8" t="str">
        <f>IFERROR(VLOOKUP(B9114,'Plan de comptes'!A:B,2,FALSE),"")</f>
        <v/>
      </c>
      <c r="K9114" s="21">
        <f t="shared" si="426"/>
        <v>0</v>
      </c>
      <c r="L9114" t="str">
        <f t="shared" si="427"/>
        <v/>
      </c>
      <c r="M9114" t="str">
        <f t="shared" si="428"/>
        <v/>
      </c>
    </row>
    <row r="9115" spans="3:13" x14ac:dyDescent="0.2">
      <c r="C9115" s="8" t="str">
        <f>IFERROR(VLOOKUP(B9115,'Plan de comptes'!A:B,2,FALSE),"")</f>
        <v/>
      </c>
      <c r="K9115" s="21">
        <f t="shared" si="426"/>
        <v>0</v>
      </c>
      <c r="L9115" t="str">
        <f t="shared" si="427"/>
        <v/>
      </c>
      <c r="M9115" t="str">
        <f t="shared" si="428"/>
        <v/>
      </c>
    </row>
    <row r="9116" spans="3:13" x14ac:dyDescent="0.2">
      <c r="C9116" s="8" t="str">
        <f>IFERROR(VLOOKUP(B9116,'Plan de comptes'!A:B,2,FALSE),"")</f>
        <v/>
      </c>
      <c r="K9116" s="21">
        <f t="shared" si="426"/>
        <v>0</v>
      </c>
      <c r="L9116" t="str">
        <f t="shared" si="427"/>
        <v/>
      </c>
      <c r="M9116" t="str">
        <f t="shared" si="428"/>
        <v/>
      </c>
    </row>
    <row r="9117" spans="3:13" x14ac:dyDescent="0.2">
      <c r="C9117" s="8" t="str">
        <f>IFERROR(VLOOKUP(B9117,'Plan de comptes'!A:B,2,FALSE),"")</f>
        <v/>
      </c>
      <c r="K9117" s="21">
        <f t="shared" si="426"/>
        <v>0</v>
      </c>
      <c r="L9117" t="str">
        <f t="shared" si="427"/>
        <v/>
      </c>
      <c r="M9117" t="str">
        <f t="shared" si="428"/>
        <v/>
      </c>
    </row>
    <row r="9118" spans="3:13" x14ac:dyDescent="0.2">
      <c r="C9118" s="8" t="str">
        <f>IFERROR(VLOOKUP(B9118,'Plan de comptes'!A:B,2,FALSE),"")</f>
        <v/>
      </c>
      <c r="K9118" s="21">
        <f t="shared" si="426"/>
        <v>0</v>
      </c>
      <c r="L9118" t="str">
        <f t="shared" si="427"/>
        <v/>
      </c>
      <c r="M9118" t="str">
        <f t="shared" si="428"/>
        <v/>
      </c>
    </row>
    <row r="9119" spans="3:13" x14ac:dyDescent="0.2">
      <c r="C9119" s="8" t="str">
        <f>IFERROR(VLOOKUP(B9119,'Plan de comptes'!A:B,2,FALSE),"")</f>
        <v/>
      </c>
      <c r="K9119" s="21">
        <f t="shared" si="426"/>
        <v>0</v>
      </c>
      <c r="L9119" t="str">
        <f t="shared" si="427"/>
        <v/>
      </c>
      <c r="M9119" t="str">
        <f t="shared" si="428"/>
        <v/>
      </c>
    </row>
    <row r="9120" spans="3:13" x14ac:dyDescent="0.2">
      <c r="C9120" s="8" t="str">
        <f>IFERROR(VLOOKUP(B9120,'Plan de comptes'!A:B,2,FALSE),"")</f>
        <v/>
      </c>
      <c r="K9120" s="21">
        <f t="shared" si="426"/>
        <v>0</v>
      </c>
      <c r="L9120" t="str">
        <f t="shared" si="427"/>
        <v/>
      </c>
      <c r="M9120" t="str">
        <f t="shared" si="428"/>
        <v/>
      </c>
    </row>
    <row r="9121" spans="3:13" x14ac:dyDescent="0.2">
      <c r="C9121" s="8" t="str">
        <f>IFERROR(VLOOKUP(B9121,'Plan de comptes'!A:B,2,FALSE),"")</f>
        <v/>
      </c>
      <c r="K9121" s="21">
        <f t="shared" si="426"/>
        <v>0</v>
      </c>
      <c r="L9121" t="str">
        <f t="shared" si="427"/>
        <v/>
      </c>
      <c r="M9121" t="str">
        <f t="shared" si="428"/>
        <v/>
      </c>
    </row>
    <row r="9122" spans="3:13" x14ac:dyDescent="0.2">
      <c r="C9122" s="8" t="str">
        <f>IFERROR(VLOOKUP(B9122,'Plan de comptes'!A:B,2,FALSE),"")</f>
        <v/>
      </c>
      <c r="K9122" s="21">
        <f t="shared" si="426"/>
        <v>0</v>
      </c>
      <c r="L9122" t="str">
        <f t="shared" si="427"/>
        <v/>
      </c>
      <c r="M9122" t="str">
        <f t="shared" si="428"/>
        <v/>
      </c>
    </row>
    <row r="9123" spans="3:13" x14ac:dyDescent="0.2">
      <c r="C9123" s="8" t="str">
        <f>IFERROR(VLOOKUP(B9123,'Plan de comptes'!A:B,2,FALSE),"")</f>
        <v/>
      </c>
      <c r="K9123" s="21">
        <f t="shared" si="426"/>
        <v>0</v>
      </c>
      <c r="L9123" t="str">
        <f t="shared" si="427"/>
        <v/>
      </c>
      <c r="M9123" t="str">
        <f t="shared" si="428"/>
        <v/>
      </c>
    </row>
    <row r="9124" spans="3:13" x14ac:dyDescent="0.2">
      <c r="C9124" s="8" t="str">
        <f>IFERROR(VLOOKUP(B9124,'Plan de comptes'!A:B,2,FALSE),"")</f>
        <v/>
      </c>
      <c r="K9124" s="21">
        <f t="shared" si="426"/>
        <v>0</v>
      </c>
      <c r="L9124" t="str">
        <f t="shared" si="427"/>
        <v/>
      </c>
      <c r="M9124" t="str">
        <f t="shared" si="428"/>
        <v/>
      </c>
    </row>
    <row r="9125" spans="3:13" x14ac:dyDescent="0.2">
      <c r="C9125" s="8" t="str">
        <f>IFERROR(VLOOKUP(B9125,'Plan de comptes'!A:B,2,FALSE),"")</f>
        <v/>
      </c>
      <c r="K9125" s="21">
        <f t="shared" si="426"/>
        <v>0</v>
      </c>
      <c r="L9125" t="str">
        <f t="shared" si="427"/>
        <v/>
      </c>
      <c r="M9125" t="str">
        <f t="shared" si="428"/>
        <v/>
      </c>
    </row>
    <row r="9126" spans="3:13" x14ac:dyDescent="0.2">
      <c r="C9126" s="8" t="str">
        <f>IFERROR(VLOOKUP(B9126,'Plan de comptes'!A:B,2,FALSE),"")</f>
        <v/>
      </c>
      <c r="K9126" s="21">
        <f t="shared" si="426"/>
        <v>0</v>
      </c>
      <c r="L9126" t="str">
        <f t="shared" si="427"/>
        <v/>
      </c>
      <c r="M9126" t="str">
        <f t="shared" si="428"/>
        <v/>
      </c>
    </row>
    <row r="9127" spans="3:13" x14ac:dyDescent="0.2">
      <c r="C9127" s="8" t="str">
        <f>IFERROR(VLOOKUP(B9127,'Plan de comptes'!A:B,2,FALSE),"")</f>
        <v/>
      </c>
      <c r="K9127" s="21">
        <f t="shared" si="426"/>
        <v>0</v>
      </c>
      <c r="L9127" t="str">
        <f t="shared" si="427"/>
        <v/>
      </c>
      <c r="M9127" t="str">
        <f t="shared" si="428"/>
        <v/>
      </c>
    </row>
    <row r="9128" spans="3:13" x14ac:dyDescent="0.2">
      <c r="C9128" s="8" t="str">
        <f>IFERROR(VLOOKUP(B9128,'Plan de comptes'!A:B,2,FALSE),"")</f>
        <v/>
      </c>
      <c r="K9128" s="21">
        <f t="shared" si="426"/>
        <v>0</v>
      </c>
      <c r="L9128" t="str">
        <f t="shared" si="427"/>
        <v/>
      </c>
      <c r="M9128" t="str">
        <f t="shared" si="428"/>
        <v/>
      </c>
    </row>
    <row r="9129" spans="3:13" x14ac:dyDescent="0.2">
      <c r="C9129" s="8" t="str">
        <f>IFERROR(VLOOKUP(B9129,'Plan de comptes'!A:B,2,FALSE),"")</f>
        <v/>
      </c>
      <c r="K9129" s="21">
        <f t="shared" si="426"/>
        <v>0</v>
      </c>
      <c r="L9129" t="str">
        <f t="shared" si="427"/>
        <v/>
      </c>
      <c r="M9129" t="str">
        <f t="shared" si="428"/>
        <v/>
      </c>
    </row>
    <row r="9130" spans="3:13" x14ac:dyDescent="0.2">
      <c r="C9130" s="8" t="str">
        <f>IFERROR(VLOOKUP(B9130,'Plan de comptes'!A:B,2,FALSE),"")</f>
        <v/>
      </c>
      <c r="K9130" s="21">
        <f t="shared" si="426"/>
        <v>0</v>
      </c>
      <c r="L9130" t="str">
        <f t="shared" si="427"/>
        <v/>
      </c>
      <c r="M9130" t="str">
        <f t="shared" si="428"/>
        <v/>
      </c>
    </row>
    <row r="9131" spans="3:13" x14ac:dyDescent="0.2">
      <c r="C9131" s="8" t="str">
        <f>IFERROR(VLOOKUP(B9131,'Plan de comptes'!A:B,2,FALSE),"")</f>
        <v/>
      </c>
      <c r="K9131" s="21">
        <f t="shared" si="426"/>
        <v>0</v>
      </c>
      <c r="L9131" t="str">
        <f t="shared" si="427"/>
        <v/>
      </c>
      <c r="M9131" t="str">
        <f t="shared" si="428"/>
        <v/>
      </c>
    </row>
    <row r="9132" spans="3:13" x14ac:dyDescent="0.2">
      <c r="C9132" s="8" t="str">
        <f>IFERROR(VLOOKUP(B9132,'Plan de comptes'!A:B,2,FALSE),"")</f>
        <v/>
      </c>
      <c r="K9132" s="21">
        <f t="shared" si="426"/>
        <v>0</v>
      </c>
      <c r="L9132" t="str">
        <f t="shared" si="427"/>
        <v/>
      </c>
      <c r="M9132" t="str">
        <f t="shared" si="428"/>
        <v/>
      </c>
    </row>
    <row r="9133" spans="3:13" x14ac:dyDescent="0.2">
      <c r="C9133" s="8" t="str">
        <f>IFERROR(VLOOKUP(B9133,'Plan de comptes'!A:B,2,FALSE),"")</f>
        <v/>
      </c>
      <c r="K9133" s="21">
        <f t="shared" si="426"/>
        <v>0</v>
      </c>
      <c r="L9133" t="str">
        <f t="shared" si="427"/>
        <v/>
      </c>
      <c r="M9133" t="str">
        <f t="shared" si="428"/>
        <v/>
      </c>
    </row>
    <row r="9134" spans="3:13" x14ac:dyDescent="0.2">
      <c r="C9134" s="8" t="str">
        <f>IFERROR(VLOOKUP(B9134,'Plan de comptes'!A:B,2,FALSE),"")</f>
        <v/>
      </c>
      <c r="K9134" s="21">
        <f t="shared" si="426"/>
        <v>0</v>
      </c>
      <c r="L9134" t="str">
        <f t="shared" si="427"/>
        <v/>
      </c>
      <c r="M9134" t="str">
        <f t="shared" si="428"/>
        <v/>
      </c>
    </row>
    <row r="9135" spans="3:13" x14ac:dyDescent="0.2">
      <c r="C9135" s="8" t="str">
        <f>IFERROR(VLOOKUP(B9135,'Plan de comptes'!A:B,2,FALSE),"")</f>
        <v/>
      </c>
      <c r="K9135" s="21">
        <f t="shared" si="426"/>
        <v>0</v>
      </c>
      <c r="L9135" t="str">
        <f t="shared" si="427"/>
        <v/>
      </c>
      <c r="M9135" t="str">
        <f t="shared" si="428"/>
        <v/>
      </c>
    </row>
    <row r="9136" spans="3:13" x14ac:dyDescent="0.2">
      <c r="C9136" s="8" t="str">
        <f>IFERROR(VLOOKUP(B9136,'Plan de comptes'!A:B,2,FALSE),"")</f>
        <v/>
      </c>
      <c r="K9136" s="21">
        <f t="shared" si="426"/>
        <v>0</v>
      </c>
      <c r="L9136" t="str">
        <f t="shared" si="427"/>
        <v/>
      </c>
      <c r="M9136" t="str">
        <f t="shared" si="428"/>
        <v/>
      </c>
    </row>
    <row r="9137" spans="3:13" x14ac:dyDescent="0.2">
      <c r="C9137" s="8" t="str">
        <f>IFERROR(VLOOKUP(B9137,'Plan de comptes'!A:B,2,FALSE),"")</f>
        <v/>
      </c>
      <c r="K9137" s="21">
        <f t="shared" si="426"/>
        <v>0</v>
      </c>
      <c r="L9137" t="str">
        <f t="shared" si="427"/>
        <v/>
      </c>
      <c r="M9137" t="str">
        <f t="shared" si="428"/>
        <v/>
      </c>
    </row>
    <row r="9138" spans="3:13" x14ac:dyDescent="0.2">
      <c r="C9138" s="8" t="str">
        <f>IFERROR(VLOOKUP(B9138,'Plan de comptes'!A:B,2,FALSE),"")</f>
        <v/>
      </c>
      <c r="K9138" s="21">
        <f t="shared" si="426"/>
        <v>0</v>
      </c>
      <c r="L9138" t="str">
        <f t="shared" si="427"/>
        <v/>
      </c>
      <c r="M9138" t="str">
        <f t="shared" si="428"/>
        <v/>
      </c>
    </row>
    <row r="9139" spans="3:13" x14ac:dyDescent="0.2">
      <c r="C9139" s="8" t="str">
        <f>IFERROR(VLOOKUP(B9139,'Plan de comptes'!A:B,2,FALSE),"")</f>
        <v/>
      </c>
      <c r="K9139" s="21">
        <f t="shared" si="426"/>
        <v>0</v>
      </c>
      <c r="L9139" t="str">
        <f t="shared" si="427"/>
        <v/>
      </c>
      <c r="M9139" t="str">
        <f t="shared" si="428"/>
        <v/>
      </c>
    </row>
    <row r="9140" spans="3:13" x14ac:dyDescent="0.2">
      <c r="C9140" s="8" t="str">
        <f>IFERROR(VLOOKUP(B9140,'Plan de comptes'!A:B,2,FALSE),"")</f>
        <v/>
      </c>
      <c r="K9140" s="21">
        <f t="shared" si="426"/>
        <v>0</v>
      </c>
      <c r="L9140" t="str">
        <f t="shared" si="427"/>
        <v/>
      </c>
      <c r="M9140" t="str">
        <f t="shared" si="428"/>
        <v/>
      </c>
    </row>
    <row r="9141" spans="3:13" x14ac:dyDescent="0.2">
      <c r="C9141" s="8" t="str">
        <f>IFERROR(VLOOKUP(B9141,'Plan de comptes'!A:B,2,FALSE),"")</f>
        <v/>
      </c>
      <c r="K9141" s="21">
        <f t="shared" si="426"/>
        <v>0</v>
      </c>
      <c r="L9141" t="str">
        <f t="shared" si="427"/>
        <v/>
      </c>
      <c r="M9141" t="str">
        <f t="shared" si="428"/>
        <v/>
      </c>
    </row>
    <row r="9142" spans="3:13" x14ac:dyDescent="0.2">
      <c r="C9142" s="8" t="str">
        <f>IFERROR(VLOOKUP(B9142,'Plan de comptes'!A:B,2,FALSE),"")</f>
        <v/>
      </c>
      <c r="K9142" s="21">
        <f t="shared" si="426"/>
        <v>0</v>
      </c>
      <c r="L9142" t="str">
        <f t="shared" si="427"/>
        <v/>
      </c>
      <c r="M9142" t="str">
        <f t="shared" si="428"/>
        <v/>
      </c>
    </row>
    <row r="9143" spans="3:13" x14ac:dyDescent="0.2">
      <c r="C9143" s="8" t="str">
        <f>IFERROR(VLOOKUP(B9143,'Plan de comptes'!A:B,2,FALSE),"")</f>
        <v/>
      </c>
      <c r="K9143" s="21">
        <f t="shared" si="426"/>
        <v>0</v>
      </c>
      <c r="L9143" t="str">
        <f t="shared" si="427"/>
        <v/>
      </c>
      <c r="M9143" t="str">
        <f t="shared" si="428"/>
        <v/>
      </c>
    </row>
    <row r="9144" spans="3:13" x14ac:dyDescent="0.2">
      <c r="C9144" s="8" t="str">
        <f>IFERROR(VLOOKUP(B9144,'Plan de comptes'!A:B,2,FALSE),"")</f>
        <v/>
      </c>
      <c r="K9144" s="21">
        <f t="shared" si="426"/>
        <v>0</v>
      </c>
      <c r="L9144" t="str">
        <f t="shared" si="427"/>
        <v/>
      </c>
      <c r="M9144" t="str">
        <f t="shared" si="428"/>
        <v/>
      </c>
    </row>
    <row r="9145" spans="3:13" x14ac:dyDescent="0.2">
      <c r="C9145" s="8" t="str">
        <f>IFERROR(VLOOKUP(B9145,'Plan de comptes'!A:B,2,FALSE),"")</f>
        <v/>
      </c>
      <c r="K9145" s="21">
        <f t="shared" si="426"/>
        <v>0</v>
      </c>
      <c r="L9145" t="str">
        <f t="shared" si="427"/>
        <v/>
      </c>
      <c r="M9145" t="str">
        <f t="shared" si="428"/>
        <v/>
      </c>
    </row>
    <row r="9146" spans="3:13" x14ac:dyDescent="0.2">
      <c r="C9146" s="8" t="str">
        <f>IFERROR(VLOOKUP(B9146,'Plan de comptes'!A:B,2,FALSE),"")</f>
        <v/>
      </c>
      <c r="K9146" s="21">
        <f t="shared" si="426"/>
        <v>0</v>
      </c>
      <c r="L9146" t="str">
        <f t="shared" si="427"/>
        <v/>
      </c>
      <c r="M9146" t="str">
        <f t="shared" si="428"/>
        <v/>
      </c>
    </row>
    <row r="9147" spans="3:13" x14ac:dyDescent="0.2">
      <c r="C9147" s="8" t="str">
        <f>IFERROR(VLOOKUP(B9147,'Plan de comptes'!A:B,2,FALSE),"")</f>
        <v/>
      </c>
      <c r="K9147" s="21">
        <f t="shared" si="426"/>
        <v>0</v>
      </c>
      <c r="L9147" t="str">
        <f t="shared" si="427"/>
        <v/>
      </c>
      <c r="M9147" t="str">
        <f t="shared" si="428"/>
        <v/>
      </c>
    </row>
    <row r="9148" spans="3:13" x14ac:dyDescent="0.2">
      <c r="C9148" s="8" t="str">
        <f>IFERROR(VLOOKUP(B9148,'Plan de comptes'!A:B,2,FALSE),"")</f>
        <v/>
      </c>
      <c r="K9148" s="21">
        <f t="shared" si="426"/>
        <v>0</v>
      </c>
      <c r="L9148" t="str">
        <f t="shared" si="427"/>
        <v/>
      </c>
      <c r="M9148" t="str">
        <f t="shared" si="428"/>
        <v/>
      </c>
    </row>
    <row r="9149" spans="3:13" x14ac:dyDescent="0.2">
      <c r="C9149" s="8" t="str">
        <f>IFERROR(VLOOKUP(B9149,'Plan de comptes'!A:B,2,FALSE),"")</f>
        <v/>
      </c>
      <c r="K9149" s="21">
        <f t="shared" si="426"/>
        <v>0</v>
      </c>
      <c r="L9149" t="str">
        <f t="shared" si="427"/>
        <v/>
      </c>
      <c r="M9149" t="str">
        <f t="shared" si="428"/>
        <v/>
      </c>
    </row>
    <row r="9150" spans="3:13" x14ac:dyDescent="0.2">
      <c r="C9150" s="8" t="str">
        <f>IFERROR(VLOOKUP(B9150,'Plan de comptes'!A:B,2,FALSE),"")</f>
        <v/>
      </c>
      <c r="K9150" s="21">
        <f t="shared" si="426"/>
        <v>0</v>
      </c>
      <c r="L9150" t="str">
        <f t="shared" si="427"/>
        <v/>
      </c>
      <c r="M9150" t="str">
        <f t="shared" si="428"/>
        <v/>
      </c>
    </row>
    <row r="9151" spans="3:13" x14ac:dyDescent="0.2">
      <c r="C9151" s="8" t="str">
        <f>IFERROR(VLOOKUP(B9151,'Plan de comptes'!A:B,2,FALSE),"")</f>
        <v/>
      </c>
      <c r="K9151" s="21">
        <f t="shared" si="426"/>
        <v>0</v>
      </c>
      <c r="L9151" t="str">
        <f t="shared" si="427"/>
        <v/>
      </c>
      <c r="M9151" t="str">
        <f t="shared" si="428"/>
        <v/>
      </c>
    </row>
    <row r="9152" spans="3:13" x14ac:dyDescent="0.2">
      <c r="C9152" s="8" t="str">
        <f>IFERROR(VLOOKUP(B9152,'Plan de comptes'!A:B,2,FALSE),"")</f>
        <v/>
      </c>
      <c r="K9152" s="21">
        <f t="shared" si="426"/>
        <v>0</v>
      </c>
      <c r="L9152" t="str">
        <f t="shared" si="427"/>
        <v/>
      </c>
      <c r="M9152" t="str">
        <f t="shared" si="428"/>
        <v/>
      </c>
    </row>
    <row r="9153" spans="3:13" x14ac:dyDescent="0.2">
      <c r="C9153" s="8" t="str">
        <f>IFERROR(VLOOKUP(B9153,'Plan de comptes'!A:B,2,FALSE),"")</f>
        <v/>
      </c>
      <c r="K9153" s="21">
        <f t="shared" si="426"/>
        <v>0</v>
      </c>
      <c r="L9153" t="str">
        <f t="shared" si="427"/>
        <v/>
      </c>
      <c r="M9153" t="str">
        <f t="shared" si="428"/>
        <v/>
      </c>
    </row>
    <row r="9154" spans="3:13" x14ac:dyDescent="0.2">
      <c r="C9154" s="8" t="str">
        <f>IFERROR(VLOOKUP(B9154,'Plan de comptes'!A:B,2,FALSE),"")</f>
        <v/>
      </c>
      <c r="K9154" s="21">
        <f t="shared" si="426"/>
        <v>0</v>
      </c>
      <c r="L9154" t="str">
        <f t="shared" si="427"/>
        <v/>
      </c>
      <c r="M9154" t="str">
        <f t="shared" si="428"/>
        <v/>
      </c>
    </row>
    <row r="9155" spans="3:13" x14ac:dyDescent="0.2">
      <c r="C9155" s="8" t="str">
        <f>IFERROR(VLOOKUP(B9155,'Plan de comptes'!A:B,2,FALSE),"")</f>
        <v/>
      </c>
      <c r="K9155" s="21">
        <f t="shared" ref="K9155:K9218" si="429">E9155-F9155</f>
        <v>0</v>
      </c>
      <c r="L9155" t="str">
        <f t="shared" ref="L9155:L9218" si="430">LEFT($B9155,2)</f>
        <v/>
      </c>
      <c r="M9155" t="str">
        <f t="shared" ref="M9155:M9218" si="431">LEFT($B9155,3)</f>
        <v/>
      </c>
    </row>
    <row r="9156" spans="3:13" x14ac:dyDescent="0.2">
      <c r="C9156" s="8" t="str">
        <f>IFERROR(VLOOKUP(B9156,'Plan de comptes'!A:B,2,FALSE),"")</f>
        <v/>
      </c>
      <c r="K9156" s="21">
        <f t="shared" si="429"/>
        <v>0</v>
      </c>
      <c r="L9156" t="str">
        <f t="shared" si="430"/>
        <v/>
      </c>
      <c r="M9156" t="str">
        <f t="shared" si="431"/>
        <v/>
      </c>
    </row>
    <row r="9157" spans="3:13" x14ac:dyDescent="0.2">
      <c r="C9157" s="8" t="str">
        <f>IFERROR(VLOOKUP(B9157,'Plan de comptes'!A:B,2,FALSE),"")</f>
        <v/>
      </c>
      <c r="K9157" s="21">
        <f t="shared" si="429"/>
        <v>0</v>
      </c>
      <c r="L9157" t="str">
        <f t="shared" si="430"/>
        <v/>
      </c>
      <c r="M9157" t="str">
        <f t="shared" si="431"/>
        <v/>
      </c>
    </row>
    <row r="9158" spans="3:13" x14ac:dyDescent="0.2">
      <c r="C9158" s="8" t="str">
        <f>IFERROR(VLOOKUP(B9158,'Plan de comptes'!A:B,2,FALSE),"")</f>
        <v/>
      </c>
      <c r="K9158" s="21">
        <f t="shared" si="429"/>
        <v>0</v>
      </c>
      <c r="L9158" t="str">
        <f t="shared" si="430"/>
        <v/>
      </c>
      <c r="M9158" t="str">
        <f t="shared" si="431"/>
        <v/>
      </c>
    </row>
    <row r="9159" spans="3:13" x14ac:dyDescent="0.2">
      <c r="C9159" s="8" t="str">
        <f>IFERROR(VLOOKUP(B9159,'Plan de comptes'!A:B,2,FALSE),"")</f>
        <v/>
      </c>
      <c r="K9159" s="21">
        <f t="shared" si="429"/>
        <v>0</v>
      </c>
      <c r="L9159" t="str">
        <f t="shared" si="430"/>
        <v/>
      </c>
      <c r="M9159" t="str">
        <f t="shared" si="431"/>
        <v/>
      </c>
    </row>
    <row r="9160" spans="3:13" x14ac:dyDescent="0.2">
      <c r="C9160" s="8" t="str">
        <f>IFERROR(VLOOKUP(B9160,'Plan de comptes'!A:B,2,FALSE),"")</f>
        <v/>
      </c>
      <c r="K9160" s="21">
        <f t="shared" si="429"/>
        <v>0</v>
      </c>
      <c r="L9160" t="str">
        <f t="shared" si="430"/>
        <v/>
      </c>
      <c r="M9160" t="str">
        <f t="shared" si="431"/>
        <v/>
      </c>
    </row>
    <row r="9161" spans="3:13" x14ac:dyDescent="0.2">
      <c r="C9161" s="8" t="str">
        <f>IFERROR(VLOOKUP(B9161,'Plan de comptes'!A:B,2,FALSE),"")</f>
        <v/>
      </c>
      <c r="K9161" s="21">
        <f t="shared" si="429"/>
        <v>0</v>
      </c>
      <c r="L9161" t="str">
        <f t="shared" si="430"/>
        <v/>
      </c>
      <c r="M9161" t="str">
        <f t="shared" si="431"/>
        <v/>
      </c>
    </row>
    <row r="9162" spans="3:13" x14ac:dyDescent="0.2">
      <c r="C9162" s="8" t="str">
        <f>IFERROR(VLOOKUP(B9162,'Plan de comptes'!A:B,2,FALSE),"")</f>
        <v/>
      </c>
      <c r="K9162" s="21">
        <f t="shared" si="429"/>
        <v>0</v>
      </c>
      <c r="L9162" t="str">
        <f t="shared" si="430"/>
        <v/>
      </c>
      <c r="M9162" t="str">
        <f t="shared" si="431"/>
        <v/>
      </c>
    </row>
    <row r="9163" spans="3:13" x14ac:dyDescent="0.2">
      <c r="C9163" s="8" t="str">
        <f>IFERROR(VLOOKUP(B9163,'Plan de comptes'!A:B,2,FALSE),"")</f>
        <v/>
      </c>
      <c r="K9163" s="21">
        <f t="shared" si="429"/>
        <v>0</v>
      </c>
      <c r="L9163" t="str">
        <f t="shared" si="430"/>
        <v/>
      </c>
      <c r="M9163" t="str">
        <f t="shared" si="431"/>
        <v/>
      </c>
    </row>
    <row r="9164" spans="3:13" x14ac:dyDescent="0.2">
      <c r="C9164" s="8" t="str">
        <f>IFERROR(VLOOKUP(B9164,'Plan de comptes'!A:B,2,FALSE),"")</f>
        <v/>
      </c>
      <c r="K9164" s="21">
        <f t="shared" si="429"/>
        <v>0</v>
      </c>
      <c r="L9164" t="str">
        <f t="shared" si="430"/>
        <v/>
      </c>
      <c r="M9164" t="str">
        <f t="shared" si="431"/>
        <v/>
      </c>
    </row>
    <row r="9165" spans="3:13" x14ac:dyDescent="0.2">
      <c r="C9165" s="8" t="str">
        <f>IFERROR(VLOOKUP(B9165,'Plan de comptes'!A:B,2,FALSE),"")</f>
        <v/>
      </c>
      <c r="K9165" s="21">
        <f t="shared" si="429"/>
        <v>0</v>
      </c>
      <c r="L9165" t="str">
        <f t="shared" si="430"/>
        <v/>
      </c>
      <c r="M9165" t="str">
        <f t="shared" si="431"/>
        <v/>
      </c>
    </row>
    <row r="9166" spans="3:13" x14ac:dyDescent="0.2">
      <c r="C9166" s="8" t="str">
        <f>IFERROR(VLOOKUP(B9166,'Plan de comptes'!A:B,2,FALSE),"")</f>
        <v/>
      </c>
      <c r="K9166" s="21">
        <f t="shared" si="429"/>
        <v>0</v>
      </c>
      <c r="L9166" t="str">
        <f t="shared" si="430"/>
        <v/>
      </c>
      <c r="M9166" t="str">
        <f t="shared" si="431"/>
        <v/>
      </c>
    </row>
    <row r="9167" spans="3:13" x14ac:dyDescent="0.2">
      <c r="C9167" s="8" t="str">
        <f>IFERROR(VLOOKUP(B9167,'Plan de comptes'!A:B,2,FALSE),"")</f>
        <v/>
      </c>
      <c r="K9167" s="21">
        <f t="shared" si="429"/>
        <v>0</v>
      </c>
      <c r="L9167" t="str">
        <f t="shared" si="430"/>
        <v/>
      </c>
      <c r="M9167" t="str">
        <f t="shared" si="431"/>
        <v/>
      </c>
    </row>
    <row r="9168" spans="3:13" x14ac:dyDescent="0.2">
      <c r="C9168" s="8" t="str">
        <f>IFERROR(VLOOKUP(B9168,'Plan de comptes'!A:B,2,FALSE),"")</f>
        <v/>
      </c>
      <c r="K9168" s="21">
        <f t="shared" si="429"/>
        <v>0</v>
      </c>
      <c r="L9168" t="str">
        <f t="shared" si="430"/>
        <v/>
      </c>
      <c r="M9168" t="str">
        <f t="shared" si="431"/>
        <v/>
      </c>
    </row>
    <row r="9169" spans="3:13" x14ac:dyDescent="0.2">
      <c r="C9169" s="8" t="str">
        <f>IFERROR(VLOOKUP(B9169,'Plan de comptes'!A:B,2,FALSE),"")</f>
        <v/>
      </c>
      <c r="K9169" s="21">
        <f t="shared" si="429"/>
        <v>0</v>
      </c>
      <c r="L9169" t="str">
        <f t="shared" si="430"/>
        <v/>
      </c>
      <c r="M9169" t="str">
        <f t="shared" si="431"/>
        <v/>
      </c>
    </row>
    <row r="9170" spans="3:13" x14ac:dyDescent="0.2">
      <c r="C9170" s="8" t="str">
        <f>IFERROR(VLOOKUP(B9170,'Plan de comptes'!A:B,2,FALSE),"")</f>
        <v/>
      </c>
      <c r="K9170" s="21">
        <f t="shared" si="429"/>
        <v>0</v>
      </c>
      <c r="L9170" t="str">
        <f t="shared" si="430"/>
        <v/>
      </c>
      <c r="M9170" t="str">
        <f t="shared" si="431"/>
        <v/>
      </c>
    </row>
    <row r="9171" spans="3:13" x14ac:dyDescent="0.2">
      <c r="C9171" s="8" t="str">
        <f>IFERROR(VLOOKUP(B9171,'Plan de comptes'!A:B,2,FALSE),"")</f>
        <v/>
      </c>
      <c r="K9171" s="21">
        <f t="shared" si="429"/>
        <v>0</v>
      </c>
      <c r="L9171" t="str">
        <f t="shared" si="430"/>
        <v/>
      </c>
      <c r="M9171" t="str">
        <f t="shared" si="431"/>
        <v/>
      </c>
    </row>
    <row r="9172" spans="3:13" x14ac:dyDescent="0.2">
      <c r="C9172" s="8" t="str">
        <f>IFERROR(VLOOKUP(B9172,'Plan de comptes'!A:B,2,FALSE),"")</f>
        <v/>
      </c>
      <c r="K9172" s="21">
        <f t="shared" si="429"/>
        <v>0</v>
      </c>
      <c r="L9172" t="str">
        <f t="shared" si="430"/>
        <v/>
      </c>
      <c r="M9172" t="str">
        <f t="shared" si="431"/>
        <v/>
      </c>
    </row>
    <row r="9173" spans="3:13" x14ac:dyDescent="0.2">
      <c r="C9173" s="8" t="str">
        <f>IFERROR(VLOOKUP(B9173,'Plan de comptes'!A:B,2,FALSE),"")</f>
        <v/>
      </c>
      <c r="K9173" s="21">
        <f t="shared" si="429"/>
        <v>0</v>
      </c>
      <c r="L9173" t="str">
        <f t="shared" si="430"/>
        <v/>
      </c>
      <c r="M9173" t="str">
        <f t="shared" si="431"/>
        <v/>
      </c>
    </row>
    <row r="9174" spans="3:13" x14ac:dyDescent="0.2">
      <c r="C9174" s="8" t="str">
        <f>IFERROR(VLOOKUP(B9174,'Plan de comptes'!A:B,2,FALSE),"")</f>
        <v/>
      </c>
      <c r="K9174" s="21">
        <f t="shared" si="429"/>
        <v>0</v>
      </c>
      <c r="L9174" t="str">
        <f t="shared" si="430"/>
        <v/>
      </c>
      <c r="M9174" t="str">
        <f t="shared" si="431"/>
        <v/>
      </c>
    </row>
    <row r="9175" spans="3:13" x14ac:dyDescent="0.2">
      <c r="C9175" s="8" t="str">
        <f>IFERROR(VLOOKUP(B9175,'Plan de comptes'!A:B,2,FALSE),"")</f>
        <v/>
      </c>
      <c r="K9175" s="21">
        <f t="shared" si="429"/>
        <v>0</v>
      </c>
      <c r="L9175" t="str">
        <f t="shared" si="430"/>
        <v/>
      </c>
      <c r="M9175" t="str">
        <f t="shared" si="431"/>
        <v/>
      </c>
    </row>
    <row r="9176" spans="3:13" x14ac:dyDescent="0.2">
      <c r="C9176" s="8" t="str">
        <f>IFERROR(VLOOKUP(B9176,'Plan de comptes'!A:B,2,FALSE),"")</f>
        <v/>
      </c>
      <c r="K9176" s="21">
        <f t="shared" si="429"/>
        <v>0</v>
      </c>
      <c r="L9176" t="str">
        <f t="shared" si="430"/>
        <v/>
      </c>
      <c r="M9176" t="str">
        <f t="shared" si="431"/>
        <v/>
      </c>
    </row>
    <row r="9177" spans="3:13" x14ac:dyDescent="0.2">
      <c r="C9177" s="8" t="str">
        <f>IFERROR(VLOOKUP(B9177,'Plan de comptes'!A:B,2,FALSE),"")</f>
        <v/>
      </c>
      <c r="K9177" s="21">
        <f t="shared" si="429"/>
        <v>0</v>
      </c>
      <c r="L9177" t="str">
        <f t="shared" si="430"/>
        <v/>
      </c>
      <c r="M9177" t="str">
        <f t="shared" si="431"/>
        <v/>
      </c>
    </row>
    <row r="9178" spans="3:13" x14ac:dyDescent="0.2">
      <c r="C9178" s="8" t="str">
        <f>IFERROR(VLOOKUP(B9178,'Plan de comptes'!A:B,2,FALSE),"")</f>
        <v/>
      </c>
      <c r="K9178" s="21">
        <f t="shared" si="429"/>
        <v>0</v>
      </c>
      <c r="L9178" t="str">
        <f t="shared" si="430"/>
        <v/>
      </c>
      <c r="M9178" t="str">
        <f t="shared" si="431"/>
        <v/>
      </c>
    </row>
    <row r="9179" spans="3:13" x14ac:dyDescent="0.2">
      <c r="C9179" s="8" t="str">
        <f>IFERROR(VLOOKUP(B9179,'Plan de comptes'!A:B,2,FALSE),"")</f>
        <v/>
      </c>
      <c r="K9179" s="21">
        <f t="shared" si="429"/>
        <v>0</v>
      </c>
      <c r="L9179" t="str">
        <f t="shared" si="430"/>
        <v/>
      </c>
      <c r="M9179" t="str">
        <f t="shared" si="431"/>
        <v/>
      </c>
    </row>
    <row r="9180" spans="3:13" x14ac:dyDescent="0.2">
      <c r="C9180" s="8" t="str">
        <f>IFERROR(VLOOKUP(B9180,'Plan de comptes'!A:B,2,FALSE),"")</f>
        <v/>
      </c>
      <c r="K9180" s="21">
        <f t="shared" si="429"/>
        <v>0</v>
      </c>
      <c r="L9180" t="str">
        <f t="shared" si="430"/>
        <v/>
      </c>
      <c r="M9180" t="str">
        <f t="shared" si="431"/>
        <v/>
      </c>
    </row>
    <row r="9181" spans="3:13" x14ac:dyDescent="0.2">
      <c r="C9181" s="8" t="str">
        <f>IFERROR(VLOOKUP(B9181,'Plan de comptes'!A:B,2,FALSE),"")</f>
        <v/>
      </c>
      <c r="K9181" s="21">
        <f t="shared" si="429"/>
        <v>0</v>
      </c>
      <c r="L9181" t="str">
        <f t="shared" si="430"/>
        <v/>
      </c>
      <c r="M9181" t="str">
        <f t="shared" si="431"/>
        <v/>
      </c>
    </row>
    <row r="9182" spans="3:13" x14ac:dyDescent="0.2">
      <c r="C9182" s="8" t="str">
        <f>IFERROR(VLOOKUP(B9182,'Plan de comptes'!A:B,2,FALSE),"")</f>
        <v/>
      </c>
      <c r="K9182" s="21">
        <f t="shared" si="429"/>
        <v>0</v>
      </c>
      <c r="L9182" t="str">
        <f t="shared" si="430"/>
        <v/>
      </c>
      <c r="M9182" t="str">
        <f t="shared" si="431"/>
        <v/>
      </c>
    </row>
    <row r="9183" spans="3:13" x14ac:dyDescent="0.2">
      <c r="C9183" s="8" t="str">
        <f>IFERROR(VLOOKUP(B9183,'Plan de comptes'!A:B,2,FALSE),"")</f>
        <v/>
      </c>
      <c r="K9183" s="21">
        <f t="shared" si="429"/>
        <v>0</v>
      </c>
      <c r="L9183" t="str">
        <f t="shared" si="430"/>
        <v/>
      </c>
      <c r="M9183" t="str">
        <f t="shared" si="431"/>
        <v/>
      </c>
    </row>
    <row r="9184" spans="3:13" x14ac:dyDescent="0.2">
      <c r="C9184" s="8" t="str">
        <f>IFERROR(VLOOKUP(B9184,'Plan de comptes'!A:B,2,FALSE),"")</f>
        <v/>
      </c>
      <c r="K9184" s="21">
        <f t="shared" si="429"/>
        <v>0</v>
      </c>
      <c r="L9184" t="str">
        <f t="shared" si="430"/>
        <v/>
      </c>
      <c r="M9184" t="str">
        <f t="shared" si="431"/>
        <v/>
      </c>
    </row>
    <row r="9185" spans="3:13" x14ac:dyDescent="0.2">
      <c r="C9185" s="8" t="str">
        <f>IFERROR(VLOOKUP(B9185,'Plan de comptes'!A:B,2,FALSE),"")</f>
        <v/>
      </c>
      <c r="K9185" s="21">
        <f t="shared" si="429"/>
        <v>0</v>
      </c>
      <c r="L9185" t="str">
        <f t="shared" si="430"/>
        <v/>
      </c>
      <c r="M9185" t="str">
        <f t="shared" si="431"/>
        <v/>
      </c>
    </row>
    <row r="9186" spans="3:13" x14ac:dyDescent="0.2">
      <c r="C9186" s="8" t="str">
        <f>IFERROR(VLOOKUP(B9186,'Plan de comptes'!A:B,2,FALSE),"")</f>
        <v/>
      </c>
      <c r="K9186" s="21">
        <f t="shared" si="429"/>
        <v>0</v>
      </c>
      <c r="L9186" t="str">
        <f t="shared" si="430"/>
        <v/>
      </c>
      <c r="M9186" t="str">
        <f t="shared" si="431"/>
        <v/>
      </c>
    </row>
    <row r="9187" spans="3:13" x14ac:dyDescent="0.2">
      <c r="C9187" s="8" t="str">
        <f>IFERROR(VLOOKUP(B9187,'Plan de comptes'!A:B,2,FALSE),"")</f>
        <v/>
      </c>
      <c r="K9187" s="21">
        <f t="shared" si="429"/>
        <v>0</v>
      </c>
      <c r="L9187" t="str">
        <f t="shared" si="430"/>
        <v/>
      </c>
      <c r="M9187" t="str">
        <f t="shared" si="431"/>
        <v/>
      </c>
    </row>
    <row r="9188" spans="3:13" x14ac:dyDescent="0.2">
      <c r="C9188" s="8" t="str">
        <f>IFERROR(VLOOKUP(B9188,'Plan de comptes'!A:B,2,FALSE),"")</f>
        <v/>
      </c>
      <c r="K9188" s="21">
        <f t="shared" si="429"/>
        <v>0</v>
      </c>
      <c r="L9188" t="str">
        <f t="shared" si="430"/>
        <v/>
      </c>
      <c r="M9188" t="str">
        <f t="shared" si="431"/>
        <v/>
      </c>
    </row>
    <row r="9189" spans="3:13" x14ac:dyDescent="0.2">
      <c r="C9189" s="8" t="str">
        <f>IFERROR(VLOOKUP(B9189,'Plan de comptes'!A:B,2,FALSE),"")</f>
        <v/>
      </c>
      <c r="K9189" s="21">
        <f t="shared" si="429"/>
        <v>0</v>
      </c>
      <c r="L9189" t="str">
        <f t="shared" si="430"/>
        <v/>
      </c>
      <c r="M9189" t="str">
        <f t="shared" si="431"/>
        <v/>
      </c>
    </row>
    <row r="9190" spans="3:13" x14ac:dyDescent="0.2">
      <c r="C9190" s="8" t="str">
        <f>IFERROR(VLOOKUP(B9190,'Plan de comptes'!A:B,2,FALSE),"")</f>
        <v/>
      </c>
      <c r="K9190" s="21">
        <f t="shared" si="429"/>
        <v>0</v>
      </c>
      <c r="L9190" t="str">
        <f t="shared" si="430"/>
        <v/>
      </c>
      <c r="M9190" t="str">
        <f t="shared" si="431"/>
        <v/>
      </c>
    </row>
    <row r="9191" spans="3:13" x14ac:dyDescent="0.2">
      <c r="C9191" s="8" t="str">
        <f>IFERROR(VLOOKUP(B9191,'Plan de comptes'!A:B,2,FALSE),"")</f>
        <v/>
      </c>
      <c r="K9191" s="21">
        <f t="shared" si="429"/>
        <v>0</v>
      </c>
      <c r="L9191" t="str">
        <f t="shared" si="430"/>
        <v/>
      </c>
      <c r="M9191" t="str">
        <f t="shared" si="431"/>
        <v/>
      </c>
    </row>
    <row r="9192" spans="3:13" x14ac:dyDescent="0.2">
      <c r="C9192" s="8" t="str">
        <f>IFERROR(VLOOKUP(B9192,'Plan de comptes'!A:B,2,FALSE),"")</f>
        <v/>
      </c>
      <c r="K9192" s="21">
        <f t="shared" si="429"/>
        <v>0</v>
      </c>
      <c r="L9192" t="str">
        <f t="shared" si="430"/>
        <v/>
      </c>
      <c r="M9192" t="str">
        <f t="shared" si="431"/>
        <v/>
      </c>
    </row>
    <row r="9193" spans="3:13" x14ac:dyDescent="0.2">
      <c r="C9193" s="8" t="str">
        <f>IFERROR(VLOOKUP(B9193,'Plan de comptes'!A:B,2,FALSE),"")</f>
        <v/>
      </c>
      <c r="K9193" s="21">
        <f t="shared" si="429"/>
        <v>0</v>
      </c>
      <c r="L9193" t="str">
        <f t="shared" si="430"/>
        <v/>
      </c>
      <c r="M9193" t="str">
        <f t="shared" si="431"/>
        <v/>
      </c>
    </row>
    <row r="9194" spans="3:13" x14ac:dyDescent="0.2">
      <c r="C9194" s="8" t="str">
        <f>IFERROR(VLOOKUP(B9194,'Plan de comptes'!A:B,2,FALSE),"")</f>
        <v/>
      </c>
      <c r="K9194" s="21">
        <f t="shared" si="429"/>
        <v>0</v>
      </c>
      <c r="L9194" t="str">
        <f t="shared" si="430"/>
        <v/>
      </c>
      <c r="M9194" t="str">
        <f t="shared" si="431"/>
        <v/>
      </c>
    </row>
    <row r="9195" spans="3:13" x14ac:dyDescent="0.2">
      <c r="C9195" s="8" t="str">
        <f>IFERROR(VLOOKUP(B9195,'Plan de comptes'!A:B,2,FALSE),"")</f>
        <v/>
      </c>
      <c r="K9195" s="21">
        <f t="shared" si="429"/>
        <v>0</v>
      </c>
      <c r="L9195" t="str">
        <f t="shared" si="430"/>
        <v/>
      </c>
      <c r="M9195" t="str">
        <f t="shared" si="431"/>
        <v/>
      </c>
    </row>
    <row r="9196" spans="3:13" x14ac:dyDescent="0.2">
      <c r="C9196" s="8" t="str">
        <f>IFERROR(VLOOKUP(B9196,'Plan de comptes'!A:B,2,FALSE),"")</f>
        <v/>
      </c>
      <c r="K9196" s="21">
        <f t="shared" si="429"/>
        <v>0</v>
      </c>
      <c r="L9196" t="str">
        <f t="shared" si="430"/>
        <v/>
      </c>
      <c r="M9196" t="str">
        <f t="shared" si="431"/>
        <v/>
      </c>
    </row>
    <row r="9197" spans="3:13" x14ac:dyDescent="0.2">
      <c r="C9197" s="8" t="str">
        <f>IFERROR(VLOOKUP(B9197,'Plan de comptes'!A:B,2,FALSE),"")</f>
        <v/>
      </c>
      <c r="K9197" s="21">
        <f t="shared" si="429"/>
        <v>0</v>
      </c>
      <c r="L9197" t="str">
        <f t="shared" si="430"/>
        <v/>
      </c>
      <c r="M9197" t="str">
        <f t="shared" si="431"/>
        <v/>
      </c>
    </row>
    <row r="9198" spans="3:13" x14ac:dyDescent="0.2">
      <c r="C9198" s="8" t="str">
        <f>IFERROR(VLOOKUP(B9198,'Plan de comptes'!A:B,2,FALSE),"")</f>
        <v/>
      </c>
      <c r="K9198" s="21">
        <f t="shared" si="429"/>
        <v>0</v>
      </c>
      <c r="L9198" t="str">
        <f t="shared" si="430"/>
        <v/>
      </c>
      <c r="M9198" t="str">
        <f t="shared" si="431"/>
        <v/>
      </c>
    </row>
    <row r="9199" spans="3:13" x14ac:dyDescent="0.2">
      <c r="C9199" s="8" t="str">
        <f>IFERROR(VLOOKUP(B9199,'Plan de comptes'!A:B,2,FALSE),"")</f>
        <v/>
      </c>
      <c r="K9199" s="21">
        <f t="shared" si="429"/>
        <v>0</v>
      </c>
      <c r="L9199" t="str">
        <f t="shared" si="430"/>
        <v/>
      </c>
      <c r="M9199" t="str">
        <f t="shared" si="431"/>
        <v/>
      </c>
    </row>
    <row r="9200" spans="3:13" x14ac:dyDescent="0.2">
      <c r="C9200" s="8" t="str">
        <f>IFERROR(VLOOKUP(B9200,'Plan de comptes'!A:B,2,FALSE),"")</f>
        <v/>
      </c>
      <c r="K9200" s="21">
        <f t="shared" si="429"/>
        <v>0</v>
      </c>
      <c r="L9200" t="str">
        <f t="shared" si="430"/>
        <v/>
      </c>
      <c r="M9200" t="str">
        <f t="shared" si="431"/>
        <v/>
      </c>
    </row>
    <row r="9201" spans="3:13" x14ac:dyDescent="0.2">
      <c r="C9201" s="8" t="str">
        <f>IFERROR(VLOOKUP(B9201,'Plan de comptes'!A:B,2,FALSE),"")</f>
        <v/>
      </c>
      <c r="K9201" s="21">
        <f t="shared" si="429"/>
        <v>0</v>
      </c>
      <c r="L9201" t="str">
        <f t="shared" si="430"/>
        <v/>
      </c>
      <c r="M9201" t="str">
        <f t="shared" si="431"/>
        <v/>
      </c>
    </row>
    <row r="9202" spans="3:13" x14ac:dyDescent="0.2">
      <c r="C9202" s="8" t="str">
        <f>IFERROR(VLOOKUP(B9202,'Plan de comptes'!A:B,2,FALSE),"")</f>
        <v/>
      </c>
      <c r="K9202" s="21">
        <f t="shared" si="429"/>
        <v>0</v>
      </c>
      <c r="L9202" t="str">
        <f t="shared" si="430"/>
        <v/>
      </c>
      <c r="M9202" t="str">
        <f t="shared" si="431"/>
        <v/>
      </c>
    </row>
    <row r="9203" spans="3:13" x14ac:dyDescent="0.2">
      <c r="C9203" s="8" t="str">
        <f>IFERROR(VLOOKUP(B9203,'Plan de comptes'!A:B,2,FALSE),"")</f>
        <v/>
      </c>
      <c r="K9203" s="21">
        <f t="shared" si="429"/>
        <v>0</v>
      </c>
      <c r="L9203" t="str">
        <f t="shared" si="430"/>
        <v/>
      </c>
      <c r="M9203" t="str">
        <f t="shared" si="431"/>
        <v/>
      </c>
    </row>
    <row r="9204" spans="3:13" x14ac:dyDescent="0.2">
      <c r="C9204" s="8" t="str">
        <f>IFERROR(VLOOKUP(B9204,'Plan de comptes'!A:B,2,FALSE),"")</f>
        <v/>
      </c>
      <c r="K9204" s="21">
        <f t="shared" si="429"/>
        <v>0</v>
      </c>
      <c r="L9204" t="str">
        <f t="shared" si="430"/>
        <v/>
      </c>
      <c r="M9204" t="str">
        <f t="shared" si="431"/>
        <v/>
      </c>
    </row>
    <row r="9205" spans="3:13" x14ac:dyDescent="0.2">
      <c r="C9205" s="8" t="str">
        <f>IFERROR(VLOOKUP(B9205,'Plan de comptes'!A:B,2,FALSE),"")</f>
        <v/>
      </c>
      <c r="K9205" s="21">
        <f t="shared" si="429"/>
        <v>0</v>
      </c>
      <c r="L9205" t="str">
        <f t="shared" si="430"/>
        <v/>
      </c>
      <c r="M9205" t="str">
        <f t="shared" si="431"/>
        <v/>
      </c>
    </row>
    <row r="9206" spans="3:13" x14ac:dyDescent="0.2">
      <c r="C9206" s="8" t="str">
        <f>IFERROR(VLOOKUP(B9206,'Plan de comptes'!A:B,2,FALSE),"")</f>
        <v/>
      </c>
      <c r="K9206" s="21">
        <f t="shared" si="429"/>
        <v>0</v>
      </c>
      <c r="L9206" t="str">
        <f t="shared" si="430"/>
        <v/>
      </c>
      <c r="M9206" t="str">
        <f t="shared" si="431"/>
        <v/>
      </c>
    </row>
    <row r="9207" spans="3:13" x14ac:dyDescent="0.2">
      <c r="C9207" s="8" t="str">
        <f>IFERROR(VLOOKUP(B9207,'Plan de comptes'!A:B,2,FALSE),"")</f>
        <v/>
      </c>
      <c r="K9207" s="21">
        <f t="shared" si="429"/>
        <v>0</v>
      </c>
      <c r="L9207" t="str">
        <f t="shared" si="430"/>
        <v/>
      </c>
      <c r="M9207" t="str">
        <f t="shared" si="431"/>
        <v/>
      </c>
    </row>
    <row r="9208" spans="3:13" x14ac:dyDescent="0.2">
      <c r="C9208" s="8" t="str">
        <f>IFERROR(VLOOKUP(B9208,'Plan de comptes'!A:B,2,FALSE),"")</f>
        <v/>
      </c>
      <c r="K9208" s="21">
        <f t="shared" si="429"/>
        <v>0</v>
      </c>
      <c r="L9208" t="str">
        <f t="shared" si="430"/>
        <v/>
      </c>
      <c r="M9208" t="str">
        <f t="shared" si="431"/>
        <v/>
      </c>
    </row>
    <row r="9209" spans="3:13" x14ac:dyDescent="0.2">
      <c r="C9209" s="8" t="str">
        <f>IFERROR(VLOOKUP(B9209,'Plan de comptes'!A:B,2,FALSE),"")</f>
        <v/>
      </c>
      <c r="K9209" s="21">
        <f t="shared" si="429"/>
        <v>0</v>
      </c>
      <c r="L9209" t="str">
        <f t="shared" si="430"/>
        <v/>
      </c>
      <c r="M9209" t="str">
        <f t="shared" si="431"/>
        <v/>
      </c>
    </row>
    <row r="9210" spans="3:13" x14ac:dyDescent="0.2">
      <c r="C9210" s="8" t="str">
        <f>IFERROR(VLOOKUP(B9210,'Plan de comptes'!A:B,2,FALSE),"")</f>
        <v/>
      </c>
      <c r="K9210" s="21">
        <f t="shared" si="429"/>
        <v>0</v>
      </c>
      <c r="L9210" t="str">
        <f t="shared" si="430"/>
        <v/>
      </c>
      <c r="M9210" t="str">
        <f t="shared" si="431"/>
        <v/>
      </c>
    </row>
    <row r="9211" spans="3:13" x14ac:dyDescent="0.2">
      <c r="C9211" s="8" t="str">
        <f>IFERROR(VLOOKUP(B9211,'Plan de comptes'!A:B,2,FALSE),"")</f>
        <v/>
      </c>
      <c r="K9211" s="21">
        <f t="shared" si="429"/>
        <v>0</v>
      </c>
      <c r="L9211" t="str">
        <f t="shared" si="430"/>
        <v/>
      </c>
      <c r="M9211" t="str">
        <f t="shared" si="431"/>
        <v/>
      </c>
    </row>
    <row r="9212" spans="3:13" x14ac:dyDescent="0.2">
      <c r="C9212" s="8" t="str">
        <f>IFERROR(VLOOKUP(B9212,'Plan de comptes'!A:B,2,FALSE),"")</f>
        <v/>
      </c>
      <c r="K9212" s="21">
        <f t="shared" si="429"/>
        <v>0</v>
      </c>
      <c r="L9212" t="str">
        <f t="shared" si="430"/>
        <v/>
      </c>
      <c r="M9212" t="str">
        <f t="shared" si="431"/>
        <v/>
      </c>
    </row>
    <row r="9213" spans="3:13" x14ac:dyDescent="0.2">
      <c r="C9213" s="8" t="str">
        <f>IFERROR(VLOOKUP(B9213,'Plan de comptes'!A:B,2,FALSE),"")</f>
        <v/>
      </c>
      <c r="K9213" s="21">
        <f t="shared" si="429"/>
        <v>0</v>
      </c>
      <c r="L9213" t="str">
        <f t="shared" si="430"/>
        <v/>
      </c>
      <c r="M9213" t="str">
        <f t="shared" si="431"/>
        <v/>
      </c>
    </row>
    <row r="9214" spans="3:13" x14ac:dyDescent="0.2">
      <c r="C9214" s="8" t="str">
        <f>IFERROR(VLOOKUP(B9214,'Plan de comptes'!A:B,2,FALSE),"")</f>
        <v/>
      </c>
      <c r="K9214" s="21">
        <f t="shared" si="429"/>
        <v>0</v>
      </c>
      <c r="L9214" t="str">
        <f t="shared" si="430"/>
        <v/>
      </c>
      <c r="M9214" t="str">
        <f t="shared" si="431"/>
        <v/>
      </c>
    </row>
    <row r="9215" spans="3:13" x14ac:dyDescent="0.2">
      <c r="C9215" s="8" t="str">
        <f>IFERROR(VLOOKUP(B9215,'Plan de comptes'!A:B,2,FALSE),"")</f>
        <v/>
      </c>
      <c r="K9215" s="21">
        <f t="shared" si="429"/>
        <v>0</v>
      </c>
      <c r="L9215" t="str">
        <f t="shared" si="430"/>
        <v/>
      </c>
      <c r="M9215" t="str">
        <f t="shared" si="431"/>
        <v/>
      </c>
    </row>
    <row r="9216" spans="3:13" x14ac:dyDescent="0.2">
      <c r="C9216" s="8" t="str">
        <f>IFERROR(VLOOKUP(B9216,'Plan de comptes'!A:B,2,FALSE),"")</f>
        <v/>
      </c>
      <c r="K9216" s="21">
        <f t="shared" si="429"/>
        <v>0</v>
      </c>
      <c r="L9216" t="str">
        <f t="shared" si="430"/>
        <v/>
      </c>
      <c r="M9216" t="str">
        <f t="shared" si="431"/>
        <v/>
      </c>
    </row>
    <row r="9217" spans="3:13" x14ac:dyDescent="0.2">
      <c r="C9217" s="8" t="str">
        <f>IFERROR(VLOOKUP(B9217,'Plan de comptes'!A:B,2,FALSE),"")</f>
        <v/>
      </c>
      <c r="K9217" s="21">
        <f t="shared" si="429"/>
        <v>0</v>
      </c>
      <c r="L9217" t="str">
        <f t="shared" si="430"/>
        <v/>
      </c>
      <c r="M9217" t="str">
        <f t="shared" si="431"/>
        <v/>
      </c>
    </row>
    <row r="9218" spans="3:13" x14ac:dyDescent="0.2">
      <c r="C9218" s="8" t="str">
        <f>IFERROR(VLOOKUP(B9218,'Plan de comptes'!A:B,2,FALSE),"")</f>
        <v/>
      </c>
      <c r="K9218" s="21">
        <f t="shared" si="429"/>
        <v>0</v>
      </c>
      <c r="L9218" t="str">
        <f t="shared" si="430"/>
        <v/>
      </c>
      <c r="M9218" t="str">
        <f t="shared" si="431"/>
        <v/>
      </c>
    </row>
    <row r="9219" spans="3:13" x14ac:dyDescent="0.2">
      <c r="C9219" s="8" t="str">
        <f>IFERROR(VLOOKUP(B9219,'Plan de comptes'!A:B,2,FALSE),"")</f>
        <v/>
      </c>
      <c r="K9219" s="21">
        <f t="shared" ref="K9219:K9282" si="432">E9219-F9219</f>
        <v>0</v>
      </c>
      <c r="L9219" t="str">
        <f t="shared" ref="L9219:L9282" si="433">LEFT($B9219,2)</f>
        <v/>
      </c>
      <c r="M9219" t="str">
        <f t="shared" ref="M9219:M9282" si="434">LEFT($B9219,3)</f>
        <v/>
      </c>
    </row>
    <row r="9220" spans="3:13" x14ac:dyDescent="0.2">
      <c r="C9220" s="8" t="str">
        <f>IFERROR(VLOOKUP(B9220,'Plan de comptes'!A:B,2,FALSE),"")</f>
        <v/>
      </c>
      <c r="K9220" s="21">
        <f t="shared" si="432"/>
        <v>0</v>
      </c>
      <c r="L9220" t="str">
        <f t="shared" si="433"/>
        <v/>
      </c>
      <c r="M9220" t="str">
        <f t="shared" si="434"/>
        <v/>
      </c>
    </row>
    <row r="9221" spans="3:13" x14ac:dyDescent="0.2">
      <c r="C9221" s="8" t="str">
        <f>IFERROR(VLOOKUP(B9221,'Plan de comptes'!A:B,2,FALSE),"")</f>
        <v/>
      </c>
      <c r="K9221" s="21">
        <f t="shared" si="432"/>
        <v>0</v>
      </c>
      <c r="L9221" t="str">
        <f t="shared" si="433"/>
        <v/>
      </c>
      <c r="M9221" t="str">
        <f t="shared" si="434"/>
        <v/>
      </c>
    </row>
    <row r="9222" spans="3:13" x14ac:dyDescent="0.2">
      <c r="C9222" s="8" t="str">
        <f>IFERROR(VLOOKUP(B9222,'Plan de comptes'!A:B,2,FALSE),"")</f>
        <v/>
      </c>
      <c r="K9222" s="21">
        <f t="shared" si="432"/>
        <v>0</v>
      </c>
      <c r="L9222" t="str">
        <f t="shared" si="433"/>
        <v/>
      </c>
      <c r="M9222" t="str">
        <f t="shared" si="434"/>
        <v/>
      </c>
    </row>
    <row r="9223" spans="3:13" x14ac:dyDescent="0.2">
      <c r="C9223" s="8" t="str">
        <f>IFERROR(VLOOKUP(B9223,'Plan de comptes'!A:B,2,FALSE),"")</f>
        <v/>
      </c>
      <c r="K9223" s="21">
        <f t="shared" si="432"/>
        <v>0</v>
      </c>
      <c r="L9223" t="str">
        <f t="shared" si="433"/>
        <v/>
      </c>
      <c r="M9223" t="str">
        <f t="shared" si="434"/>
        <v/>
      </c>
    </row>
    <row r="9224" spans="3:13" x14ac:dyDescent="0.2">
      <c r="C9224" s="8" t="str">
        <f>IFERROR(VLOOKUP(B9224,'Plan de comptes'!A:B,2,FALSE),"")</f>
        <v/>
      </c>
      <c r="K9224" s="21">
        <f t="shared" si="432"/>
        <v>0</v>
      </c>
      <c r="L9224" t="str">
        <f t="shared" si="433"/>
        <v/>
      </c>
      <c r="M9224" t="str">
        <f t="shared" si="434"/>
        <v/>
      </c>
    </row>
    <row r="9225" spans="3:13" x14ac:dyDescent="0.2">
      <c r="C9225" s="8" t="str">
        <f>IFERROR(VLOOKUP(B9225,'Plan de comptes'!A:B,2,FALSE),"")</f>
        <v/>
      </c>
      <c r="K9225" s="21">
        <f t="shared" si="432"/>
        <v>0</v>
      </c>
      <c r="L9225" t="str">
        <f t="shared" si="433"/>
        <v/>
      </c>
      <c r="M9225" t="str">
        <f t="shared" si="434"/>
        <v/>
      </c>
    </row>
    <row r="9226" spans="3:13" x14ac:dyDescent="0.2">
      <c r="C9226" s="8" t="str">
        <f>IFERROR(VLOOKUP(B9226,'Plan de comptes'!A:B,2,FALSE),"")</f>
        <v/>
      </c>
      <c r="K9226" s="21">
        <f t="shared" si="432"/>
        <v>0</v>
      </c>
      <c r="L9226" t="str">
        <f t="shared" si="433"/>
        <v/>
      </c>
      <c r="M9226" t="str">
        <f t="shared" si="434"/>
        <v/>
      </c>
    </row>
    <row r="9227" spans="3:13" x14ac:dyDescent="0.2">
      <c r="C9227" s="8" t="str">
        <f>IFERROR(VLOOKUP(B9227,'Plan de comptes'!A:B,2,FALSE),"")</f>
        <v/>
      </c>
      <c r="K9227" s="21">
        <f t="shared" si="432"/>
        <v>0</v>
      </c>
      <c r="L9227" t="str">
        <f t="shared" si="433"/>
        <v/>
      </c>
      <c r="M9227" t="str">
        <f t="shared" si="434"/>
        <v/>
      </c>
    </row>
    <row r="9228" spans="3:13" x14ac:dyDescent="0.2">
      <c r="C9228" s="8" t="str">
        <f>IFERROR(VLOOKUP(B9228,'Plan de comptes'!A:B,2,FALSE),"")</f>
        <v/>
      </c>
      <c r="K9228" s="21">
        <f t="shared" si="432"/>
        <v>0</v>
      </c>
      <c r="L9228" t="str">
        <f t="shared" si="433"/>
        <v/>
      </c>
      <c r="M9228" t="str">
        <f t="shared" si="434"/>
        <v/>
      </c>
    </row>
    <row r="9229" spans="3:13" x14ac:dyDescent="0.2">
      <c r="C9229" s="8" t="str">
        <f>IFERROR(VLOOKUP(B9229,'Plan de comptes'!A:B,2,FALSE),"")</f>
        <v/>
      </c>
      <c r="K9229" s="21">
        <f t="shared" si="432"/>
        <v>0</v>
      </c>
      <c r="L9229" t="str">
        <f t="shared" si="433"/>
        <v/>
      </c>
      <c r="M9229" t="str">
        <f t="shared" si="434"/>
        <v/>
      </c>
    </row>
    <row r="9230" spans="3:13" x14ac:dyDescent="0.2">
      <c r="C9230" s="8" t="str">
        <f>IFERROR(VLOOKUP(B9230,'Plan de comptes'!A:B,2,FALSE),"")</f>
        <v/>
      </c>
      <c r="K9230" s="21">
        <f t="shared" si="432"/>
        <v>0</v>
      </c>
      <c r="L9230" t="str">
        <f t="shared" si="433"/>
        <v/>
      </c>
      <c r="M9230" t="str">
        <f t="shared" si="434"/>
        <v/>
      </c>
    </row>
    <row r="9231" spans="3:13" x14ac:dyDescent="0.2">
      <c r="C9231" s="8" t="str">
        <f>IFERROR(VLOOKUP(B9231,'Plan de comptes'!A:B,2,FALSE),"")</f>
        <v/>
      </c>
      <c r="K9231" s="21">
        <f t="shared" si="432"/>
        <v>0</v>
      </c>
      <c r="L9231" t="str">
        <f t="shared" si="433"/>
        <v/>
      </c>
      <c r="M9231" t="str">
        <f t="shared" si="434"/>
        <v/>
      </c>
    </row>
    <row r="9232" spans="3:13" x14ac:dyDescent="0.2">
      <c r="C9232" s="8" t="str">
        <f>IFERROR(VLOOKUP(B9232,'Plan de comptes'!A:B,2,FALSE),"")</f>
        <v/>
      </c>
      <c r="K9232" s="21">
        <f t="shared" si="432"/>
        <v>0</v>
      </c>
      <c r="L9232" t="str">
        <f t="shared" si="433"/>
        <v/>
      </c>
      <c r="M9232" t="str">
        <f t="shared" si="434"/>
        <v/>
      </c>
    </row>
    <row r="9233" spans="3:13" x14ac:dyDescent="0.2">
      <c r="C9233" s="8" t="str">
        <f>IFERROR(VLOOKUP(B9233,'Plan de comptes'!A:B,2,FALSE),"")</f>
        <v/>
      </c>
      <c r="K9233" s="21">
        <f t="shared" si="432"/>
        <v>0</v>
      </c>
      <c r="L9233" t="str">
        <f t="shared" si="433"/>
        <v/>
      </c>
      <c r="M9233" t="str">
        <f t="shared" si="434"/>
        <v/>
      </c>
    </row>
    <row r="9234" spans="3:13" x14ac:dyDescent="0.2">
      <c r="C9234" s="8" t="str">
        <f>IFERROR(VLOOKUP(B9234,'Plan de comptes'!A:B,2,FALSE),"")</f>
        <v/>
      </c>
      <c r="K9234" s="21">
        <f t="shared" si="432"/>
        <v>0</v>
      </c>
      <c r="L9234" t="str">
        <f t="shared" si="433"/>
        <v/>
      </c>
      <c r="M9234" t="str">
        <f t="shared" si="434"/>
        <v/>
      </c>
    </row>
    <row r="9235" spans="3:13" x14ac:dyDescent="0.2">
      <c r="C9235" s="8" t="str">
        <f>IFERROR(VLOOKUP(B9235,'Plan de comptes'!A:B,2,FALSE),"")</f>
        <v/>
      </c>
      <c r="K9235" s="21">
        <f t="shared" si="432"/>
        <v>0</v>
      </c>
      <c r="L9235" t="str">
        <f t="shared" si="433"/>
        <v/>
      </c>
      <c r="M9235" t="str">
        <f t="shared" si="434"/>
        <v/>
      </c>
    </row>
    <row r="9236" spans="3:13" x14ac:dyDescent="0.2">
      <c r="C9236" s="8" t="str">
        <f>IFERROR(VLOOKUP(B9236,'Plan de comptes'!A:B,2,FALSE),"")</f>
        <v/>
      </c>
      <c r="K9236" s="21">
        <f t="shared" si="432"/>
        <v>0</v>
      </c>
      <c r="L9236" t="str">
        <f t="shared" si="433"/>
        <v/>
      </c>
      <c r="M9236" t="str">
        <f t="shared" si="434"/>
        <v/>
      </c>
    </row>
    <row r="9237" spans="3:13" x14ac:dyDescent="0.2">
      <c r="C9237" s="8" t="str">
        <f>IFERROR(VLOOKUP(B9237,'Plan de comptes'!A:B,2,FALSE),"")</f>
        <v/>
      </c>
      <c r="K9237" s="21">
        <f t="shared" si="432"/>
        <v>0</v>
      </c>
      <c r="L9237" t="str">
        <f t="shared" si="433"/>
        <v/>
      </c>
      <c r="M9237" t="str">
        <f t="shared" si="434"/>
        <v/>
      </c>
    </row>
    <row r="9238" spans="3:13" x14ac:dyDescent="0.2">
      <c r="C9238" s="8" t="str">
        <f>IFERROR(VLOOKUP(B9238,'Plan de comptes'!A:B,2,FALSE),"")</f>
        <v/>
      </c>
      <c r="K9238" s="21">
        <f t="shared" si="432"/>
        <v>0</v>
      </c>
      <c r="L9238" t="str">
        <f t="shared" si="433"/>
        <v/>
      </c>
      <c r="M9238" t="str">
        <f t="shared" si="434"/>
        <v/>
      </c>
    </row>
    <row r="9239" spans="3:13" x14ac:dyDescent="0.2">
      <c r="C9239" s="8" t="str">
        <f>IFERROR(VLOOKUP(B9239,'Plan de comptes'!A:B,2,FALSE),"")</f>
        <v/>
      </c>
      <c r="K9239" s="21">
        <f t="shared" si="432"/>
        <v>0</v>
      </c>
      <c r="L9239" t="str">
        <f t="shared" si="433"/>
        <v/>
      </c>
      <c r="M9239" t="str">
        <f t="shared" si="434"/>
        <v/>
      </c>
    </row>
    <row r="9240" spans="3:13" x14ac:dyDescent="0.2">
      <c r="C9240" s="8" t="str">
        <f>IFERROR(VLOOKUP(B9240,'Plan de comptes'!A:B,2,FALSE),"")</f>
        <v/>
      </c>
      <c r="K9240" s="21">
        <f t="shared" si="432"/>
        <v>0</v>
      </c>
      <c r="L9240" t="str">
        <f t="shared" si="433"/>
        <v/>
      </c>
      <c r="M9240" t="str">
        <f t="shared" si="434"/>
        <v/>
      </c>
    </row>
    <row r="9241" spans="3:13" x14ac:dyDescent="0.2">
      <c r="C9241" s="8" t="str">
        <f>IFERROR(VLOOKUP(B9241,'Plan de comptes'!A:B,2,FALSE),"")</f>
        <v/>
      </c>
      <c r="K9241" s="21">
        <f t="shared" si="432"/>
        <v>0</v>
      </c>
      <c r="L9241" t="str">
        <f t="shared" si="433"/>
        <v/>
      </c>
      <c r="M9241" t="str">
        <f t="shared" si="434"/>
        <v/>
      </c>
    </row>
    <row r="9242" spans="3:13" x14ac:dyDescent="0.2">
      <c r="C9242" s="8" t="str">
        <f>IFERROR(VLOOKUP(B9242,'Plan de comptes'!A:B,2,FALSE),"")</f>
        <v/>
      </c>
      <c r="K9242" s="21">
        <f t="shared" si="432"/>
        <v>0</v>
      </c>
      <c r="L9242" t="str">
        <f t="shared" si="433"/>
        <v/>
      </c>
      <c r="M9242" t="str">
        <f t="shared" si="434"/>
        <v/>
      </c>
    </row>
    <row r="9243" spans="3:13" x14ac:dyDescent="0.2">
      <c r="C9243" s="8" t="str">
        <f>IFERROR(VLOOKUP(B9243,'Plan de comptes'!A:B,2,FALSE),"")</f>
        <v/>
      </c>
      <c r="K9243" s="21">
        <f t="shared" si="432"/>
        <v>0</v>
      </c>
      <c r="L9243" t="str">
        <f t="shared" si="433"/>
        <v/>
      </c>
      <c r="M9243" t="str">
        <f t="shared" si="434"/>
        <v/>
      </c>
    </row>
    <row r="9244" spans="3:13" x14ac:dyDescent="0.2">
      <c r="C9244" s="8" t="str">
        <f>IFERROR(VLOOKUP(B9244,'Plan de comptes'!A:B,2,FALSE),"")</f>
        <v/>
      </c>
      <c r="K9244" s="21">
        <f t="shared" si="432"/>
        <v>0</v>
      </c>
      <c r="L9244" t="str">
        <f t="shared" si="433"/>
        <v/>
      </c>
      <c r="M9244" t="str">
        <f t="shared" si="434"/>
        <v/>
      </c>
    </row>
    <row r="9245" spans="3:13" x14ac:dyDescent="0.2">
      <c r="C9245" s="8" t="str">
        <f>IFERROR(VLOOKUP(B9245,'Plan de comptes'!A:B,2,FALSE),"")</f>
        <v/>
      </c>
      <c r="K9245" s="21">
        <f t="shared" si="432"/>
        <v>0</v>
      </c>
      <c r="L9245" t="str">
        <f t="shared" si="433"/>
        <v/>
      </c>
      <c r="M9245" t="str">
        <f t="shared" si="434"/>
        <v/>
      </c>
    </row>
    <row r="9246" spans="3:13" x14ac:dyDescent="0.2">
      <c r="C9246" s="8" t="str">
        <f>IFERROR(VLOOKUP(B9246,'Plan de comptes'!A:B,2,FALSE),"")</f>
        <v/>
      </c>
      <c r="K9246" s="21">
        <f t="shared" si="432"/>
        <v>0</v>
      </c>
      <c r="L9246" t="str">
        <f t="shared" si="433"/>
        <v/>
      </c>
      <c r="M9246" t="str">
        <f t="shared" si="434"/>
        <v/>
      </c>
    </row>
    <row r="9247" spans="3:13" x14ac:dyDescent="0.2">
      <c r="C9247" s="8" t="str">
        <f>IFERROR(VLOOKUP(B9247,'Plan de comptes'!A:B,2,FALSE),"")</f>
        <v/>
      </c>
      <c r="K9247" s="21">
        <f t="shared" si="432"/>
        <v>0</v>
      </c>
      <c r="L9247" t="str">
        <f t="shared" si="433"/>
        <v/>
      </c>
      <c r="M9247" t="str">
        <f t="shared" si="434"/>
        <v/>
      </c>
    </row>
    <row r="9248" spans="3:13" x14ac:dyDescent="0.2">
      <c r="C9248" s="8" t="str">
        <f>IFERROR(VLOOKUP(B9248,'Plan de comptes'!A:B,2,FALSE),"")</f>
        <v/>
      </c>
      <c r="K9248" s="21">
        <f t="shared" si="432"/>
        <v>0</v>
      </c>
      <c r="L9248" t="str">
        <f t="shared" si="433"/>
        <v/>
      </c>
      <c r="M9248" t="str">
        <f t="shared" si="434"/>
        <v/>
      </c>
    </row>
    <row r="9249" spans="3:13" x14ac:dyDescent="0.2">
      <c r="C9249" s="8" t="str">
        <f>IFERROR(VLOOKUP(B9249,'Plan de comptes'!A:B,2,FALSE),"")</f>
        <v/>
      </c>
      <c r="K9249" s="21">
        <f t="shared" si="432"/>
        <v>0</v>
      </c>
      <c r="L9249" t="str">
        <f t="shared" si="433"/>
        <v/>
      </c>
      <c r="M9249" t="str">
        <f t="shared" si="434"/>
        <v/>
      </c>
    </row>
    <row r="9250" spans="3:13" x14ac:dyDescent="0.2">
      <c r="C9250" s="8" t="str">
        <f>IFERROR(VLOOKUP(B9250,'Plan de comptes'!A:B,2,FALSE),"")</f>
        <v/>
      </c>
      <c r="K9250" s="21">
        <f t="shared" si="432"/>
        <v>0</v>
      </c>
      <c r="L9250" t="str">
        <f t="shared" si="433"/>
        <v/>
      </c>
      <c r="M9250" t="str">
        <f t="shared" si="434"/>
        <v/>
      </c>
    </row>
    <row r="9251" spans="3:13" x14ac:dyDescent="0.2">
      <c r="C9251" s="8" t="str">
        <f>IFERROR(VLOOKUP(B9251,'Plan de comptes'!A:B,2,FALSE),"")</f>
        <v/>
      </c>
      <c r="K9251" s="21">
        <f t="shared" si="432"/>
        <v>0</v>
      </c>
      <c r="L9251" t="str">
        <f t="shared" si="433"/>
        <v/>
      </c>
      <c r="M9251" t="str">
        <f t="shared" si="434"/>
        <v/>
      </c>
    </row>
    <row r="9252" spans="3:13" x14ac:dyDescent="0.2">
      <c r="C9252" s="8" t="str">
        <f>IFERROR(VLOOKUP(B9252,'Plan de comptes'!A:B,2,FALSE),"")</f>
        <v/>
      </c>
      <c r="K9252" s="21">
        <f t="shared" si="432"/>
        <v>0</v>
      </c>
      <c r="L9252" t="str">
        <f t="shared" si="433"/>
        <v/>
      </c>
      <c r="M9252" t="str">
        <f t="shared" si="434"/>
        <v/>
      </c>
    </row>
    <row r="9253" spans="3:13" x14ac:dyDescent="0.2">
      <c r="C9253" s="8" t="str">
        <f>IFERROR(VLOOKUP(B9253,'Plan de comptes'!A:B,2,FALSE),"")</f>
        <v/>
      </c>
      <c r="K9253" s="21">
        <f t="shared" si="432"/>
        <v>0</v>
      </c>
      <c r="L9253" t="str">
        <f t="shared" si="433"/>
        <v/>
      </c>
      <c r="M9253" t="str">
        <f t="shared" si="434"/>
        <v/>
      </c>
    </row>
    <row r="9254" spans="3:13" x14ac:dyDescent="0.2">
      <c r="C9254" s="8" t="str">
        <f>IFERROR(VLOOKUP(B9254,'Plan de comptes'!A:B,2,FALSE),"")</f>
        <v/>
      </c>
      <c r="K9254" s="21">
        <f t="shared" si="432"/>
        <v>0</v>
      </c>
      <c r="L9254" t="str">
        <f t="shared" si="433"/>
        <v/>
      </c>
      <c r="M9254" t="str">
        <f t="shared" si="434"/>
        <v/>
      </c>
    </row>
    <row r="9255" spans="3:13" x14ac:dyDescent="0.2">
      <c r="C9255" s="8" t="str">
        <f>IFERROR(VLOOKUP(B9255,'Plan de comptes'!A:B,2,FALSE),"")</f>
        <v/>
      </c>
      <c r="K9255" s="21">
        <f t="shared" si="432"/>
        <v>0</v>
      </c>
      <c r="L9255" t="str">
        <f t="shared" si="433"/>
        <v/>
      </c>
      <c r="M9255" t="str">
        <f t="shared" si="434"/>
        <v/>
      </c>
    </row>
    <row r="9256" spans="3:13" x14ac:dyDescent="0.2">
      <c r="C9256" s="8" t="str">
        <f>IFERROR(VLOOKUP(B9256,'Plan de comptes'!A:B,2,FALSE),"")</f>
        <v/>
      </c>
      <c r="K9256" s="21">
        <f t="shared" si="432"/>
        <v>0</v>
      </c>
      <c r="L9256" t="str">
        <f t="shared" si="433"/>
        <v/>
      </c>
      <c r="M9256" t="str">
        <f t="shared" si="434"/>
        <v/>
      </c>
    </row>
    <row r="9257" spans="3:13" x14ac:dyDescent="0.2">
      <c r="C9257" s="8" t="str">
        <f>IFERROR(VLOOKUP(B9257,'Plan de comptes'!A:B,2,FALSE),"")</f>
        <v/>
      </c>
      <c r="K9257" s="21">
        <f t="shared" si="432"/>
        <v>0</v>
      </c>
      <c r="L9257" t="str">
        <f t="shared" si="433"/>
        <v/>
      </c>
      <c r="M9257" t="str">
        <f t="shared" si="434"/>
        <v/>
      </c>
    </row>
    <row r="9258" spans="3:13" x14ac:dyDescent="0.2">
      <c r="C9258" s="8" t="str">
        <f>IFERROR(VLOOKUP(B9258,'Plan de comptes'!A:B,2,FALSE),"")</f>
        <v/>
      </c>
      <c r="K9258" s="21">
        <f t="shared" si="432"/>
        <v>0</v>
      </c>
      <c r="L9258" t="str">
        <f t="shared" si="433"/>
        <v/>
      </c>
      <c r="M9258" t="str">
        <f t="shared" si="434"/>
        <v/>
      </c>
    </row>
    <row r="9259" spans="3:13" x14ac:dyDescent="0.2">
      <c r="C9259" s="8" t="str">
        <f>IFERROR(VLOOKUP(B9259,'Plan de comptes'!A:B,2,FALSE),"")</f>
        <v/>
      </c>
      <c r="K9259" s="21">
        <f t="shared" si="432"/>
        <v>0</v>
      </c>
      <c r="L9259" t="str">
        <f t="shared" si="433"/>
        <v/>
      </c>
      <c r="M9259" t="str">
        <f t="shared" si="434"/>
        <v/>
      </c>
    </row>
    <row r="9260" spans="3:13" x14ac:dyDescent="0.2">
      <c r="C9260" s="8" t="str">
        <f>IFERROR(VLOOKUP(B9260,'Plan de comptes'!A:B,2,FALSE),"")</f>
        <v/>
      </c>
      <c r="K9260" s="21">
        <f t="shared" si="432"/>
        <v>0</v>
      </c>
      <c r="L9260" t="str">
        <f t="shared" si="433"/>
        <v/>
      </c>
      <c r="M9260" t="str">
        <f t="shared" si="434"/>
        <v/>
      </c>
    </row>
    <row r="9261" spans="3:13" x14ac:dyDescent="0.2">
      <c r="C9261" s="8" t="str">
        <f>IFERROR(VLOOKUP(B9261,'Plan de comptes'!A:B,2,FALSE),"")</f>
        <v/>
      </c>
      <c r="K9261" s="21">
        <f t="shared" si="432"/>
        <v>0</v>
      </c>
      <c r="L9261" t="str">
        <f t="shared" si="433"/>
        <v/>
      </c>
      <c r="M9261" t="str">
        <f t="shared" si="434"/>
        <v/>
      </c>
    </row>
    <row r="9262" spans="3:13" x14ac:dyDescent="0.2">
      <c r="C9262" s="8" t="str">
        <f>IFERROR(VLOOKUP(B9262,'Plan de comptes'!A:B,2,FALSE),"")</f>
        <v/>
      </c>
      <c r="K9262" s="21">
        <f t="shared" si="432"/>
        <v>0</v>
      </c>
      <c r="L9262" t="str">
        <f t="shared" si="433"/>
        <v/>
      </c>
      <c r="M9262" t="str">
        <f t="shared" si="434"/>
        <v/>
      </c>
    </row>
    <row r="9263" spans="3:13" x14ac:dyDescent="0.2">
      <c r="C9263" s="8" t="str">
        <f>IFERROR(VLOOKUP(B9263,'Plan de comptes'!A:B,2,FALSE),"")</f>
        <v/>
      </c>
      <c r="K9263" s="21">
        <f t="shared" si="432"/>
        <v>0</v>
      </c>
      <c r="L9263" t="str">
        <f t="shared" si="433"/>
        <v/>
      </c>
      <c r="M9263" t="str">
        <f t="shared" si="434"/>
        <v/>
      </c>
    </row>
    <row r="9264" spans="3:13" x14ac:dyDescent="0.2">
      <c r="C9264" s="8" t="str">
        <f>IFERROR(VLOOKUP(B9264,'Plan de comptes'!A:B,2,FALSE),"")</f>
        <v/>
      </c>
      <c r="K9264" s="21">
        <f t="shared" si="432"/>
        <v>0</v>
      </c>
      <c r="L9264" t="str">
        <f t="shared" si="433"/>
        <v/>
      </c>
      <c r="M9264" t="str">
        <f t="shared" si="434"/>
        <v/>
      </c>
    </row>
    <row r="9265" spans="3:13" x14ac:dyDescent="0.2">
      <c r="C9265" s="8" t="str">
        <f>IFERROR(VLOOKUP(B9265,'Plan de comptes'!A:B,2,FALSE),"")</f>
        <v/>
      </c>
      <c r="K9265" s="21">
        <f t="shared" si="432"/>
        <v>0</v>
      </c>
      <c r="L9265" t="str">
        <f t="shared" si="433"/>
        <v/>
      </c>
      <c r="M9265" t="str">
        <f t="shared" si="434"/>
        <v/>
      </c>
    </row>
    <row r="9266" spans="3:13" x14ac:dyDescent="0.2">
      <c r="C9266" s="8" t="str">
        <f>IFERROR(VLOOKUP(B9266,'Plan de comptes'!A:B,2,FALSE),"")</f>
        <v/>
      </c>
      <c r="K9266" s="21">
        <f t="shared" si="432"/>
        <v>0</v>
      </c>
      <c r="L9266" t="str">
        <f t="shared" si="433"/>
        <v/>
      </c>
      <c r="M9266" t="str">
        <f t="shared" si="434"/>
        <v/>
      </c>
    </row>
    <row r="9267" spans="3:13" x14ac:dyDescent="0.2">
      <c r="C9267" s="8" t="str">
        <f>IFERROR(VLOOKUP(B9267,'Plan de comptes'!A:B,2,FALSE),"")</f>
        <v/>
      </c>
      <c r="K9267" s="21">
        <f t="shared" si="432"/>
        <v>0</v>
      </c>
      <c r="L9267" t="str">
        <f t="shared" si="433"/>
        <v/>
      </c>
      <c r="M9267" t="str">
        <f t="shared" si="434"/>
        <v/>
      </c>
    </row>
    <row r="9268" spans="3:13" x14ac:dyDescent="0.2">
      <c r="C9268" s="8" t="str">
        <f>IFERROR(VLOOKUP(B9268,'Plan de comptes'!A:B,2,FALSE),"")</f>
        <v/>
      </c>
      <c r="K9268" s="21">
        <f t="shared" si="432"/>
        <v>0</v>
      </c>
      <c r="L9268" t="str">
        <f t="shared" si="433"/>
        <v/>
      </c>
      <c r="M9268" t="str">
        <f t="shared" si="434"/>
        <v/>
      </c>
    </row>
    <row r="9269" spans="3:13" x14ac:dyDescent="0.2">
      <c r="C9269" s="8" t="str">
        <f>IFERROR(VLOOKUP(B9269,'Plan de comptes'!A:B,2,FALSE),"")</f>
        <v/>
      </c>
      <c r="K9269" s="21">
        <f t="shared" si="432"/>
        <v>0</v>
      </c>
      <c r="L9269" t="str">
        <f t="shared" si="433"/>
        <v/>
      </c>
      <c r="M9269" t="str">
        <f t="shared" si="434"/>
        <v/>
      </c>
    </row>
    <row r="9270" spans="3:13" x14ac:dyDescent="0.2">
      <c r="C9270" s="8" t="str">
        <f>IFERROR(VLOOKUP(B9270,'Plan de comptes'!A:B,2,FALSE),"")</f>
        <v/>
      </c>
      <c r="K9270" s="21">
        <f t="shared" si="432"/>
        <v>0</v>
      </c>
      <c r="L9270" t="str">
        <f t="shared" si="433"/>
        <v/>
      </c>
      <c r="M9270" t="str">
        <f t="shared" si="434"/>
        <v/>
      </c>
    </row>
    <row r="9271" spans="3:13" x14ac:dyDescent="0.2">
      <c r="C9271" s="8" t="str">
        <f>IFERROR(VLOOKUP(B9271,'Plan de comptes'!A:B,2,FALSE),"")</f>
        <v/>
      </c>
      <c r="K9271" s="21">
        <f t="shared" si="432"/>
        <v>0</v>
      </c>
      <c r="L9271" t="str">
        <f t="shared" si="433"/>
        <v/>
      </c>
      <c r="M9271" t="str">
        <f t="shared" si="434"/>
        <v/>
      </c>
    </row>
    <row r="9272" spans="3:13" x14ac:dyDescent="0.2">
      <c r="C9272" s="8" t="str">
        <f>IFERROR(VLOOKUP(B9272,'Plan de comptes'!A:B,2,FALSE),"")</f>
        <v/>
      </c>
      <c r="K9272" s="21">
        <f t="shared" si="432"/>
        <v>0</v>
      </c>
      <c r="L9272" t="str">
        <f t="shared" si="433"/>
        <v/>
      </c>
      <c r="M9272" t="str">
        <f t="shared" si="434"/>
        <v/>
      </c>
    </row>
    <row r="9273" spans="3:13" x14ac:dyDescent="0.2">
      <c r="C9273" s="8" t="str">
        <f>IFERROR(VLOOKUP(B9273,'Plan de comptes'!A:B,2,FALSE),"")</f>
        <v/>
      </c>
      <c r="K9273" s="21">
        <f t="shared" si="432"/>
        <v>0</v>
      </c>
      <c r="L9273" t="str">
        <f t="shared" si="433"/>
        <v/>
      </c>
      <c r="M9273" t="str">
        <f t="shared" si="434"/>
        <v/>
      </c>
    </row>
    <row r="9274" spans="3:13" x14ac:dyDescent="0.2">
      <c r="C9274" s="8" t="str">
        <f>IFERROR(VLOOKUP(B9274,'Plan de comptes'!A:B,2,FALSE),"")</f>
        <v/>
      </c>
      <c r="K9274" s="21">
        <f t="shared" si="432"/>
        <v>0</v>
      </c>
      <c r="L9274" t="str">
        <f t="shared" si="433"/>
        <v/>
      </c>
      <c r="M9274" t="str">
        <f t="shared" si="434"/>
        <v/>
      </c>
    </row>
    <row r="9275" spans="3:13" x14ac:dyDescent="0.2">
      <c r="C9275" s="8" t="str">
        <f>IFERROR(VLOOKUP(B9275,'Plan de comptes'!A:B,2,FALSE),"")</f>
        <v/>
      </c>
      <c r="K9275" s="21">
        <f t="shared" si="432"/>
        <v>0</v>
      </c>
      <c r="L9275" t="str">
        <f t="shared" si="433"/>
        <v/>
      </c>
      <c r="M9275" t="str">
        <f t="shared" si="434"/>
        <v/>
      </c>
    </row>
    <row r="9276" spans="3:13" x14ac:dyDescent="0.2">
      <c r="C9276" s="8" t="str">
        <f>IFERROR(VLOOKUP(B9276,'Plan de comptes'!A:B,2,FALSE),"")</f>
        <v/>
      </c>
      <c r="K9276" s="21">
        <f t="shared" si="432"/>
        <v>0</v>
      </c>
      <c r="L9276" t="str">
        <f t="shared" si="433"/>
        <v/>
      </c>
      <c r="M9276" t="str">
        <f t="shared" si="434"/>
        <v/>
      </c>
    </row>
    <row r="9277" spans="3:13" x14ac:dyDescent="0.2">
      <c r="C9277" s="8" t="str">
        <f>IFERROR(VLOOKUP(B9277,'Plan de comptes'!A:B,2,FALSE),"")</f>
        <v/>
      </c>
      <c r="K9277" s="21">
        <f t="shared" si="432"/>
        <v>0</v>
      </c>
      <c r="L9277" t="str">
        <f t="shared" si="433"/>
        <v/>
      </c>
      <c r="M9277" t="str">
        <f t="shared" si="434"/>
        <v/>
      </c>
    </row>
    <row r="9278" spans="3:13" x14ac:dyDescent="0.2">
      <c r="C9278" s="8" t="str">
        <f>IFERROR(VLOOKUP(B9278,'Plan de comptes'!A:B,2,FALSE),"")</f>
        <v/>
      </c>
      <c r="K9278" s="21">
        <f t="shared" si="432"/>
        <v>0</v>
      </c>
      <c r="L9278" t="str">
        <f t="shared" si="433"/>
        <v/>
      </c>
      <c r="M9278" t="str">
        <f t="shared" si="434"/>
        <v/>
      </c>
    </row>
    <row r="9279" spans="3:13" x14ac:dyDescent="0.2">
      <c r="C9279" s="8" t="str">
        <f>IFERROR(VLOOKUP(B9279,'Plan de comptes'!A:B,2,FALSE),"")</f>
        <v/>
      </c>
      <c r="K9279" s="21">
        <f t="shared" si="432"/>
        <v>0</v>
      </c>
      <c r="L9279" t="str">
        <f t="shared" si="433"/>
        <v/>
      </c>
      <c r="M9279" t="str">
        <f t="shared" si="434"/>
        <v/>
      </c>
    </row>
    <row r="9280" spans="3:13" x14ac:dyDescent="0.2">
      <c r="C9280" s="8" t="str">
        <f>IFERROR(VLOOKUP(B9280,'Plan de comptes'!A:B,2,FALSE),"")</f>
        <v/>
      </c>
      <c r="K9280" s="21">
        <f t="shared" si="432"/>
        <v>0</v>
      </c>
      <c r="L9280" t="str">
        <f t="shared" si="433"/>
        <v/>
      </c>
      <c r="M9280" t="str">
        <f t="shared" si="434"/>
        <v/>
      </c>
    </row>
    <row r="9281" spans="3:13" x14ac:dyDescent="0.2">
      <c r="C9281" s="8" t="str">
        <f>IFERROR(VLOOKUP(B9281,'Plan de comptes'!A:B,2,FALSE),"")</f>
        <v/>
      </c>
      <c r="K9281" s="21">
        <f t="shared" si="432"/>
        <v>0</v>
      </c>
      <c r="L9281" t="str">
        <f t="shared" si="433"/>
        <v/>
      </c>
      <c r="M9281" t="str">
        <f t="shared" si="434"/>
        <v/>
      </c>
    </row>
    <row r="9282" spans="3:13" x14ac:dyDescent="0.2">
      <c r="C9282" s="8" t="str">
        <f>IFERROR(VLOOKUP(B9282,'Plan de comptes'!A:B,2,FALSE),"")</f>
        <v/>
      </c>
      <c r="K9282" s="21">
        <f t="shared" si="432"/>
        <v>0</v>
      </c>
      <c r="L9282" t="str">
        <f t="shared" si="433"/>
        <v/>
      </c>
      <c r="M9282" t="str">
        <f t="shared" si="434"/>
        <v/>
      </c>
    </row>
    <row r="9283" spans="3:13" x14ac:dyDescent="0.2">
      <c r="C9283" s="8" t="str">
        <f>IFERROR(VLOOKUP(B9283,'Plan de comptes'!A:B,2,FALSE),"")</f>
        <v/>
      </c>
      <c r="K9283" s="21">
        <f t="shared" ref="K9283:K9346" si="435">E9283-F9283</f>
        <v>0</v>
      </c>
      <c r="L9283" t="str">
        <f t="shared" ref="L9283:L9346" si="436">LEFT($B9283,2)</f>
        <v/>
      </c>
      <c r="M9283" t="str">
        <f t="shared" ref="M9283:M9346" si="437">LEFT($B9283,3)</f>
        <v/>
      </c>
    </row>
    <row r="9284" spans="3:13" x14ac:dyDescent="0.2">
      <c r="C9284" s="8" t="str">
        <f>IFERROR(VLOOKUP(B9284,'Plan de comptes'!A:B,2,FALSE),"")</f>
        <v/>
      </c>
      <c r="K9284" s="21">
        <f t="shared" si="435"/>
        <v>0</v>
      </c>
      <c r="L9284" t="str">
        <f t="shared" si="436"/>
        <v/>
      </c>
      <c r="M9284" t="str">
        <f t="shared" si="437"/>
        <v/>
      </c>
    </row>
    <row r="9285" spans="3:13" x14ac:dyDescent="0.2">
      <c r="C9285" s="8" t="str">
        <f>IFERROR(VLOOKUP(B9285,'Plan de comptes'!A:B,2,FALSE),"")</f>
        <v/>
      </c>
      <c r="K9285" s="21">
        <f t="shared" si="435"/>
        <v>0</v>
      </c>
      <c r="L9285" t="str">
        <f t="shared" si="436"/>
        <v/>
      </c>
      <c r="M9285" t="str">
        <f t="shared" si="437"/>
        <v/>
      </c>
    </row>
    <row r="9286" spans="3:13" x14ac:dyDescent="0.2">
      <c r="C9286" s="8" t="str">
        <f>IFERROR(VLOOKUP(B9286,'Plan de comptes'!A:B,2,FALSE),"")</f>
        <v/>
      </c>
      <c r="K9286" s="21">
        <f t="shared" si="435"/>
        <v>0</v>
      </c>
      <c r="L9286" t="str">
        <f t="shared" si="436"/>
        <v/>
      </c>
      <c r="M9286" t="str">
        <f t="shared" si="437"/>
        <v/>
      </c>
    </row>
    <row r="9287" spans="3:13" x14ac:dyDescent="0.2">
      <c r="C9287" s="8" t="str">
        <f>IFERROR(VLOOKUP(B9287,'Plan de comptes'!A:B,2,FALSE),"")</f>
        <v/>
      </c>
      <c r="K9287" s="21">
        <f t="shared" si="435"/>
        <v>0</v>
      </c>
      <c r="L9287" t="str">
        <f t="shared" si="436"/>
        <v/>
      </c>
      <c r="M9287" t="str">
        <f t="shared" si="437"/>
        <v/>
      </c>
    </row>
    <row r="9288" spans="3:13" x14ac:dyDescent="0.2">
      <c r="C9288" s="8" t="str">
        <f>IFERROR(VLOOKUP(B9288,'Plan de comptes'!A:B,2,FALSE),"")</f>
        <v/>
      </c>
      <c r="K9288" s="21">
        <f t="shared" si="435"/>
        <v>0</v>
      </c>
      <c r="L9288" t="str">
        <f t="shared" si="436"/>
        <v/>
      </c>
      <c r="M9288" t="str">
        <f t="shared" si="437"/>
        <v/>
      </c>
    </row>
    <row r="9289" spans="3:13" x14ac:dyDescent="0.2">
      <c r="C9289" s="8" t="str">
        <f>IFERROR(VLOOKUP(B9289,'Plan de comptes'!A:B,2,FALSE),"")</f>
        <v/>
      </c>
      <c r="K9289" s="21">
        <f t="shared" si="435"/>
        <v>0</v>
      </c>
      <c r="L9289" t="str">
        <f t="shared" si="436"/>
        <v/>
      </c>
      <c r="M9289" t="str">
        <f t="shared" si="437"/>
        <v/>
      </c>
    </row>
    <row r="9290" spans="3:13" x14ac:dyDescent="0.2">
      <c r="C9290" s="8" t="str">
        <f>IFERROR(VLOOKUP(B9290,'Plan de comptes'!A:B,2,FALSE),"")</f>
        <v/>
      </c>
      <c r="K9290" s="21">
        <f t="shared" si="435"/>
        <v>0</v>
      </c>
      <c r="L9290" t="str">
        <f t="shared" si="436"/>
        <v/>
      </c>
      <c r="M9290" t="str">
        <f t="shared" si="437"/>
        <v/>
      </c>
    </row>
    <row r="9291" spans="3:13" x14ac:dyDescent="0.2">
      <c r="C9291" s="8" t="str">
        <f>IFERROR(VLOOKUP(B9291,'Plan de comptes'!A:B,2,FALSE),"")</f>
        <v/>
      </c>
      <c r="K9291" s="21">
        <f t="shared" si="435"/>
        <v>0</v>
      </c>
      <c r="L9291" t="str">
        <f t="shared" si="436"/>
        <v/>
      </c>
      <c r="M9291" t="str">
        <f t="shared" si="437"/>
        <v/>
      </c>
    </row>
    <row r="9292" spans="3:13" x14ac:dyDescent="0.2">
      <c r="C9292" s="8" t="str">
        <f>IFERROR(VLOOKUP(B9292,'Plan de comptes'!A:B,2,FALSE),"")</f>
        <v/>
      </c>
      <c r="K9292" s="21">
        <f t="shared" si="435"/>
        <v>0</v>
      </c>
      <c r="L9292" t="str">
        <f t="shared" si="436"/>
        <v/>
      </c>
      <c r="M9292" t="str">
        <f t="shared" si="437"/>
        <v/>
      </c>
    </row>
    <row r="9293" spans="3:13" x14ac:dyDescent="0.2">
      <c r="C9293" s="8" t="str">
        <f>IFERROR(VLOOKUP(B9293,'Plan de comptes'!A:B,2,FALSE),"")</f>
        <v/>
      </c>
      <c r="K9293" s="21">
        <f t="shared" si="435"/>
        <v>0</v>
      </c>
      <c r="L9293" t="str">
        <f t="shared" si="436"/>
        <v/>
      </c>
      <c r="M9293" t="str">
        <f t="shared" si="437"/>
        <v/>
      </c>
    </row>
    <row r="9294" spans="3:13" x14ac:dyDescent="0.2">
      <c r="C9294" s="8" t="str">
        <f>IFERROR(VLOOKUP(B9294,'Plan de comptes'!A:B,2,FALSE),"")</f>
        <v/>
      </c>
      <c r="K9294" s="21">
        <f t="shared" si="435"/>
        <v>0</v>
      </c>
      <c r="L9294" t="str">
        <f t="shared" si="436"/>
        <v/>
      </c>
      <c r="M9294" t="str">
        <f t="shared" si="437"/>
        <v/>
      </c>
    </row>
    <row r="9295" spans="3:13" x14ac:dyDescent="0.2">
      <c r="C9295" s="8" t="str">
        <f>IFERROR(VLOOKUP(B9295,'Plan de comptes'!A:B,2,FALSE),"")</f>
        <v/>
      </c>
      <c r="K9295" s="21">
        <f t="shared" si="435"/>
        <v>0</v>
      </c>
      <c r="L9295" t="str">
        <f t="shared" si="436"/>
        <v/>
      </c>
      <c r="M9295" t="str">
        <f t="shared" si="437"/>
        <v/>
      </c>
    </row>
    <row r="9296" spans="3:13" x14ac:dyDescent="0.2">
      <c r="C9296" s="8" t="str">
        <f>IFERROR(VLOOKUP(B9296,'Plan de comptes'!A:B,2,FALSE),"")</f>
        <v/>
      </c>
      <c r="K9296" s="21">
        <f t="shared" si="435"/>
        <v>0</v>
      </c>
      <c r="L9296" t="str">
        <f t="shared" si="436"/>
        <v/>
      </c>
      <c r="M9296" t="str">
        <f t="shared" si="437"/>
        <v/>
      </c>
    </row>
    <row r="9297" spans="3:13" x14ac:dyDescent="0.2">
      <c r="C9297" s="8" t="str">
        <f>IFERROR(VLOOKUP(B9297,'Plan de comptes'!A:B,2,FALSE),"")</f>
        <v/>
      </c>
      <c r="K9297" s="21">
        <f t="shared" si="435"/>
        <v>0</v>
      </c>
      <c r="L9297" t="str">
        <f t="shared" si="436"/>
        <v/>
      </c>
      <c r="M9297" t="str">
        <f t="shared" si="437"/>
        <v/>
      </c>
    </row>
    <row r="9298" spans="3:13" x14ac:dyDescent="0.2">
      <c r="C9298" s="8" t="str">
        <f>IFERROR(VLOOKUP(B9298,'Plan de comptes'!A:B,2,FALSE),"")</f>
        <v/>
      </c>
      <c r="K9298" s="21">
        <f t="shared" si="435"/>
        <v>0</v>
      </c>
      <c r="L9298" t="str">
        <f t="shared" si="436"/>
        <v/>
      </c>
      <c r="M9298" t="str">
        <f t="shared" si="437"/>
        <v/>
      </c>
    </row>
    <row r="9299" spans="3:13" x14ac:dyDescent="0.2">
      <c r="C9299" s="8" t="str">
        <f>IFERROR(VLOOKUP(B9299,'Plan de comptes'!A:B,2,FALSE),"")</f>
        <v/>
      </c>
      <c r="K9299" s="21">
        <f t="shared" si="435"/>
        <v>0</v>
      </c>
      <c r="L9299" t="str">
        <f t="shared" si="436"/>
        <v/>
      </c>
      <c r="M9299" t="str">
        <f t="shared" si="437"/>
        <v/>
      </c>
    </row>
    <row r="9300" spans="3:13" x14ac:dyDescent="0.2">
      <c r="C9300" s="8" t="str">
        <f>IFERROR(VLOOKUP(B9300,'Plan de comptes'!A:B,2,FALSE),"")</f>
        <v/>
      </c>
      <c r="K9300" s="21">
        <f t="shared" si="435"/>
        <v>0</v>
      </c>
      <c r="L9300" t="str">
        <f t="shared" si="436"/>
        <v/>
      </c>
      <c r="M9300" t="str">
        <f t="shared" si="437"/>
        <v/>
      </c>
    </row>
    <row r="9301" spans="3:13" x14ac:dyDescent="0.2">
      <c r="C9301" s="8" t="str">
        <f>IFERROR(VLOOKUP(B9301,'Plan de comptes'!A:B,2,FALSE),"")</f>
        <v/>
      </c>
      <c r="K9301" s="21">
        <f t="shared" si="435"/>
        <v>0</v>
      </c>
      <c r="L9301" t="str">
        <f t="shared" si="436"/>
        <v/>
      </c>
      <c r="M9301" t="str">
        <f t="shared" si="437"/>
        <v/>
      </c>
    </row>
    <row r="9302" spans="3:13" x14ac:dyDescent="0.2">
      <c r="C9302" s="8" t="str">
        <f>IFERROR(VLOOKUP(B9302,'Plan de comptes'!A:B,2,FALSE),"")</f>
        <v/>
      </c>
      <c r="K9302" s="21">
        <f t="shared" si="435"/>
        <v>0</v>
      </c>
      <c r="L9302" t="str">
        <f t="shared" si="436"/>
        <v/>
      </c>
      <c r="M9302" t="str">
        <f t="shared" si="437"/>
        <v/>
      </c>
    </row>
    <row r="9303" spans="3:13" x14ac:dyDescent="0.2">
      <c r="C9303" s="8" t="str">
        <f>IFERROR(VLOOKUP(B9303,'Plan de comptes'!A:B,2,FALSE),"")</f>
        <v/>
      </c>
      <c r="K9303" s="21">
        <f t="shared" si="435"/>
        <v>0</v>
      </c>
      <c r="L9303" t="str">
        <f t="shared" si="436"/>
        <v/>
      </c>
      <c r="M9303" t="str">
        <f t="shared" si="437"/>
        <v/>
      </c>
    </row>
    <row r="9304" spans="3:13" x14ac:dyDescent="0.2">
      <c r="C9304" s="8" t="str">
        <f>IFERROR(VLOOKUP(B9304,'Plan de comptes'!A:B,2,FALSE),"")</f>
        <v/>
      </c>
      <c r="K9304" s="21">
        <f t="shared" si="435"/>
        <v>0</v>
      </c>
      <c r="L9304" t="str">
        <f t="shared" si="436"/>
        <v/>
      </c>
      <c r="M9304" t="str">
        <f t="shared" si="437"/>
        <v/>
      </c>
    </row>
    <row r="9305" spans="3:13" x14ac:dyDescent="0.2">
      <c r="C9305" s="8" t="str">
        <f>IFERROR(VLOOKUP(B9305,'Plan de comptes'!A:B,2,FALSE),"")</f>
        <v/>
      </c>
      <c r="K9305" s="21">
        <f t="shared" si="435"/>
        <v>0</v>
      </c>
      <c r="L9305" t="str">
        <f t="shared" si="436"/>
        <v/>
      </c>
      <c r="M9305" t="str">
        <f t="shared" si="437"/>
        <v/>
      </c>
    </row>
    <row r="9306" spans="3:13" x14ac:dyDescent="0.2">
      <c r="C9306" s="8" t="str">
        <f>IFERROR(VLOOKUP(B9306,'Plan de comptes'!A:B,2,FALSE),"")</f>
        <v/>
      </c>
      <c r="K9306" s="21">
        <f t="shared" si="435"/>
        <v>0</v>
      </c>
      <c r="L9306" t="str">
        <f t="shared" si="436"/>
        <v/>
      </c>
      <c r="M9306" t="str">
        <f t="shared" si="437"/>
        <v/>
      </c>
    </row>
    <row r="9307" spans="3:13" x14ac:dyDescent="0.2">
      <c r="C9307" s="8" t="str">
        <f>IFERROR(VLOOKUP(B9307,'Plan de comptes'!A:B,2,FALSE),"")</f>
        <v/>
      </c>
      <c r="K9307" s="21">
        <f t="shared" si="435"/>
        <v>0</v>
      </c>
      <c r="L9307" t="str">
        <f t="shared" si="436"/>
        <v/>
      </c>
      <c r="M9307" t="str">
        <f t="shared" si="437"/>
        <v/>
      </c>
    </row>
    <row r="9308" spans="3:13" x14ac:dyDescent="0.2">
      <c r="C9308" s="8" t="str">
        <f>IFERROR(VLOOKUP(B9308,'Plan de comptes'!A:B,2,FALSE),"")</f>
        <v/>
      </c>
      <c r="K9308" s="21">
        <f t="shared" si="435"/>
        <v>0</v>
      </c>
      <c r="L9308" t="str">
        <f t="shared" si="436"/>
        <v/>
      </c>
      <c r="M9308" t="str">
        <f t="shared" si="437"/>
        <v/>
      </c>
    </row>
    <row r="9309" spans="3:13" x14ac:dyDescent="0.2">
      <c r="C9309" s="8" t="str">
        <f>IFERROR(VLOOKUP(B9309,'Plan de comptes'!A:B,2,FALSE),"")</f>
        <v/>
      </c>
      <c r="K9309" s="21">
        <f t="shared" si="435"/>
        <v>0</v>
      </c>
      <c r="L9309" t="str">
        <f t="shared" si="436"/>
        <v/>
      </c>
      <c r="M9309" t="str">
        <f t="shared" si="437"/>
        <v/>
      </c>
    </row>
    <row r="9310" spans="3:13" x14ac:dyDescent="0.2">
      <c r="C9310" s="8" t="str">
        <f>IFERROR(VLOOKUP(B9310,'Plan de comptes'!A:B,2,FALSE),"")</f>
        <v/>
      </c>
      <c r="K9310" s="21">
        <f t="shared" si="435"/>
        <v>0</v>
      </c>
      <c r="L9310" t="str">
        <f t="shared" si="436"/>
        <v/>
      </c>
      <c r="M9310" t="str">
        <f t="shared" si="437"/>
        <v/>
      </c>
    </row>
    <row r="9311" spans="3:13" x14ac:dyDescent="0.2">
      <c r="C9311" s="8" t="str">
        <f>IFERROR(VLOOKUP(B9311,'Plan de comptes'!A:B,2,FALSE),"")</f>
        <v/>
      </c>
      <c r="K9311" s="21">
        <f t="shared" si="435"/>
        <v>0</v>
      </c>
      <c r="L9311" t="str">
        <f t="shared" si="436"/>
        <v/>
      </c>
      <c r="M9311" t="str">
        <f t="shared" si="437"/>
        <v/>
      </c>
    </row>
    <row r="9312" spans="3:13" x14ac:dyDescent="0.2">
      <c r="C9312" s="8" t="str">
        <f>IFERROR(VLOOKUP(B9312,'Plan de comptes'!A:B,2,FALSE),"")</f>
        <v/>
      </c>
      <c r="K9312" s="21">
        <f t="shared" si="435"/>
        <v>0</v>
      </c>
      <c r="L9312" t="str">
        <f t="shared" si="436"/>
        <v/>
      </c>
      <c r="M9312" t="str">
        <f t="shared" si="437"/>
        <v/>
      </c>
    </row>
    <row r="9313" spans="3:13" x14ac:dyDescent="0.2">
      <c r="C9313" s="8" t="str">
        <f>IFERROR(VLOOKUP(B9313,'Plan de comptes'!A:B,2,FALSE),"")</f>
        <v/>
      </c>
      <c r="K9313" s="21">
        <f t="shared" si="435"/>
        <v>0</v>
      </c>
      <c r="L9313" t="str">
        <f t="shared" si="436"/>
        <v/>
      </c>
      <c r="M9313" t="str">
        <f t="shared" si="437"/>
        <v/>
      </c>
    </row>
    <row r="9314" spans="3:13" x14ac:dyDescent="0.2">
      <c r="C9314" s="8" t="str">
        <f>IFERROR(VLOOKUP(B9314,'Plan de comptes'!A:B,2,FALSE),"")</f>
        <v/>
      </c>
      <c r="K9314" s="21">
        <f t="shared" si="435"/>
        <v>0</v>
      </c>
      <c r="L9314" t="str">
        <f t="shared" si="436"/>
        <v/>
      </c>
      <c r="M9314" t="str">
        <f t="shared" si="437"/>
        <v/>
      </c>
    </row>
    <row r="9315" spans="3:13" x14ac:dyDescent="0.2">
      <c r="C9315" s="8" t="str">
        <f>IFERROR(VLOOKUP(B9315,'Plan de comptes'!A:B,2,FALSE),"")</f>
        <v/>
      </c>
      <c r="K9315" s="21">
        <f t="shared" si="435"/>
        <v>0</v>
      </c>
      <c r="L9315" t="str">
        <f t="shared" si="436"/>
        <v/>
      </c>
      <c r="M9315" t="str">
        <f t="shared" si="437"/>
        <v/>
      </c>
    </row>
    <row r="9316" spans="3:13" x14ac:dyDescent="0.2">
      <c r="C9316" s="8" t="str">
        <f>IFERROR(VLOOKUP(B9316,'Plan de comptes'!A:B,2,FALSE),"")</f>
        <v/>
      </c>
      <c r="K9316" s="21">
        <f t="shared" si="435"/>
        <v>0</v>
      </c>
      <c r="L9316" t="str">
        <f t="shared" si="436"/>
        <v/>
      </c>
      <c r="M9316" t="str">
        <f t="shared" si="437"/>
        <v/>
      </c>
    </row>
    <row r="9317" spans="3:13" x14ac:dyDescent="0.2">
      <c r="C9317" s="8" t="str">
        <f>IFERROR(VLOOKUP(B9317,'Plan de comptes'!A:B,2,FALSE),"")</f>
        <v/>
      </c>
      <c r="K9317" s="21">
        <f t="shared" si="435"/>
        <v>0</v>
      </c>
      <c r="L9317" t="str">
        <f t="shared" si="436"/>
        <v/>
      </c>
      <c r="M9317" t="str">
        <f t="shared" si="437"/>
        <v/>
      </c>
    </row>
    <row r="9318" spans="3:13" x14ac:dyDescent="0.2">
      <c r="C9318" s="8" t="str">
        <f>IFERROR(VLOOKUP(B9318,'Plan de comptes'!A:B,2,FALSE),"")</f>
        <v/>
      </c>
      <c r="K9318" s="21">
        <f t="shared" si="435"/>
        <v>0</v>
      </c>
      <c r="L9318" t="str">
        <f t="shared" si="436"/>
        <v/>
      </c>
      <c r="M9318" t="str">
        <f t="shared" si="437"/>
        <v/>
      </c>
    </row>
    <row r="9319" spans="3:13" x14ac:dyDescent="0.2">
      <c r="C9319" s="8" t="str">
        <f>IFERROR(VLOOKUP(B9319,'Plan de comptes'!A:B,2,FALSE),"")</f>
        <v/>
      </c>
      <c r="K9319" s="21">
        <f t="shared" si="435"/>
        <v>0</v>
      </c>
      <c r="L9319" t="str">
        <f t="shared" si="436"/>
        <v/>
      </c>
      <c r="M9319" t="str">
        <f t="shared" si="437"/>
        <v/>
      </c>
    </row>
    <row r="9320" spans="3:13" x14ac:dyDescent="0.2">
      <c r="C9320" s="8" t="str">
        <f>IFERROR(VLOOKUP(B9320,'Plan de comptes'!A:B,2,FALSE),"")</f>
        <v/>
      </c>
      <c r="K9320" s="21">
        <f t="shared" si="435"/>
        <v>0</v>
      </c>
      <c r="L9320" t="str">
        <f t="shared" si="436"/>
        <v/>
      </c>
      <c r="M9320" t="str">
        <f t="shared" si="437"/>
        <v/>
      </c>
    </row>
    <row r="9321" spans="3:13" x14ac:dyDescent="0.2">
      <c r="C9321" s="8" t="str">
        <f>IFERROR(VLOOKUP(B9321,'Plan de comptes'!A:B,2,FALSE),"")</f>
        <v/>
      </c>
      <c r="K9321" s="21">
        <f t="shared" si="435"/>
        <v>0</v>
      </c>
      <c r="L9321" t="str">
        <f t="shared" si="436"/>
        <v/>
      </c>
      <c r="M9321" t="str">
        <f t="shared" si="437"/>
        <v/>
      </c>
    </row>
    <row r="9322" spans="3:13" x14ac:dyDescent="0.2">
      <c r="C9322" s="8" t="str">
        <f>IFERROR(VLOOKUP(B9322,'Plan de comptes'!A:B,2,FALSE),"")</f>
        <v/>
      </c>
      <c r="K9322" s="21">
        <f t="shared" si="435"/>
        <v>0</v>
      </c>
      <c r="L9322" t="str">
        <f t="shared" si="436"/>
        <v/>
      </c>
      <c r="M9322" t="str">
        <f t="shared" si="437"/>
        <v/>
      </c>
    </row>
    <row r="9323" spans="3:13" x14ac:dyDescent="0.2">
      <c r="C9323" s="8" t="str">
        <f>IFERROR(VLOOKUP(B9323,'Plan de comptes'!A:B,2,FALSE),"")</f>
        <v/>
      </c>
      <c r="K9323" s="21">
        <f t="shared" si="435"/>
        <v>0</v>
      </c>
      <c r="L9323" t="str">
        <f t="shared" si="436"/>
        <v/>
      </c>
      <c r="M9323" t="str">
        <f t="shared" si="437"/>
        <v/>
      </c>
    </row>
    <row r="9324" spans="3:13" x14ac:dyDescent="0.2">
      <c r="C9324" s="8" t="str">
        <f>IFERROR(VLOOKUP(B9324,'Plan de comptes'!A:B,2,FALSE),"")</f>
        <v/>
      </c>
      <c r="K9324" s="21">
        <f t="shared" si="435"/>
        <v>0</v>
      </c>
      <c r="L9324" t="str">
        <f t="shared" si="436"/>
        <v/>
      </c>
      <c r="M9324" t="str">
        <f t="shared" si="437"/>
        <v/>
      </c>
    </row>
    <row r="9325" spans="3:13" x14ac:dyDescent="0.2">
      <c r="C9325" s="8" t="str">
        <f>IFERROR(VLOOKUP(B9325,'Plan de comptes'!A:B,2,FALSE),"")</f>
        <v/>
      </c>
      <c r="K9325" s="21">
        <f t="shared" si="435"/>
        <v>0</v>
      </c>
      <c r="L9325" t="str">
        <f t="shared" si="436"/>
        <v/>
      </c>
      <c r="M9325" t="str">
        <f t="shared" si="437"/>
        <v/>
      </c>
    </row>
    <row r="9326" spans="3:13" x14ac:dyDescent="0.2">
      <c r="C9326" s="8" t="str">
        <f>IFERROR(VLOOKUP(B9326,'Plan de comptes'!A:B,2,FALSE),"")</f>
        <v/>
      </c>
      <c r="K9326" s="21">
        <f t="shared" si="435"/>
        <v>0</v>
      </c>
      <c r="L9326" t="str">
        <f t="shared" si="436"/>
        <v/>
      </c>
      <c r="M9326" t="str">
        <f t="shared" si="437"/>
        <v/>
      </c>
    </row>
    <row r="9327" spans="3:13" x14ac:dyDescent="0.2">
      <c r="C9327" s="8" t="str">
        <f>IFERROR(VLOOKUP(B9327,'Plan de comptes'!A:B,2,FALSE),"")</f>
        <v/>
      </c>
      <c r="K9327" s="21">
        <f t="shared" si="435"/>
        <v>0</v>
      </c>
      <c r="L9327" t="str">
        <f t="shared" si="436"/>
        <v/>
      </c>
      <c r="M9327" t="str">
        <f t="shared" si="437"/>
        <v/>
      </c>
    </row>
    <row r="9328" spans="3:13" x14ac:dyDescent="0.2">
      <c r="C9328" s="8" t="str">
        <f>IFERROR(VLOOKUP(B9328,'Plan de comptes'!A:B,2,FALSE),"")</f>
        <v/>
      </c>
      <c r="K9328" s="21">
        <f t="shared" si="435"/>
        <v>0</v>
      </c>
      <c r="L9328" t="str">
        <f t="shared" si="436"/>
        <v/>
      </c>
      <c r="M9328" t="str">
        <f t="shared" si="437"/>
        <v/>
      </c>
    </row>
    <row r="9329" spans="3:13" x14ac:dyDescent="0.2">
      <c r="C9329" s="8" t="str">
        <f>IFERROR(VLOOKUP(B9329,'Plan de comptes'!A:B,2,FALSE),"")</f>
        <v/>
      </c>
      <c r="K9329" s="21">
        <f t="shared" si="435"/>
        <v>0</v>
      </c>
      <c r="L9329" t="str">
        <f t="shared" si="436"/>
        <v/>
      </c>
      <c r="M9329" t="str">
        <f t="shared" si="437"/>
        <v/>
      </c>
    </row>
    <row r="9330" spans="3:13" x14ac:dyDescent="0.2">
      <c r="C9330" s="8" t="str">
        <f>IFERROR(VLOOKUP(B9330,'Plan de comptes'!A:B,2,FALSE),"")</f>
        <v/>
      </c>
      <c r="K9330" s="21">
        <f t="shared" si="435"/>
        <v>0</v>
      </c>
      <c r="L9330" t="str">
        <f t="shared" si="436"/>
        <v/>
      </c>
      <c r="M9330" t="str">
        <f t="shared" si="437"/>
        <v/>
      </c>
    </row>
    <row r="9331" spans="3:13" x14ac:dyDescent="0.2">
      <c r="C9331" s="8" t="str">
        <f>IFERROR(VLOOKUP(B9331,'Plan de comptes'!A:B,2,FALSE),"")</f>
        <v/>
      </c>
      <c r="K9331" s="21">
        <f t="shared" si="435"/>
        <v>0</v>
      </c>
      <c r="L9331" t="str">
        <f t="shared" si="436"/>
        <v/>
      </c>
      <c r="M9331" t="str">
        <f t="shared" si="437"/>
        <v/>
      </c>
    </row>
    <row r="9332" spans="3:13" x14ac:dyDescent="0.2">
      <c r="C9332" s="8" t="str">
        <f>IFERROR(VLOOKUP(B9332,'Plan de comptes'!A:B,2,FALSE),"")</f>
        <v/>
      </c>
      <c r="K9332" s="21">
        <f t="shared" si="435"/>
        <v>0</v>
      </c>
      <c r="L9332" t="str">
        <f t="shared" si="436"/>
        <v/>
      </c>
      <c r="M9332" t="str">
        <f t="shared" si="437"/>
        <v/>
      </c>
    </row>
    <row r="9333" spans="3:13" x14ac:dyDescent="0.2">
      <c r="C9333" s="8" t="str">
        <f>IFERROR(VLOOKUP(B9333,'Plan de comptes'!A:B,2,FALSE),"")</f>
        <v/>
      </c>
      <c r="K9333" s="21">
        <f t="shared" si="435"/>
        <v>0</v>
      </c>
      <c r="L9333" t="str">
        <f t="shared" si="436"/>
        <v/>
      </c>
      <c r="M9333" t="str">
        <f t="shared" si="437"/>
        <v/>
      </c>
    </row>
    <row r="9334" spans="3:13" x14ac:dyDescent="0.2">
      <c r="C9334" s="8" t="str">
        <f>IFERROR(VLOOKUP(B9334,'Plan de comptes'!A:B,2,FALSE),"")</f>
        <v/>
      </c>
      <c r="K9334" s="21">
        <f t="shared" si="435"/>
        <v>0</v>
      </c>
      <c r="L9334" t="str">
        <f t="shared" si="436"/>
        <v/>
      </c>
      <c r="M9334" t="str">
        <f t="shared" si="437"/>
        <v/>
      </c>
    </row>
    <row r="9335" spans="3:13" x14ac:dyDescent="0.2">
      <c r="C9335" s="8" t="str">
        <f>IFERROR(VLOOKUP(B9335,'Plan de comptes'!A:B,2,FALSE),"")</f>
        <v/>
      </c>
      <c r="K9335" s="21">
        <f t="shared" si="435"/>
        <v>0</v>
      </c>
      <c r="L9335" t="str">
        <f t="shared" si="436"/>
        <v/>
      </c>
      <c r="M9335" t="str">
        <f t="shared" si="437"/>
        <v/>
      </c>
    </row>
    <row r="9336" spans="3:13" x14ac:dyDescent="0.2">
      <c r="C9336" s="8" t="str">
        <f>IFERROR(VLOOKUP(B9336,'Plan de comptes'!A:B,2,FALSE),"")</f>
        <v/>
      </c>
      <c r="K9336" s="21">
        <f t="shared" si="435"/>
        <v>0</v>
      </c>
      <c r="L9336" t="str">
        <f t="shared" si="436"/>
        <v/>
      </c>
      <c r="M9336" t="str">
        <f t="shared" si="437"/>
        <v/>
      </c>
    </row>
    <row r="9337" spans="3:13" x14ac:dyDescent="0.2">
      <c r="C9337" s="8" t="str">
        <f>IFERROR(VLOOKUP(B9337,'Plan de comptes'!A:B,2,FALSE),"")</f>
        <v/>
      </c>
      <c r="K9337" s="21">
        <f t="shared" si="435"/>
        <v>0</v>
      </c>
      <c r="L9337" t="str">
        <f t="shared" si="436"/>
        <v/>
      </c>
      <c r="M9337" t="str">
        <f t="shared" si="437"/>
        <v/>
      </c>
    </row>
    <row r="9338" spans="3:13" x14ac:dyDescent="0.2">
      <c r="C9338" s="8" t="str">
        <f>IFERROR(VLOOKUP(B9338,'Plan de comptes'!A:B,2,FALSE),"")</f>
        <v/>
      </c>
      <c r="K9338" s="21">
        <f t="shared" si="435"/>
        <v>0</v>
      </c>
      <c r="L9338" t="str">
        <f t="shared" si="436"/>
        <v/>
      </c>
      <c r="M9338" t="str">
        <f t="shared" si="437"/>
        <v/>
      </c>
    </row>
    <row r="9339" spans="3:13" x14ac:dyDescent="0.2">
      <c r="C9339" s="8" t="str">
        <f>IFERROR(VLOOKUP(B9339,'Plan de comptes'!A:B,2,FALSE),"")</f>
        <v/>
      </c>
      <c r="K9339" s="21">
        <f t="shared" si="435"/>
        <v>0</v>
      </c>
      <c r="L9339" t="str">
        <f t="shared" si="436"/>
        <v/>
      </c>
      <c r="M9339" t="str">
        <f t="shared" si="437"/>
        <v/>
      </c>
    </row>
    <row r="9340" spans="3:13" x14ac:dyDescent="0.2">
      <c r="C9340" s="8" t="str">
        <f>IFERROR(VLOOKUP(B9340,'Plan de comptes'!A:B,2,FALSE),"")</f>
        <v/>
      </c>
      <c r="K9340" s="21">
        <f t="shared" si="435"/>
        <v>0</v>
      </c>
      <c r="L9340" t="str">
        <f t="shared" si="436"/>
        <v/>
      </c>
      <c r="M9340" t="str">
        <f t="shared" si="437"/>
        <v/>
      </c>
    </row>
    <row r="9341" spans="3:13" x14ac:dyDescent="0.2">
      <c r="C9341" s="8" t="str">
        <f>IFERROR(VLOOKUP(B9341,'Plan de comptes'!A:B,2,FALSE),"")</f>
        <v/>
      </c>
      <c r="K9341" s="21">
        <f t="shared" si="435"/>
        <v>0</v>
      </c>
      <c r="L9341" t="str">
        <f t="shared" si="436"/>
        <v/>
      </c>
      <c r="M9341" t="str">
        <f t="shared" si="437"/>
        <v/>
      </c>
    </row>
    <row r="9342" spans="3:13" x14ac:dyDescent="0.2">
      <c r="C9342" s="8" t="str">
        <f>IFERROR(VLOOKUP(B9342,'Plan de comptes'!A:B,2,FALSE),"")</f>
        <v/>
      </c>
      <c r="K9342" s="21">
        <f t="shared" si="435"/>
        <v>0</v>
      </c>
      <c r="L9342" t="str">
        <f t="shared" si="436"/>
        <v/>
      </c>
      <c r="M9342" t="str">
        <f t="shared" si="437"/>
        <v/>
      </c>
    </row>
    <row r="9343" spans="3:13" x14ac:dyDescent="0.2">
      <c r="C9343" s="8" t="str">
        <f>IFERROR(VLOOKUP(B9343,'Plan de comptes'!A:B,2,FALSE),"")</f>
        <v/>
      </c>
      <c r="K9343" s="21">
        <f t="shared" si="435"/>
        <v>0</v>
      </c>
      <c r="L9343" t="str">
        <f t="shared" si="436"/>
        <v/>
      </c>
      <c r="M9343" t="str">
        <f t="shared" si="437"/>
        <v/>
      </c>
    </row>
    <row r="9344" spans="3:13" x14ac:dyDescent="0.2">
      <c r="C9344" s="8" t="str">
        <f>IFERROR(VLOOKUP(B9344,'Plan de comptes'!A:B,2,FALSE),"")</f>
        <v/>
      </c>
      <c r="K9344" s="21">
        <f t="shared" si="435"/>
        <v>0</v>
      </c>
      <c r="L9344" t="str">
        <f t="shared" si="436"/>
        <v/>
      </c>
      <c r="M9344" t="str">
        <f t="shared" si="437"/>
        <v/>
      </c>
    </row>
    <row r="9345" spans="3:13" x14ac:dyDescent="0.2">
      <c r="C9345" s="8" t="str">
        <f>IFERROR(VLOOKUP(B9345,'Plan de comptes'!A:B,2,FALSE),"")</f>
        <v/>
      </c>
      <c r="K9345" s="21">
        <f t="shared" si="435"/>
        <v>0</v>
      </c>
      <c r="L9345" t="str">
        <f t="shared" si="436"/>
        <v/>
      </c>
      <c r="M9345" t="str">
        <f t="shared" si="437"/>
        <v/>
      </c>
    </row>
    <row r="9346" spans="3:13" x14ac:dyDescent="0.2">
      <c r="C9346" s="8" t="str">
        <f>IFERROR(VLOOKUP(B9346,'Plan de comptes'!A:B,2,FALSE),"")</f>
        <v/>
      </c>
      <c r="K9346" s="21">
        <f t="shared" si="435"/>
        <v>0</v>
      </c>
      <c r="L9346" t="str">
        <f t="shared" si="436"/>
        <v/>
      </c>
      <c r="M9346" t="str">
        <f t="shared" si="437"/>
        <v/>
      </c>
    </row>
    <row r="9347" spans="3:13" x14ac:dyDescent="0.2">
      <c r="C9347" s="8" t="str">
        <f>IFERROR(VLOOKUP(B9347,'Plan de comptes'!A:B,2,FALSE),"")</f>
        <v/>
      </c>
      <c r="K9347" s="21">
        <f t="shared" ref="K9347:K9410" si="438">E9347-F9347</f>
        <v>0</v>
      </c>
      <c r="L9347" t="str">
        <f t="shared" ref="L9347:L9410" si="439">LEFT($B9347,2)</f>
        <v/>
      </c>
      <c r="M9347" t="str">
        <f t="shared" ref="M9347:M9410" si="440">LEFT($B9347,3)</f>
        <v/>
      </c>
    </row>
    <row r="9348" spans="3:13" x14ac:dyDescent="0.2">
      <c r="C9348" s="8" t="str">
        <f>IFERROR(VLOOKUP(B9348,'Plan de comptes'!A:B,2,FALSE),"")</f>
        <v/>
      </c>
      <c r="K9348" s="21">
        <f t="shared" si="438"/>
        <v>0</v>
      </c>
      <c r="L9348" t="str">
        <f t="shared" si="439"/>
        <v/>
      </c>
      <c r="M9348" t="str">
        <f t="shared" si="440"/>
        <v/>
      </c>
    </row>
    <row r="9349" spans="3:13" x14ac:dyDescent="0.2">
      <c r="C9349" s="8" t="str">
        <f>IFERROR(VLOOKUP(B9349,'Plan de comptes'!A:B,2,FALSE),"")</f>
        <v/>
      </c>
      <c r="K9349" s="21">
        <f t="shared" si="438"/>
        <v>0</v>
      </c>
      <c r="L9349" t="str">
        <f t="shared" si="439"/>
        <v/>
      </c>
      <c r="M9349" t="str">
        <f t="shared" si="440"/>
        <v/>
      </c>
    </row>
    <row r="9350" spans="3:13" x14ac:dyDescent="0.2">
      <c r="C9350" s="8" t="str">
        <f>IFERROR(VLOOKUP(B9350,'Plan de comptes'!A:B,2,FALSE),"")</f>
        <v/>
      </c>
      <c r="K9350" s="21">
        <f t="shared" si="438"/>
        <v>0</v>
      </c>
      <c r="L9350" t="str">
        <f t="shared" si="439"/>
        <v/>
      </c>
      <c r="M9350" t="str">
        <f t="shared" si="440"/>
        <v/>
      </c>
    </row>
    <row r="9351" spans="3:13" x14ac:dyDescent="0.2">
      <c r="C9351" s="8" t="str">
        <f>IFERROR(VLOOKUP(B9351,'Plan de comptes'!A:B,2,FALSE),"")</f>
        <v/>
      </c>
      <c r="K9351" s="21">
        <f t="shared" si="438"/>
        <v>0</v>
      </c>
      <c r="L9351" t="str">
        <f t="shared" si="439"/>
        <v/>
      </c>
      <c r="M9351" t="str">
        <f t="shared" si="440"/>
        <v/>
      </c>
    </row>
    <row r="9352" spans="3:13" x14ac:dyDescent="0.2">
      <c r="C9352" s="8" t="str">
        <f>IFERROR(VLOOKUP(B9352,'Plan de comptes'!A:B,2,FALSE),"")</f>
        <v/>
      </c>
      <c r="K9352" s="21">
        <f t="shared" si="438"/>
        <v>0</v>
      </c>
      <c r="L9352" t="str">
        <f t="shared" si="439"/>
        <v/>
      </c>
      <c r="M9352" t="str">
        <f t="shared" si="440"/>
        <v/>
      </c>
    </row>
    <row r="9353" spans="3:13" x14ac:dyDescent="0.2">
      <c r="C9353" s="8" t="str">
        <f>IFERROR(VLOOKUP(B9353,'Plan de comptes'!A:B,2,FALSE),"")</f>
        <v/>
      </c>
      <c r="K9353" s="21">
        <f t="shared" si="438"/>
        <v>0</v>
      </c>
      <c r="L9353" t="str">
        <f t="shared" si="439"/>
        <v/>
      </c>
      <c r="M9353" t="str">
        <f t="shared" si="440"/>
        <v/>
      </c>
    </row>
    <row r="9354" spans="3:13" x14ac:dyDescent="0.2">
      <c r="C9354" s="8" t="str">
        <f>IFERROR(VLOOKUP(B9354,'Plan de comptes'!A:B,2,FALSE),"")</f>
        <v/>
      </c>
      <c r="K9354" s="21">
        <f t="shared" si="438"/>
        <v>0</v>
      </c>
      <c r="L9354" t="str">
        <f t="shared" si="439"/>
        <v/>
      </c>
      <c r="M9354" t="str">
        <f t="shared" si="440"/>
        <v/>
      </c>
    </row>
    <row r="9355" spans="3:13" x14ac:dyDescent="0.2">
      <c r="C9355" s="8" t="str">
        <f>IFERROR(VLOOKUP(B9355,'Plan de comptes'!A:B,2,FALSE),"")</f>
        <v/>
      </c>
      <c r="K9355" s="21">
        <f t="shared" si="438"/>
        <v>0</v>
      </c>
      <c r="L9355" t="str">
        <f t="shared" si="439"/>
        <v/>
      </c>
      <c r="M9355" t="str">
        <f t="shared" si="440"/>
        <v/>
      </c>
    </row>
    <row r="9356" spans="3:13" x14ac:dyDescent="0.2">
      <c r="C9356" s="8" t="str">
        <f>IFERROR(VLOOKUP(B9356,'Plan de comptes'!A:B,2,FALSE),"")</f>
        <v/>
      </c>
      <c r="K9356" s="21">
        <f t="shared" si="438"/>
        <v>0</v>
      </c>
      <c r="L9356" t="str">
        <f t="shared" si="439"/>
        <v/>
      </c>
      <c r="M9356" t="str">
        <f t="shared" si="440"/>
        <v/>
      </c>
    </row>
    <row r="9357" spans="3:13" x14ac:dyDescent="0.2">
      <c r="C9357" s="8" t="str">
        <f>IFERROR(VLOOKUP(B9357,'Plan de comptes'!A:B,2,FALSE),"")</f>
        <v/>
      </c>
      <c r="K9357" s="21">
        <f t="shared" si="438"/>
        <v>0</v>
      </c>
      <c r="L9357" t="str">
        <f t="shared" si="439"/>
        <v/>
      </c>
      <c r="M9357" t="str">
        <f t="shared" si="440"/>
        <v/>
      </c>
    </row>
    <row r="9358" spans="3:13" x14ac:dyDescent="0.2">
      <c r="C9358" s="8" t="str">
        <f>IFERROR(VLOOKUP(B9358,'Plan de comptes'!A:B,2,FALSE),"")</f>
        <v/>
      </c>
      <c r="K9358" s="21">
        <f t="shared" si="438"/>
        <v>0</v>
      </c>
      <c r="L9358" t="str">
        <f t="shared" si="439"/>
        <v/>
      </c>
      <c r="M9358" t="str">
        <f t="shared" si="440"/>
        <v/>
      </c>
    </row>
    <row r="9359" spans="3:13" x14ac:dyDescent="0.2">
      <c r="C9359" s="8" t="str">
        <f>IFERROR(VLOOKUP(B9359,'Plan de comptes'!A:B,2,FALSE),"")</f>
        <v/>
      </c>
      <c r="K9359" s="21">
        <f t="shared" si="438"/>
        <v>0</v>
      </c>
      <c r="L9359" t="str">
        <f t="shared" si="439"/>
        <v/>
      </c>
      <c r="M9359" t="str">
        <f t="shared" si="440"/>
        <v/>
      </c>
    </row>
    <row r="9360" spans="3:13" x14ac:dyDescent="0.2">
      <c r="C9360" s="8" t="str">
        <f>IFERROR(VLOOKUP(B9360,'Plan de comptes'!A:B,2,FALSE),"")</f>
        <v/>
      </c>
      <c r="K9360" s="21">
        <f t="shared" si="438"/>
        <v>0</v>
      </c>
      <c r="L9360" t="str">
        <f t="shared" si="439"/>
        <v/>
      </c>
      <c r="M9360" t="str">
        <f t="shared" si="440"/>
        <v/>
      </c>
    </row>
    <row r="9361" spans="3:13" x14ac:dyDescent="0.2">
      <c r="C9361" s="8" t="str">
        <f>IFERROR(VLOOKUP(B9361,'Plan de comptes'!A:B,2,FALSE),"")</f>
        <v/>
      </c>
      <c r="K9361" s="21">
        <f t="shared" si="438"/>
        <v>0</v>
      </c>
      <c r="L9361" t="str">
        <f t="shared" si="439"/>
        <v/>
      </c>
      <c r="M9361" t="str">
        <f t="shared" si="440"/>
        <v/>
      </c>
    </row>
    <row r="9362" spans="3:13" x14ac:dyDescent="0.2">
      <c r="C9362" s="8" t="str">
        <f>IFERROR(VLOOKUP(B9362,'Plan de comptes'!A:B,2,FALSE),"")</f>
        <v/>
      </c>
      <c r="K9362" s="21">
        <f t="shared" si="438"/>
        <v>0</v>
      </c>
      <c r="L9362" t="str">
        <f t="shared" si="439"/>
        <v/>
      </c>
      <c r="M9362" t="str">
        <f t="shared" si="440"/>
        <v/>
      </c>
    </row>
    <row r="9363" spans="3:13" x14ac:dyDescent="0.2">
      <c r="C9363" s="8" t="str">
        <f>IFERROR(VLOOKUP(B9363,'Plan de comptes'!A:B,2,FALSE),"")</f>
        <v/>
      </c>
      <c r="K9363" s="21">
        <f t="shared" si="438"/>
        <v>0</v>
      </c>
      <c r="L9363" t="str">
        <f t="shared" si="439"/>
        <v/>
      </c>
      <c r="M9363" t="str">
        <f t="shared" si="440"/>
        <v/>
      </c>
    </row>
    <row r="9364" spans="3:13" x14ac:dyDescent="0.2">
      <c r="C9364" s="8" t="str">
        <f>IFERROR(VLOOKUP(B9364,'Plan de comptes'!A:B,2,FALSE),"")</f>
        <v/>
      </c>
      <c r="K9364" s="21">
        <f t="shared" si="438"/>
        <v>0</v>
      </c>
      <c r="L9364" t="str">
        <f t="shared" si="439"/>
        <v/>
      </c>
      <c r="M9364" t="str">
        <f t="shared" si="440"/>
        <v/>
      </c>
    </row>
    <row r="9365" spans="3:13" x14ac:dyDescent="0.2">
      <c r="C9365" s="8" t="str">
        <f>IFERROR(VLOOKUP(B9365,'Plan de comptes'!A:B,2,FALSE),"")</f>
        <v/>
      </c>
      <c r="K9365" s="21">
        <f t="shared" si="438"/>
        <v>0</v>
      </c>
      <c r="L9365" t="str">
        <f t="shared" si="439"/>
        <v/>
      </c>
      <c r="M9365" t="str">
        <f t="shared" si="440"/>
        <v/>
      </c>
    </row>
    <row r="9366" spans="3:13" x14ac:dyDescent="0.2">
      <c r="C9366" s="8" t="str">
        <f>IFERROR(VLOOKUP(B9366,'Plan de comptes'!A:B,2,FALSE),"")</f>
        <v/>
      </c>
      <c r="K9366" s="21">
        <f t="shared" si="438"/>
        <v>0</v>
      </c>
      <c r="L9366" t="str">
        <f t="shared" si="439"/>
        <v/>
      </c>
      <c r="M9366" t="str">
        <f t="shared" si="440"/>
        <v/>
      </c>
    </row>
    <row r="9367" spans="3:13" x14ac:dyDescent="0.2">
      <c r="C9367" s="8" t="str">
        <f>IFERROR(VLOOKUP(B9367,'Plan de comptes'!A:B,2,FALSE),"")</f>
        <v/>
      </c>
      <c r="K9367" s="21">
        <f t="shared" si="438"/>
        <v>0</v>
      </c>
      <c r="L9367" t="str">
        <f t="shared" si="439"/>
        <v/>
      </c>
      <c r="M9367" t="str">
        <f t="shared" si="440"/>
        <v/>
      </c>
    </row>
    <row r="9368" spans="3:13" x14ac:dyDescent="0.2">
      <c r="C9368" s="8" t="str">
        <f>IFERROR(VLOOKUP(B9368,'Plan de comptes'!A:B,2,FALSE),"")</f>
        <v/>
      </c>
      <c r="K9368" s="21">
        <f t="shared" si="438"/>
        <v>0</v>
      </c>
      <c r="L9368" t="str">
        <f t="shared" si="439"/>
        <v/>
      </c>
      <c r="M9368" t="str">
        <f t="shared" si="440"/>
        <v/>
      </c>
    </row>
    <row r="9369" spans="3:13" x14ac:dyDescent="0.2">
      <c r="C9369" s="8" t="str">
        <f>IFERROR(VLOOKUP(B9369,'Plan de comptes'!A:B,2,FALSE),"")</f>
        <v/>
      </c>
      <c r="K9369" s="21">
        <f t="shared" si="438"/>
        <v>0</v>
      </c>
      <c r="L9369" t="str">
        <f t="shared" si="439"/>
        <v/>
      </c>
      <c r="M9369" t="str">
        <f t="shared" si="440"/>
        <v/>
      </c>
    </row>
    <row r="9370" spans="3:13" x14ac:dyDescent="0.2">
      <c r="C9370" s="8" t="str">
        <f>IFERROR(VLOOKUP(B9370,'Plan de comptes'!A:B,2,FALSE),"")</f>
        <v/>
      </c>
      <c r="K9370" s="21">
        <f t="shared" si="438"/>
        <v>0</v>
      </c>
      <c r="L9370" t="str">
        <f t="shared" si="439"/>
        <v/>
      </c>
      <c r="M9370" t="str">
        <f t="shared" si="440"/>
        <v/>
      </c>
    </row>
    <row r="9371" spans="3:13" x14ac:dyDescent="0.2">
      <c r="C9371" s="8" t="str">
        <f>IFERROR(VLOOKUP(B9371,'Plan de comptes'!A:B,2,FALSE),"")</f>
        <v/>
      </c>
      <c r="K9371" s="21">
        <f t="shared" si="438"/>
        <v>0</v>
      </c>
      <c r="L9371" t="str">
        <f t="shared" si="439"/>
        <v/>
      </c>
      <c r="M9371" t="str">
        <f t="shared" si="440"/>
        <v/>
      </c>
    </row>
    <row r="9372" spans="3:13" x14ac:dyDescent="0.2">
      <c r="C9372" s="8" t="str">
        <f>IFERROR(VLOOKUP(B9372,'Plan de comptes'!A:B,2,FALSE),"")</f>
        <v/>
      </c>
      <c r="K9372" s="21">
        <f t="shared" si="438"/>
        <v>0</v>
      </c>
      <c r="L9372" t="str">
        <f t="shared" si="439"/>
        <v/>
      </c>
      <c r="M9372" t="str">
        <f t="shared" si="440"/>
        <v/>
      </c>
    </row>
    <row r="9373" spans="3:13" x14ac:dyDescent="0.2">
      <c r="C9373" s="8" t="str">
        <f>IFERROR(VLOOKUP(B9373,'Plan de comptes'!A:B,2,FALSE),"")</f>
        <v/>
      </c>
      <c r="K9373" s="21">
        <f t="shared" si="438"/>
        <v>0</v>
      </c>
      <c r="L9373" t="str">
        <f t="shared" si="439"/>
        <v/>
      </c>
      <c r="M9373" t="str">
        <f t="shared" si="440"/>
        <v/>
      </c>
    </row>
    <row r="9374" spans="3:13" x14ac:dyDescent="0.2">
      <c r="C9374" s="8" t="str">
        <f>IFERROR(VLOOKUP(B9374,'Plan de comptes'!A:B,2,FALSE),"")</f>
        <v/>
      </c>
      <c r="K9374" s="21">
        <f t="shared" si="438"/>
        <v>0</v>
      </c>
      <c r="L9374" t="str">
        <f t="shared" si="439"/>
        <v/>
      </c>
      <c r="M9374" t="str">
        <f t="shared" si="440"/>
        <v/>
      </c>
    </row>
    <row r="9375" spans="3:13" x14ac:dyDescent="0.2">
      <c r="C9375" s="8" t="str">
        <f>IFERROR(VLOOKUP(B9375,'Plan de comptes'!A:B,2,FALSE),"")</f>
        <v/>
      </c>
      <c r="K9375" s="21">
        <f t="shared" si="438"/>
        <v>0</v>
      </c>
      <c r="L9375" t="str">
        <f t="shared" si="439"/>
        <v/>
      </c>
      <c r="M9375" t="str">
        <f t="shared" si="440"/>
        <v/>
      </c>
    </row>
    <row r="9376" spans="3:13" x14ac:dyDescent="0.2">
      <c r="C9376" s="8" t="str">
        <f>IFERROR(VLOOKUP(B9376,'Plan de comptes'!A:B,2,FALSE),"")</f>
        <v/>
      </c>
      <c r="K9376" s="21">
        <f t="shared" si="438"/>
        <v>0</v>
      </c>
      <c r="L9376" t="str">
        <f t="shared" si="439"/>
        <v/>
      </c>
      <c r="M9376" t="str">
        <f t="shared" si="440"/>
        <v/>
      </c>
    </row>
    <row r="9377" spans="3:13" x14ac:dyDescent="0.2">
      <c r="C9377" s="8" t="str">
        <f>IFERROR(VLOOKUP(B9377,'Plan de comptes'!A:B,2,FALSE),"")</f>
        <v/>
      </c>
      <c r="K9377" s="21">
        <f t="shared" si="438"/>
        <v>0</v>
      </c>
      <c r="L9377" t="str">
        <f t="shared" si="439"/>
        <v/>
      </c>
      <c r="M9377" t="str">
        <f t="shared" si="440"/>
        <v/>
      </c>
    </row>
    <row r="9378" spans="3:13" x14ac:dyDescent="0.2">
      <c r="C9378" s="8" t="str">
        <f>IFERROR(VLOOKUP(B9378,'Plan de comptes'!A:B,2,FALSE),"")</f>
        <v/>
      </c>
      <c r="K9378" s="21">
        <f t="shared" si="438"/>
        <v>0</v>
      </c>
      <c r="L9378" t="str">
        <f t="shared" si="439"/>
        <v/>
      </c>
      <c r="M9378" t="str">
        <f t="shared" si="440"/>
        <v/>
      </c>
    </row>
    <row r="9379" spans="3:13" x14ac:dyDescent="0.2">
      <c r="C9379" s="8" t="str">
        <f>IFERROR(VLOOKUP(B9379,'Plan de comptes'!A:B,2,FALSE),"")</f>
        <v/>
      </c>
      <c r="K9379" s="21">
        <f t="shared" si="438"/>
        <v>0</v>
      </c>
      <c r="L9379" t="str">
        <f t="shared" si="439"/>
        <v/>
      </c>
      <c r="M9379" t="str">
        <f t="shared" si="440"/>
        <v/>
      </c>
    </row>
    <row r="9380" spans="3:13" x14ac:dyDescent="0.2">
      <c r="C9380" s="8" t="str">
        <f>IFERROR(VLOOKUP(B9380,'Plan de comptes'!A:B,2,FALSE),"")</f>
        <v/>
      </c>
      <c r="K9380" s="21">
        <f t="shared" si="438"/>
        <v>0</v>
      </c>
      <c r="L9380" t="str">
        <f t="shared" si="439"/>
        <v/>
      </c>
      <c r="M9380" t="str">
        <f t="shared" si="440"/>
        <v/>
      </c>
    </row>
    <row r="9381" spans="3:13" x14ac:dyDescent="0.2">
      <c r="C9381" s="8" t="str">
        <f>IFERROR(VLOOKUP(B9381,'Plan de comptes'!A:B,2,FALSE),"")</f>
        <v/>
      </c>
      <c r="K9381" s="21">
        <f t="shared" si="438"/>
        <v>0</v>
      </c>
      <c r="L9381" t="str">
        <f t="shared" si="439"/>
        <v/>
      </c>
      <c r="M9381" t="str">
        <f t="shared" si="440"/>
        <v/>
      </c>
    </row>
    <row r="9382" spans="3:13" x14ac:dyDescent="0.2">
      <c r="C9382" s="8" t="str">
        <f>IFERROR(VLOOKUP(B9382,'Plan de comptes'!A:B,2,FALSE),"")</f>
        <v/>
      </c>
      <c r="K9382" s="21">
        <f t="shared" si="438"/>
        <v>0</v>
      </c>
      <c r="L9382" t="str">
        <f t="shared" si="439"/>
        <v/>
      </c>
      <c r="M9382" t="str">
        <f t="shared" si="440"/>
        <v/>
      </c>
    </row>
    <row r="9383" spans="3:13" x14ac:dyDescent="0.2">
      <c r="C9383" s="8" t="str">
        <f>IFERROR(VLOOKUP(B9383,'Plan de comptes'!A:B,2,FALSE),"")</f>
        <v/>
      </c>
      <c r="K9383" s="21">
        <f t="shared" si="438"/>
        <v>0</v>
      </c>
      <c r="L9383" t="str">
        <f t="shared" si="439"/>
        <v/>
      </c>
      <c r="M9383" t="str">
        <f t="shared" si="440"/>
        <v/>
      </c>
    </row>
    <row r="9384" spans="3:13" x14ac:dyDescent="0.2">
      <c r="C9384" s="8" t="str">
        <f>IFERROR(VLOOKUP(B9384,'Plan de comptes'!A:B,2,FALSE),"")</f>
        <v/>
      </c>
      <c r="K9384" s="21">
        <f t="shared" si="438"/>
        <v>0</v>
      </c>
      <c r="L9384" t="str">
        <f t="shared" si="439"/>
        <v/>
      </c>
      <c r="M9384" t="str">
        <f t="shared" si="440"/>
        <v/>
      </c>
    </row>
    <row r="9385" spans="3:13" x14ac:dyDescent="0.2">
      <c r="C9385" s="8" t="str">
        <f>IFERROR(VLOOKUP(B9385,'Plan de comptes'!A:B,2,FALSE),"")</f>
        <v/>
      </c>
      <c r="K9385" s="21">
        <f t="shared" si="438"/>
        <v>0</v>
      </c>
      <c r="L9385" t="str">
        <f t="shared" si="439"/>
        <v/>
      </c>
      <c r="M9385" t="str">
        <f t="shared" si="440"/>
        <v/>
      </c>
    </row>
    <row r="9386" spans="3:13" x14ac:dyDescent="0.2">
      <c r="C9386" s="8" t="str">
        <f>IFERROR(VLOOKUP(B9386,'Plan de comptes'!A:B,2,FALSE),"")</f>
        <v/>
      </c>
      <c r="K9386" s="21">
        <f t="shared" si="438"/>
        <v>0</v>
      </c>
      <c r="L9386" t="str">
        <f t="shared" si="439"/>
        <v/>
      </c>
      <c r="M9386" t="str">
        <f t="shared" si="440"/>
        <v/>
      </c>
    </row>
    <row r="9387" spans="3:13" x14ac:dyDescent="0.2">
      <c r="C9387" s="8" t="str">
        <f>IFERROR(VLOOKUP(B9387,'Plan de comptes'!A:B,2,FALSE),"")</f>
        <v/>
      </c>
      <c r="K9387" s="21">
        <f t="shared" si="438"/>
        <v>0</v>
      </c>
      <c r="L9387" t="str">
        <f t="shared" si="439"/>
        <v/>
      </c>
      <c r="M9387" t="str">
        <f t="shared" si="440"/>
        <v/>
      </c>
    </row>
    <row r="9388" spans="3:13" x14ac:dyDescent="0.2">
      <c r="C9388" s="8" t="str">
        <f>IFERROR(VLOOKUP(B9388,'Plan de comptes'!A:B,2,FALSE),"")</f>
        <v/>
      </c>
      <c r="K9388" s="21">
        <f t="shared" si="438"/>
        <v>0</v>
      </c>
      <c r="L9388" t="str">
        <f t="shared" si="439"/>
        <v/>
      </c>
      <c r="M9388" t="str">
        <f t="shared" si="440"/>
        <v/>
      </c>
    </row>
    <row r="9389" spans="3:13" x14ac:dyDescent="0.2">
      <c r="C9389" s="8" t="str">
        <f>IFERROR(VLOOKUP(B9389,'Plan de comptes'!A:B,2,FALSE),"")</f>
        <v/>
      </c>
      <c r="K9389" s="21">
        <f t="shared" si="438"/>
        <v>0</v>
      </c>
      <c r="L9389" t="str">
        <f t="shared" si="439"/>
        <v/>
      </c>
      <c r="M9389" t="str">
        <f t="shared" si="440"/>
        <v/>
      </c>
    </row>
    <row r="9390" spans="3:13" x14ac:dyDescent="0.2">
      <c r="C9390" s="8" t="str">
        <f>IFERROR(VLOOKUP(B9390,'Plan de comptes'!A:B,2,FALSE),"")</f>
        <v/>
      </c>
      <c r="K9390" s="21">
        <f t="shared" si="438"/>
        <v>0</v>
      </c>
      <c r="L9390" t="str">
        <f t="shared" si="439"/>
        <v/>
      </c>
      <c r="M9390" t="str">
        <f t="shared" si="440"/>
        <v/>
      </c>
    </row>
    <row r="9391" spans="3:13" x14ac:dyDescent="0.2">
      <c r="C9391" s="8" t="str">
        <f>IFERROR(VLOOKUP(B9391,'Plan de comptes'!A:B,2,FALSE),"")</f>
        <v/>
      </c>
      <c r="K9391" s="21">
        <f t="shared" si="438"/>
        <v>0</v>
      </c>
      <c r="L9391" t="str">
        <f t="shared" si="439"/>
        <v/>
      </c>
      <c r="M9391" t="str">
        <f t="shared" si="440"/>
        <v/>
      </c>
    </row>
    <row r="9392" spans="3:13" x14ac:dyDescent="0.2">
      <c r="C9392" s="8" t="str">
        <f>IFERROR(VLOOKUP(B9392,'Plan de comptes'!A:B,2,FALSE),"")</f>
        <v/>
      </c>
      <c r="K9392" s="21">
        <f t="shared" si="438"/>
        <v>0</v>
      </c>
      <c r="L9392" t="str">
        <f t="shared" si="439"/>
        <v/>
      </c>
      <c r="M9392" t="str">
        <f t="shared" si="440"/>
        <v/>
      </c>
    </row>
    <row r="9393" spans="3:13" x14ac:dyDescent="0.2">
      <c r="C9393" s="8" t="str">
        <f>IFERROR(VLOOKUP(B9393,'Plan de comptes'!A:B,2,FALSE),"")</f>
        <v/>
      </c>
      <c r="K9393" s="21">
        <f t="shared" si="438"/>
        <v>0</v>
      </c>
      <c r="L9393" t="str">
        <f t="shared" si="439"/>
        <v/>
      </c>
      <c r="M9393" t="str">
        <f t="shared" si="440"/>
        <v/>
      </c>
    </row>
    <row r="9394" spans="3:13" x14ac:dyDescent="0.2">
      <c r="C9394" s="8" t="str">
        <f>IFERROR(VLOOKUP(B9394,'Plan de comptes'!A:B,2,FALSE),"")</f>
        <v/>
      </c>
      <c r="K9394" s="21">
        <f t="shared" si="438"/>
        <v>0</v>
      </c>
      <c r="L9394" t="str">
        <f t="shared" si="439"/>
        <v/>
      </c>
      <c r="M9394" t="str">
        <f t="shared" si="440"/>
        <v/>
      </c>
    </row>
    <row r="9395" spans="3:13" x14ac:dyDescent="0.2">
      <c r="C9395" s="8" t="str">
        <f>IFERROR(VLOOKUP(B9395,'Plan de comptes'!A:B,2,FALSE),"")</f>
        <v/>
      </c>
      <c r="K9395" s="21">
        <f t="shared" si="438"/>
        <v>0</v>
      </c>
      <c r="L9395" t="str">
        <f t="shared" si="439"/>
        <v/>
      </c>
      <c r="M9395" t="str">
        <f t="shared" si="440"/>
        <v/>
      </c>
    </row>
    <row r="9396" spans="3:13" x14ac:dyDescent="0.2">
      <c r="C9396" s="8" t="str">
        <f>IFERROR(VLOOKUP(B9396,'Plan de comptes'!A:B,2,FALSE),"")</f>
        <v/>
      </c>
      <c r="K9396" s="21">
        <f t="shared" si="438"/>
        <v>0</v>
      </c>
      <c r="L9396" t="str">
        <f t="shared" si="439"/>
        <v/>
      </c>
      <c r="M9396" t="str">
        <f t="shared" si="440"/>
        <v/>
      </c>
    </row>
    <row r="9397" spans="3:13" x14ac:dyDescent="0.2">
      <c r="C9397" s="8" t="str">
        <f>IFERROR(VLOOKUP(B9397,'Plan de comptes'!A:B,2,FALSE),"")</f>
        <v/>
      </c>
      <c r="K9397" s="21">
        <f t="shared" si="438"/>
        <v>0</v>
      </c>
      <c r="L9397" t="str">
        <f t="shared" si="439"/>
        <v/>
      </c>
      <c r="M9397" t="str">
        <f t="shared" si="440"/>
        <v/>
      </c>
    </row>
    <row r="9398" spans="3:13" x14ac:dyDescent="0.2">
      <c r="C9398" s="8" t="str">
        <f>IFERROR(VLOOKUP(B9398,'Plan de comptes'!A:B,2,FALSE),"")</f>
        <v/>
      </c>
      <c r="K9398" s="21">
        <f t="shared" si="438"/>
        <v>0</v>
      </c>
      <c r="L9398" t="str">
        <f t="shared" si="439"/>
        <v/>
      </c>
      <c r="M9398" t="str">
        <f t="shared" si="440"/>
        <v/>
      </c>
    </row>
    <row r="9399" spans="3:13" x14ac:dyDescent="0.2">
      <c r="C9399" s="8" t="str">
        <f>IFERROR(VLOOKUP(B9399,'Plan de comptes'!A:B,2,FALSE),"")</f>
        <v/>
      </c>
      <c r="K9399" s="21">
        <f t="shared" si="438"/>
        <v>0</v>
      </c>
      <c r="L9399" t="str">
        <f t="shared" si="439"/>
        <v/>
      </c>
      <c r="M9399" t="str">
        <f t="shared" si="440"/>
        <v/>
      </c>
    </row>
    <row r="9400" spans="3:13" x14ac:dyDescent="0.2">
      <c r="C9400" s="8" t="str">
        <f>IFERROR(VLOOKUP(B9400,'Plan de comptes'!A:B,2,FALSE),"")</f>
        <v/>
      </c>
      <c r="K9400" s="21">
        <f t="shared" si="438"/>
        <v>0</v>
      </c>
      <c r="L9400" t="str">
        <f t="shared" si="439"/>
        <v/>
      </c>
      <c r="M9400" t="str">
        <f t="shared" si="440"/>
        <v/>
      </c>
    </row>
    <row r="9401" spans="3:13" x14ac:dyDescent="0.2">
      <c r="C9401" s="8" t="str">
        <f>IFERROR(VLOOKUP(B9401,'Plan de comptes'!A:B,2,FALSE),"")</f>
        <v/>
      </c>
      <c r="K9401" s="21">
        <f t="shared" si="438"/>
        <v>0</v>
      </c>
      <c r="L9401" t="str">
        <f t="shared" si="439"/>
        <v/>
      </c>
      <c r="M9401" t="str">
        <f t="shared" si="440"/>
        <v/>
      </c>
    </row>
    <row r="9402" spans="3:13" x14ac:dyDescent="0.2">
      <c r="C9402" s="8" t="str">
        <f>IFERROR(VLOOKUP(B9402,'Plan de comptes'!A:B,2,FALSE),"")</f>
        <v/>
      </c>
      <c r="K9402" s="21">
        <f t="shared" si="438"/>
        <v>0</v>
      </c>
      <c r="L9402" t="str">
        <f t="shared" si="439"/>
        <v/>
      </c>
      <c r="M9402" t="str">
        <f t="shared" si="440"/>
        <v/>
      </c>
    </row>
    <row r="9403" spans="3:13" x14ac:dyDescent="0.2">
      <c r="C9403" s="8" t="str">
        <f>IFERROR(VLOOKUP(B9403,'Plan de comptes'!A:B,2,FALSE),"")</f>
        <v/>
      </c>
      <c r="K9403" s="21">
        <f t="shared" si="438"/>
        <v>0</v>
      </c>
      <c r="L9403" t="str">
        <f t="shared" si="439"/>
        <v/>
      </c>
      <c r="M9403" t="str">
        <f t="shared" si="440"/>
        <v/>
      </c>
    </row>
    <row r="9404" spans="3:13" x14ac:dyDescent="0.2">
      <c r="C9404" s="8" t="str">
        <f>IFERROR(VLOOKUP(B9404,'Plan de comptes'!A:B,2,FALSE),"")</f>
        <v/>
      </c>
      <c r="K9404" s="21">
        <f t="shared" si="438"/>
        <v>0</v>
      </c>
      <c r="L9404" t="str">
        <f t="shared" si="439"/>
        <v/>
      </c>
      <c r="M9404" t="str">
        <f t="shared" si="440"/>
        <v/>
      </c>
    </row>
    <row r="9405" spans="3:13" x14ac:dyDescent="0.2">
      <c r="C9405" s="8" t="str">
        <f>IFERROR(VLOOKUP(B9405,'Plan de comptes'!A:B,2,FALSE),"")</f>
        <v/>
      </c>
      <c r="K9405" s="21">
        <f t="shared" si="438"/>
        <v>0</v>
      </c>
      <c r="L9405" t="str">
        <f t="shared" si="439"/>
        <v/>
      </c>
      <c r="M9405" t="str">
        <f t="shared" si="440"/>
        <v/>
      </c>
    </row>
    <row r="9406" spans="3:13" x14ac:dyDescent="0.2">
      <c r="C9406" s="8" t="str">
        <f>IFERROR(VLOOKUP(B9406,'Plan de comptes'!A:B,2,FALSE),"")</f>
        <v/>
      </c>
      <c r="K9406" s="21">
        <f t="shared" si="438"/>
        <v>0</v>
      </c>
      <c r="L9406" t="str">
        <f t="shared" si="439"/>
        <v/>
      </c>
      <c r="M9406" t="str">
        <f t="shared" si="440"/>
        <v/>
      </c>
    </row>
    <row r="9407" spans="3:13" x14ac:dyDescent="0.2">
      <c r="C9407" s="8" t="str">
        <f>IFERROR(VLOOKUP(B9407,'Plan de comptes'!A:B,2,FALSE),"")</f>
        <v/>
      </c>
      <c r="K9407" s="21">
        <f t="shared" si="438"/>
        <v>0</v>
      </c>
      <c r="L9407" t="str">
        <f t="shared" si="439"/>
        <v/>
      </c>
      <c r="M9407" t="str">
        <f t="shared" si="440"/>
        <v/>
      </c>
    </row>
    <row r="9408" spans="3:13" x14ac:dyDescent="0.2">
      <c r="C9408" s="8" t="str">
        <f>IFERROR(VLOOKUP(B9408,'Plan de comptes'!A:B,2,FALSE),"")</f>
        <v/>
      </c>
      <c r="K9408" s="21">
        <f t="shared" si="438"/>
        <v>0</v>
      </c>
      <c r="L9408" t="str">
        <f t="shared" si="439"/>
        <v/>
      </c>
      <c r="M9408" t="str">
        <f t="shared" si="440"/>
        <v/>
      </c>
    </row>
    <row r="9409" spans="3:13" x14ac:dyDescent="0.2">
      <c r="C9409" s="8" t="str">
        <f>IFERROR(VLOOKUP(B9409,'Plan de comptes'!A:B,2,FALSE),"")</f>
        <v/>
      </c>
      <c r="K9409" s="21">
        <f t="shared" si="438"/>
        <v>0</v>
      </c>
      <c r="L9409" t="str">
        <f t="shared" si="439"/>
        <v/>
      </c>
      <c r="M9409" t="str">
        <f t="shared" si="440"/>
        <v/>
      </c>
    </row>
    <row r="9410" spans="3:13" x14ac:dyDescent="0.2">
      <c r="C9410" s="8" t="str">
        <f>IFERROR(VLOOKUP(B9410,'Plan de comptes'!A:B,2,FALSE),"")</f>
        <v/>
      </c>
      <c r="K9410" s="21">
        <f t="shared" si="438"/>
        <v>0</v>
      </c>
      <c r="L9410" t="str">
        <f t="shared" si="439"/>
        <v/>
      </c>
      <c r="M9410" t="str">
        <f t="shared" si="440"/>
        <v/>
      </c>
    </row>
    <row r="9411" spans="3:13" x14ac:dyDescent="0.2">
      <c r="C9411" s="8" t="str">
        <f>IFERROR(VLOOKUP(B9411,'Plan de comptes'!A:B,2,FALSE),"")</f>
        <v/>
      </c>
      <c r="K9411" s="21">
        <f t="shared" ref="K9411:K9474" si="441">E9411-F9411</f>
        <v>0</v>
      </c>
      <c r="L9411" t="str">
        <f t="shared" ref="L9411:L9474" si="442">LEFT($B9411,2)</f>
        <v/>
      </c>
      <c r="M9411" t="str">
        <f t="shared" ref="M9411:M9474" si="443">LEFT($B9411,3)</f>
        <v/>
      </c>
    </row>
    <row r="9412" spans="3:13" x14ac:dyDescent="0.2">
      <c r="C9412" s="8" t="str">
        <f>IFERROR(VLOOKUP(B9412,'Plan de comptes'!A:B,2,FALSE),"")</f>
        <v/>
      </c>
      <c r="K9412" s="21">
        <f t="shared" si="441"/>
        <v>0</v>
      </c>
      <c r="L9412" t="str">
        <f t="shared" si="442"/>
        <v/>
      </c>
      <c r="M9412" t="str">
        <f t="shared" si="443"/>
        <v/>
      </c>
    </row>
    <row r="9413" spans="3:13" x14ac:dyDescent="0.2">
      <c r="C9413" s="8" t="str">
        <f>IFERROR(VLOOKUP(B9413,'Plan de comptes'!A:B,2,FALSE),"")</f>
        <v/>
      </c>
      <c r="K9413" s="21">
        <f t="shared" si="441"/>
        <v>0</v>
      </c>
      <c r="L9413" t="str">
        <f t="shared" si="442"/>
        <v/>
      </c>
      <c r="M9413" t="str">
        <f t="shared" si="443"/>
        <v/>
      </c>
    </row>
    <row r="9414" spans="3:13" x14ac:dyDescent="0.2">
      <c r="C9414" s="8" t="str">
        <f>IFERROR(VLOOKUP(B9414,'Plan de comptes'!A:B,2,FALSE),"")</f>
        <v/>
      </c>
      <c r="K9414" s="21">
        <f t="shared" si="441"/>
        <v>0</v>
      </c>
      <c r="L9414" t="str">
        <f t="shared" si="442"/>
        <v/>
      </c>
      <c r="M9414" t="str">
        <f t="shared" si="443"/>
        <v/>
      </c>
    </row>
    <row r="9415" spans="3:13" x14ac:dyDescent="0.2">
      <c r="C9415" s="8" t="str">
        <f>IFERROR(VLOOKUP(B9415,'Plan de comptes'!A:B,2,FALSE),"")</f>
        <v/>
      </c>
      <c r="K9415" s="21">
        <f t="shared" si="441"/>
        <v>0</v>
      </c>
      <c r="L9415" t="str">
        <f t="shared" si="442"/>
        <v/>
      </c>
      <c r="M9415" t="str">
        <f t="shared" si="443"/>
        <v/>
      </c>
    </row>
    <row r="9416" spans="3:13" x14ac:dyDescent="0.2">
      <c r="C9416" s="8" t="str">
        <f>IFERROR(VLOOKUP(B9416,'Plan de comptes'!A:B,2,FALSE),"")</f>
        <v/>
      </c>
      <c r="K9416" s="21">
        <f t="shared" si="441"/>
        <v>0</v>
      </c>
      <c r="L9416" t="str">
        <f t="shared" si="442"/>
        <v/>
      </c>
      <c r="M9416" t="str">
        <f t="shared" si="443"/>
        <v/>
      </c>
    </row>
    <row r="9417" spans="3:13" x14ac:dyDescent="0.2">
      <c r="C9417" s="8" t="str">
        <f>IFERROR(VLOOKUP(B9417,'Plan de comptes'!A:B,2,FALSE),"")</f>
        <v/>
      </c>
      <c r="K9417" s="21">
        <f t="shared" si="441"/>
        <v>0</v>
      </c>
      <c r="L9417" t="str">
        <f t="shared" si="442"/>
        <v/>
      </c>
      <c r="M9417" t="str">
        <f t="shared" si="443"/>
        <v/>
      </c>
    </row>
    <row r="9418" spans="3:13" x14ac:dyDescent="0.2">
      <c r="C9418" s="8" t="str">
        <f>IFERROR(VLOOKUP(B9418,'Plan de comptes'!A:B,2,FALSE),"")</f>
        <v/>
      </c>
      <c r="K9418" s="21">
        <f t="shared" si="441"/>
        <v>0</v>
      </c>
      <c r="L9418" t="str">
        <f t="shared" si="442"/>
        <v/>
      </c>
      <c r="M9418" t="str">
        <f t="shared" si="443"/>
        <v/>
      </c>
    </row>
    <row r="9419" spans="3:13" x14ac:dyDescent="0.2">
      <c r="C9419" s="8" t="str">
        <f>IFERROR(VLOOKUP(B9419,'Plan de comptes'!A:B,2,FALSE),"")</f>
        <v/>
      </c>
      <c r="K9419" s="21">
        <f t="shared" si="441"/>
        <v>0</v>
      </c>
      <c r="L9419" t="str">
        <f t="shared" si="442"/>
        <v/>
      </c>
      <c r="M9419" t="str">
        <f t="shared" si="443"/>
        <v/>
      </c>
    </row>
    <row r="9420" spans="3:13" x14ac:dyDescent="0.2">
      <c r="C9420" s="8" t="str">
        <f>IFERROR(VLOOKUP(B9420,'Plan de comptes'!A:B,2,FALSE),"")</f>
        <v/>
      </c>
      <c r="K9420" s="21">
        <f t="shared" si="441"/>
        <v>0</v>
      </c>
      <c r="L9420" t="str">
        <f t="shared" si="442"/>
        <v/>
      </c>
      <c r="M9420" t="str">
        <f t="shared" si="443"/>
        <v/>
      </c>
    </row>
    <row r="9421" spans="3:13" x14ac:dyDescent="0.2">
      <c r="C9421" s="8" t="str">
        <f>IFERROR(VLOOKUP(B9421,'Plan de comptes'!A:B,2,FALSE),"")</f>
        <v/>
      </c>
      <c r="K9421" s="21">
        <f t="shared" si="441"/>
        <v>0</v>
      </c>
      <c r="L9421" t="str">
        <f t="shared" si="442"/>
        <v/>
      </c>
      <c r="M9421" t="str">
        <f t="shared" si="443"/>
        <v/>
      </c>
    </row>
    <row r="9422" spans="3:13" x14ac:dyDescent="0.2">
      <c r="C9422" s="8" t="str">
        <f>IFERROR(VLOOKUP(B9422,'Plan de comptes'!A:B,2,FALSE),"")</f>
        <v/>
      </c>
      <c r="K9422" s="21">
        <f t="shared" si="441"/>
        <v>0</v>
      </c>
      <c r="L9422" t="str">
        <f t="shared" si="442"/>
        <v/>
      </c>
      <c r="M9422" t="str">
        <f t="shared" si="443"/>
        <v/>
      </c>
    </row>
    <row r="9423" spans="3:13" x14ac:dyDescent="0.2">
      <c r="C9423" s="8" t="str">
        <f>IFERROR(VLOOKUP(B9423,'Plan de comptes'!A:B,2,FALSE),"")</f>
        <v/>
      </c>
      <c r="K9423" s="21">
        <f t="shared" si="441"/>
        <v>0</v>
      </c>
      <c r="L9423" t="str">
        <f t="shared" si="442"/>
        <v/>
      </c>
      <c r="M9423" t="str">
        <f t="shared" si="443"/>
        <v/>
      </c>
    </row>
    <row r="9424" spans="3:13" x14ac:dyDescent="0.2">
      <c r="C9424" s="8" t="str">
        <f>IFERROR(VLOOKUP(B9424,'Plan de comptes'!A:B,2,FALSE),"")</f>
        <v/>
      </c>
      <c r="K9424" s="21">
        <f t="shared" si="441"/>
        <v>0</v>
      </c>
      <c r="L9424" t="str">
        <f t="shared" si="442"/>
        <v/>
      </c>
      <c r="M9424" t="str">
        <f t="shared" si="443"/>
        <v/>
      </c>
    </row>
    <row r="9425" spans="3:13" x14ac:dyDescent="0.2">
      <c r="C9425" s="8" t="str">
        <f>IFERROR(VLOOKUP(B9425,'Plan de comptes'!A:B,2,FALSE),"")</f>
        <v/>
      </c>
      <c r="K9425" s="21">
        <f t="shared" si="441"/>
        <v>0</v>
      </c>
      <c r="L9425" t="str">
        <f t="shared" si="442"/>
        <v/>
      </c>
      <c r="M9425" t="str">
        <f t="shared" si="443"/>
        <v/>
      </c>
    </row>
    <row r="9426" spans="3:13" x14ac:dyDescent="0.2">
      <c r="C9426" s="8" t="str">
        <f>IFERROR(VLOOKUP(B9426,'Plan de comptes'!A:B,2,FALSE),"")</f>
        <v/>
      </c>
      <c r="K9426" s="21">
        <f t="shared" si="441"/>
        <v>0</v>
      </c>
      <c r="L9426" t="str">
        <f t="shared" si="442"/>
        <v/>
      </c>
      <c r="M9426" t="str">
        <f t="shared" si="443"/>
        <v/>
      </c>
    </row>
    <row r="9427" spans="3:13" x14ac:dyDescent="0.2">
      <c r="C9427" s="8" t="str">
        <f>IFERROR(VLOOKUP(B9427,'Plan de comptes'!A:B,2,FALSE),"")</f>
        <v/>
      </c>
      <c r="K9427" s="21">
        <f t="shared" si="441"/>
        <v>0</v>
      </c>
      <c r="L9427" t="str">
        <f t="shared" si="442"/>
        <v/>
      </c>
      <c r="M9427" t="str">
        <f t="shared" si="443"/>
        <v/>
      </c>
    </row>
    <row r="9428" spans="3:13" x14ac:dyDescent="0.2">
      <c r="C9428" s="8" t="str">
        <f>IFERROR(VLOOKUP(B9428,'Plan de comptes'!A:B,2,FALSE),"")</f>
        <v/>
      </c>
      <c r="K9428" s="21">
        <f t="shared" si="441"/>
        <v>0</v>
      </c>
      <c r="L9428" t="str">
        <f t="shared" si="442"/>
        <v/>
      </c>
      <c r="M9428" t="str">
        <f t="shared" si="443"/>
        <v/>
      </c>
    </row>
    <row r="9429" spans="3:13" x14ac:dyDescent="0.2">
      <c r="C9429" s="8" t="str">
        <f>IFERROR(VLOOKUP(B9429,'Plan de comptes'!A:B,2,FALSE),"")</f>
        <v/>
      </c>
      <c r="K9429" s="21">
        <f t="shared" si="441"/>
        <v>0</v>
      </c>
      <c r="L9429" t="str">
        <f t="shared" si="442"/>
        <v/>
      </c>
      <c r="M9429" t="str">
        <f t="shared" si="443"/>
        <v/>
      </c>
    </row>
    <row r="9430" spans="3:13" x14ac:dyDescent="0.2">
      <c r="C9430" s="8" t="str">
        <f>IFERROR(VLOOKUP(B9430,'Plan de comptes'!A:B,2,FALSE),"")</f>
        <v/>
      </c>
      <c r="K9430" s="21">
        <f t="shared" si="441"/>
        <v>0</v>
      </c>
      <c r="L9430" t="str">
        <f t="shared" si="442"/>
        <v/>
      </c>
      <c r="M9430" t="str">
        <f t="shared" si="443"/>
        <v/>
      </c>
    </row>
    <row r="9431" spans="3:13" x14ac:dyDescent="0.2">
      <c r="C9431" s="8" t="str">
        <f>IFERROR(VLOOKUP(B9431,'Plan de comptes'!A:B,2,FALSE),"")</f>
        <v/>
      </c>
      <c r="K9431" s="21">
        <f t="shared" si="441"/>
        <v>0</v>
      </c>
      <c r="L9431" t="str">
        <f t="shared" si="442"/>
        <v/>
      </c>
      <c r="M9431" t="str">
        <f t="shared" si="443"/>
        <v/>
      </c>
    </row>
    <row r="9432" spans="3:13" x14ac:dyDescent="0.2">
      <c r="C9432" s="8" t="str">
        <f>IFERROR(VLOOKUP(B9432,'Plan de comptes'!A:B,2,FALSE),"")</f>
        <v/>
      </c>
      <c r="K9432" s="21">
        <f t="shared" si="441"/>
        <v>0</v>
      </c>
      <c r="L9432" t="str">
        <f t="shared" si="442"/>
        <v/>
      </c>
      <c r="M9432" t="str">
        <f t="shared" si="443"/>
        <v/>
      </c>
    </row>
    <row r="9433" spans="3:13" x14ac:dyDescent="0.2">
      <c r="C9433" s="8" t="str">
        <f>IFERROR(VLOOKUP(B9433,'Plan de comptes'!A:B,2,FALSE),"")</f>
        <v/>
      </c>
      <c r="K9433" s="21">
        <f t="shared" si="441"/>
        <v>0</v>
      </c>
      <c r="L9433" t="str">
        <f t="shared" si="442"/>
        <v/>
      </c>
      <c r="M9433" t="str">
        <f t="shared" si="443"/>
        <v/>
      </c>
    </row>
    <row r="9434" spans="3:13" x14ac:dyDescent="0.2">
      <c r="C9434" s="8" t="str">
        <f>IFERROR(VLOOKUP(B9434,'Plan de comptes'!A:B,2,FALSE),"")</f>
        <v/>
      </c>
      <c r="K9434" s="21">
        <f t="shared" si="441"/>
        <v>0</v>
      </c>
      <c r="L9434" t="str">
        <f t="shared" si="442"/>
        <v/>
      </c>
      <c r="M9434" t="str">
        <f t="shared" si="443"/>
        <v/>
      </c>
    </row>
    <row r="9435" spans="3:13" x14ac:dyDescent="0.2">
      <c r="C9435" s="8" t="str">
        <f>IFERROR(VLOOKUP(B9435,'Plan de comptes'!A:B,2,FALSE),"")</f>
        <v/>
      </c>
      <c r="K9435" s="21">
        <f t="shared" si="441"/>
        <v>0</v>
      </c>
      <c r="L9435" t="str">
        <f t="shared" si="442"/>
        <v/>
      </c>
      <c r="M9435" t="str">
        <f t="shared" si="443"/>
        <v/>
      </c>
    </row>
    <row r="9436" spans="3:13" x14ac:dyDescent="0.2">
      <c r="C9436" s="8" t="str">
        <f>IFERROR(VLOOKUP(B9436,'Plan de comptes'!A:B,2,FALSE),"")</f>
        <v/>
      </c>
      <c r="K9436" s="21">
        <f t="shared" si="441"/>
        <v>0</v>
      </c>
      <c r="L9436" t="str">
        <f t="shared" si="442"/>
        <v/>
      </c>
      <c r="M9436" t="str">
        <f t="shared" si="443"/>
        <v/>
      </c>
    </row>
    <row r="9437" spans="3:13" x14ac:dyDescent="0.2">
      <c r="C9437" s="8" t="str">
        <f>IFERROR(VLOOKUP(B9437,'Plan de comptes'!A:B,2,FALSE),"")</f>
        <v/>
      </c>
      <c r="K9437" s="21">
        <f t="shared" si="441"/>
        <v>0</v>
      </c>
      <c r="L9437" t="str">
        <f t="shared" si="442"/>
        <v/>
      </c>
      <c r="M9437" t="str">
        <f t="shared" si="443"/>
        <v/>
      </c>
    </row>
    <row r="9438" spans="3:13" x14ac:dyDescent="0.2">
      <c r="C9438" s="8" t="str">
        <f>IFERROR(VLOOKUP(B9438,'Plan de comptes'!A:B,2,FALSE),"")</f>
        <v/>
      </c>
      <c r="K9438" s="21">
        <f t="shared" si="441"/>
        <v>0</v>
      </c>
      <c r="L9438" t="str">
        <f t="shared" si="442"/>
        <v/>
      </c>
      <c r="M9438" t="str">
        <f t="shared" si="443"/>
        <v/>
      </c>
    </row>
    <row r="9439" spans="3:13" x14ac:dyDescent="0.2">
      <c r="C9439" s="8" t="str">
        <f>IFERROR(VLOOKUP(B9439,'Plan de comptes'!A:B,2,FALSE),"")</f>
        <v/>
      </c>
      <c r="K9439" s="21">
        <f t="shared" si="441"/>
        <v>0</v>
      </c>
      <c r="L9439" t="str">
        <f t="shared" si="442"/>
        <v/>
      </c>
      <c r="M9439" t="str">
        <f t="shared" si="443"/>
        <v/>
      </c>
    </row>
    <row r="9440" spans="3:13" x14ac:dyDescent="0.2">
      <c r="C9440" s="8" t="str">
        <f>IFERROR(VLOOKUP(B9440,'Plan de comptes'!A:B,2,FALSE),"")</f>
        <v/>
      </c>
      <c r="K9440" s="21">
        <f t="shared" si="441"/>
        <v>0</v>
      </c>
      <c r="L9440" t="str">
        <f t="shared" si="442"/>
        <v/>
      </c>
      <c r="M9440" t="str">
        <f t="shared" si="443"/>
        <v/>
      </c>
    </row>
    <row r="9441" spans="3:13" x14ac:dyDescent="0.2">
      <c r="C9441" s="8" t="str">
        <f>IFERROR(VLOOKUP(B9441,'Plan de comptes'!A:B,2,FALSE),"")</f>
        <v/>
      </c>
      <c r="K9441" s="21">
        <f t="shared" si="441"/>
        <v>0</v>
      </c>
      <c r="L9441" t="str">
        <f t="shared" si="442"/>
        <v/>
      </c>
      <c r="M9441" t="str">
        <f t="shared" si="443"/>
        <v/>
      </c>
    </row>
    <row r="9442" spans="3:13" x14ac:dyDescent="0.2">
      <c r="C9442" s="8" t="str">
        <f>IFERROR(VLOOKUP(B9442,'Plan de comptes'!A:B,2,FALSE),"")</f>
        <v/>
      </c>
      <c r="K9442" s="21">
        <f t="shared" si="441"/>
        <v>0</v>
      </c>
      <c r="L9442" t="str">
        <f t="shared" si="442"/>
        <v/>
      </c>
      <c r="M9442" t="str">
        <f t="shared" si="443"/>
        <v/>
      </c>
    </row>
    <row r="9443" spans="3:13" x14ac:dyDescent="0.2">
      <c r="C9443" s="8" t="str">
        <f>IFERROR(VLOOKUP(B9443,'Plan de comptes'!A:B,2,FALSE),"")</f>
        <v/>
      </c>
      <c r="K9443" s="21">
        <f t="shared" si="441"/>
        <v>0</v>
      </c>
      <c r="L9443" t="str">
        <f t="shared" si="442"/>
        <v/>
      </c>
      <c r="M9443" t="str">
        <f t="shared" si="443"/>
        <v/>
      </c>
    </row>
    <row r="9444" spans="3:13" x14ac:dyDescent="0.2">
      <c r="C9444" s="8" t="str">
        <f>IFERROR(VLOOKUP(B9444,'Plan de comptes'!A:B,2,FALSE),"")</f>
        <v/>
      </c>
      <c r="K9444" s="21">
        <f t="shared" si="441"/>
        <v>0</v>
      </c>
      <c r="L9444" t="str">
        <f t="shared" si="442"/>
        <v/>
      </c>
      <c r="M9444" t="str">
        <f t="shared" si="443"/>
        <v/>
      </c>
    </row>
    <row r="9445" spans="3:13" x14ac:dyDescent="0.2">
      <c r="C9445" s="8" t="str">
        <f>IFERROR(VLOOKUP(B9445,'Plan de comptes'!A:B,2,FALSE),"")</f>
        <v/>
      </c>
      <c r="K9445" s="21">
        <f t="shared" si="441"/>
        <v>0</v>
      </c>
      <c r="L9445" t="str">
        <f t="shared" si="442"/>
        <v/>
      </c>
      <c r="M9445" t="str">
        <f t="shared" si="443"/>
        <v/>
      </c>
    </row>
    <row r="9446" spans="3:13" x14ac:dyDescent="0.2">
      <c r="C9446" s="8" t="str">
        <f>IFERROR(VLOOKUP(B9446,'Plan de comptes'!A:B,2,FALSE),"")</f>
        <v/>
      </c>
      <c r="K9446" s="21">
        <f t="shared" si="441"/>
        <v>0</v>
      </c>
      <c r="L9446" t="str">
        <f t="shared" si="442"/>
        <v/>
      </c>
      <c r="M9446" t="str">
        <f t="shared" si="443"/>
        <v/>
      </c>
    </row>
    <row r="9447" spans="3:13" x14ac:dyDescent="0.2">
      <c r="C9447" s="8" t="str">
        <f>IFERROR(VLOOKUP(B9447,'Plan de comptes'!A:B,2,FALSE),"")</f>
        <v/>
      </c>
      <c r="K9447" s="21">
        <f t="shared" si="441"/>
        <v>0</v>
      </c>
      <c r="L9447" t="str">
        <f t="shared" si="442"/>
        <v/>
      </c>
      <c r="M9447" t="str">
        <f t="shared" si="443"/>
        <v/>
      </c>
    </row>
    <row r="9448" spans="3:13" x14ac:dyDescent="0.2">
      <c r="C9448" s="8" t="str">
        <f>IFERROR(VLOOKUP(B9448,'Plan de comptes'!A:B,2,FALSE),"")</f>
        <v/>
      </c>
      <c r="K9448" s="21">
        <f t="shared" si="441"/>
        <v>0</v>
      </c>
      <c r="L9448" t="str">
        <f t="shared" si="442"/>
        <v/>
      </c>
      <c r="M9448" t="str">
        <f t="shared" si="443"/>
        <v/>
      </c>
    </row>
    <row r="9449" spans="3:13" x14ac:dyDescent="0.2">
      <c r="C9449" s="8" t="str">
        <f>IFERROR(VLOOKUP(B9449,'Plan de comptes'!A:B,2,FALSE),"")</f>
        <v/>
      </c>
      <c r="K9449" s="21">
        <f t="shared" si="441"/>
        <v>0</v>
      </c>
      <c r="L9449" t="str">
        <f t="shared" si="442"/>
        <v/>
      </c>
      <c r="M9449" t="str">
        <f t="shared" si="443"/>
        <v/>
      </c>
    </row>
    <row r="9450" spans="3:13" x14ac:dyDescent="0.2">
      <c r="C9450" s="8" t="str">
        <f>IFERROR(VLOOKUP(B9450,'Plan de comptes'!A:B,2,FALSE),"")</f>
        <v/>
      </c>
      <c r="K9450" s="21">
        <f t="shared" si="441"/>
        <v>0</v>
      </c>
      <c r="L9450" t="str">
        <f t="shared" si="442"/>
        <v/>
      </c>
      <c r="M9450" t="str">
        <f t="shared" si="443"/>
        <v/>
      </c>
    </row>
    <row r="9451" spans="3:13" x14ac:dyDescent="0.2">
      <c r="C9451" s="8" t="str">
        <f>IFERROR(VLOOKUP(B9451,'Plan de comptes'!A:B,2,FALSE),"")</f>
        <v/>
      </c>
      <c r="K9451" s="21">
        <f t="shared" si="441"/>
        <v>0</v>
      </c>
      <c r="L9451" t="str">
        <f t="shared" si="442"/>
        <v/>
      </c>
      <c r="M9451" t="str">
        <f t="shared" si="443"/>
        <v/>
      </c>
    </row>
    <row r="9452" spans="3:13" x14ac:dyDescent="0.2">
      <c r="C9452" s="8" t="str">
        <f>IFERROR(VLOOKUP(B9452,'Plan de comptes'!A:B,2,FALSE),"")</f>
        <v/>
      </c>
      <c r="K9452" s="21">
        <f t="shared" si="441"/>
        <v>0</v>
      </c>
      <c r="L9452" t="str">
        <f t="shared" si="442"/>
        <v/>
      </c>
      <c r="M9452" t="str">
        <f t="shared" si="443"/>
        <v/>
      </c>
    </row>
    <row r="9453" spans="3:13" x14ac:dyDescent="0.2">
      <c r="C9453" s="8" t="str">
        <f>IFERROR(VLOOKUP(B9453,'Plan de comptes'!A:B,2,FALSE),"")</f>
        <v/>
      </c>
      <c r="K9453" s="21">
        <f t="shared" si="441"/>
        <v>0</v>
      </c>
      <c r="L9453" t="str">
        <f t="shared" si="442"/>
        <v/>
      </c>
      <c r="M9453" t="str">
        <f t="shared" si="443"/>
        <v/>
      </c>
    </row>
    <row r="9454" spans="3:13" x14ac:dyDescent="0.2">
      <c r="C9454" s="8" t="str">
        <f>IFERROR(VLOOKUP(B9454,'Plan de comptes'!A:B,2,FALSE),"")</f>
        <v/>
      </c>
      <c r="K9454" s="21">
        <f t="shared" si="441"/>
        <v>0</v>
      </c>
      <c r="L9454" t="str">
        <f t="shared" si="442"/>
        <v/>
      </c>
      <c r="M9454" t="str">
        <f t="shared" si="443"/>
        <v/>
      </c>
    </row>
    <row r="9455" spans="3:13" x14ac:dyDescent="0.2">
      <c r="C9455" s="8" t="str">
        <f>IFERROR(VLOOKUP(B9455,'Plan de comptes'!A:B,2,FALSE),"")</f>
        <v/>
      </c>
      <c r="K9455" s="21">
        <f t="shared" si="441"/>
        <v>0</v>
      </c>
      <c r="L9455" t="str">
        <f t="shared" si="442"/>
        <v/>
      </c>
      <c r="M9455" t="str">
        <f t="shared" si="443"/>
        <v/>
      </c>
    </row>
    <row r="9456" spans="3:13" x14ac:dyDescent="0.2">
      <c r="C9456" s="8" t="str">
        <f>IFERROR(VLOOKUP(B9456,'Plan de comptes'!A:B,2,FALSE),"")</f>
        <v/>
      </c>
      <c r="K9456" s="21">
        <f t="shared" si="441"/>
        <v>0</v>
      </c>
      <c r="L9456" t="str">
        <f t="shared" si="442"/>
        <v/>
      </c>
      <c r="M9456" t="str">
        <f t="shared" si="443"/>
        <v/>
      </c>
    </row>
    <row r="9457" spans="3:13" x14ac:dyDescent="0.2">
      <c r="C9457" s="8" t="str">
        <f>IFERROR(VLOOKUP(B9457,'Plan de comptes'!A:B,2,FALSE),"")</f>
        <v/>
      </c>
      <c r="K9457" s="21">
        <f t="shared" si="441"/>
        <v>0</v>
      </c>
      <c r="L9457" t="str">
        <f t="shared" si="442"/>
        <v/>
      </c>
      <c r="M9457" t="str">
        <f t="shared" si="443"/>
        <v/>
      </c>
    </row>
    <row r="9458" spans="3:13" x14ac:dyDescent="0.2">
      <c r="C9458" s="8" t="str">
        <f>IFERROR(VLOOKUP(B9458,'Plan de comptes'!A:B,2,FALSE),"")</f>
        <v/>
      </c>
      <c r="K9458" s="21">
        <f t="shared" si="441"/>
        <v>0</v>
      </c>
      <c r="L9458" t="str">
        <f t="shared" si="442"/>
        <v/>
      </c>
      <c r="M9458" t="str">
        <f t="shared" si="443"/>
        <v/>
      </c>
    </row>
    <row r="9459" spans="3:13" x14ac:dyDescent="0.2">
      <c r="C9459" s="8" t="str">
        <f>IFERROR(VLOOKUP(B9459,'Plan de comptes'!A:B,2,FALSE),"")</f>
        <v/>
      </c>
      <c r="K9459" s="21">
        <f t="shared" si="441"/>
        <v>0</v>
      </c>
      <c r="L9459" t="str">
        <f t="shared" si="442"/>
        <v/>
      </c>
      <c r="M9459" t="str">
        <f t="shared" si="443"/>
        <v/>
      </c>
    </row>
    <row r="9460" spans="3:13" x14ac:dyDescent="0.2">
      <c r="C9460" s="8" t="str">
        <f>IFERROR(VLOOKUP(B9460,'Plan de comptes'!A:B,2,FALSE),"")</f>
        <v/>
      </c>
      <c r="K9460" s="21">
        <f t="shared" si="441"/>
        <v>0</v>
      </c>
      <c r="L9460" t="str">
        <f t="shared" si="442"/>
        <v/>
      </c>
      <c r="M9460" t="str">
        <f t="shared" si="443"/>
        <v/>
      </c>
    </row>
    <row r="9461" spans="3:13" x14ac:dyDescent="0.2">
      <c r="C9461" s="8" t="str">
        <f>IFERROR(VLOOKUP(B9461,'Plan de comptes'!A:B,2,FALSE),"")</f>
        <v/>
      </c>
      <c r="K9461" s="21">
        <f t="shared" si="441"/>
        <v>0</v>
      </c>
      <c r="L9461" t="str">
        <f t="shared" si="442"/>
        <v/>
      </c>
      <c r="M9461" t="str">
        <f t="shared" si="443"/>
        <v/>
      </c>
    </row>
    <row r="9462" spans="3:13" x14ac:dyDescent="0.2">
      <c r="C9462" s="8" t="str">
        <f>IFERROR(VLOOKUP(B9462,'Plan de comptes'!A:B,2,FALSE),"")</f>
        <v/>
      </c>
      <c r="K9462" s="21">
        <f t="shared" si="441"/>
        <v>0</v>
      </c>
      <c r="L9462" t="str">
        <f t="shared" si="442"/>
        <v/>
      </c>
      <c r="M9462" t="str">
        <f t="shared" si="443"/>
        <v/>
      </c>
    </row>
    <row r="9463" spans="3:13" x14ac:dyDescent="0.2">
      <c r="C9463" s="8" t="str">
        <f>IFERROR(VLOOKUP(B9463,'Plan de comptes'!A:B,2,FALSE),"")</f>
        <v/>
      </c>
      <c r="K9463" s="21">
        <f t="shared" si="441"/>
        <v>0</v>
      </c>
      <c r="L9463" t="str">
        <f t="shared" si="442"/>
        <v/>
      </c>
      <c r="M9463" t="str">
        <f t="shared" si="443"/>
        <v/>
      </c>
    </row>
    <row r="9464" spans="3:13" x14ac:dyDescent="0.2">
      <c r="C9464" s="8" t="str">
        <f>IFERROR(VLOOKUP(B9464,'Plan de comptes'!A:B,2,FALSE),"")</f>
        <v/>
      </c>
      <c r="K9464" s="21">
        <f t="shared" si="441"/>
        <v>0</v>
      </c>
      <c r="L9464" t="str">
        <f t="shared" si="442"/>
        <v/>
      </c>
      <c r="M9464" t="str">
        <f t="shared" si="443"/>
        <v/>
      </c>
    </row>
    <row r="9465" spans="3:13" x14ac:dyDescent="0.2">
      <c r="C9465" s="8" t="str">
        <f>IFERROR(VLOOKUP(B9465,'Plan de comptes'!A:B,2,FALSE),"")</f>
        <v/>
      </c>
      <c r="K9465" s="21">
        <f t="shared" si="441"/>
        <v>0</v>
      </c>
      <c r="L9465" t="str">
        <f t="shared" si="442"/>
        <v/>
      </c>
      <c r="M9465" t="str">
        <f t="shared" si="443"/>
        <v/>
      </c>
    </row>
    <row r="9466" spans="3:13" x14ac:dyDescent="0.2">
      <c r="C9466" s="8" t="str">
        <f>IFERROR(VLOOKUP(B9466,'Plan de comptes'!A:B,2,FALSE),"")</f>
        <v/>
      </c>
      <c r="K9466" s="21">
        <f t="shared" si="441"/>
        <v>0</v>
      </c>
      <c r="L9466" t="str">
        <f t="shared" si="442"/>
        <v/>
      </c>
      <c r="M9466" t="str">
        <f t="shared" si="443"/>
        <v/>
      </c>
    </row>
    <row r="9467" spans="3:13" x14ac:dyDescent="0.2">
      <c r="C9467" s="8" t="str">
        <f>IFERROR(VLOOKUP(B9467,'Plan de comptes'!A:B,2,FALSE),"")</f>
        <v/>
      </c>
      <c r="K9467" s="21">
        <f t="shared" si="441"/>
        <v>0</v>
      </c>
      <c r="L9467" t="str">
        <f t="shared" si="442"/>
        <v/>
      </c>
      <c r="M9467" t="str">
        <f t="shared" si="443"/>
        <v/>
      </c>
    </row>
    <row r="9468" spans="3:13" x14ac:dyDescent="0.2">
      <c r="C9468" s="8" t="str">
        <f>IFERROR(VLOOKUP(B9468,'Plan de comptes'!A:B,2,FALSE),"")</f>
        <v/>
      </c>
      <c r="K9468" s="21">
        <f t="shared" si="441"/>
        <v>0</v>
      </c>
      <c r="L9468" t="str">
        <f t="shared" si="442"/>
        <v/>
      </c>
      <c r="M9468" t="str">
        <f t="shared" si="443"/>
        <v/>
      </c>
    </row>
    <row r="9469" spans="3:13" x14ac:dyDescent="0.2">
      <c r="C9469" s="8" t="str">
        <f>IFERROR(VLOOKUP(B9469,'Plan de comptes'!A:B,2,FALSE),"")</f>
        <v/>
      </c>
      <c r="K9469" s="21">
        <f t="shared" si="441"/>
        <v>0</v>
      </c>
      <c r="L9469" t="str">
        <f t="shared" si="442"/>
        <v/>
      </c>
      <c r="M9469" t="str">
        <f t="shared" si="443"/>
        <v/>
      </c>
    </row>
    <row r="9470" spans="3:13" x14ac:dyDescent="0.2">
      <c r="C9470" s="8" t="str">
        <f>IFERROR(VLOOKUP(B9470,'Plan de comptes'!A:B,2,FALSE),"")</f>
        <v/>
      </c>
      <c r="K9470" s="21">
        <f t="shared" si="441"/>
        <v>0</v>
      </c>
      <c r="L9470" t="str">
        <f t="shared" si="442"/>
        <v/>
      </c>
      <c r="M9470" t="str">
        <f t="shared" si="443"/>
        <v/>
      </c>
    </row>
    <row r="9471" spans="3:13" x14ac:dyDescent="0.2">
      <c r="C9471" s="8" t="str">
        <f>IFERROR(VLOOKUP(B9471,'Plan de comptes'!A:B,2,FALSE),"")</f>
        <v/>
      </c>
      <c r="K9471" s="21">
        <f t="shared" si="441"/>
        <v>0</v>
      </c>
      <c r="L9471" t="str">
        <f t="shared" si="442"/>
        <v/>
      </c>
      <c r="M9471" t="str">
        <f t="shared" si="443"/>
        <v/>
      </c>
    </row>
    <row r="9472" spans="3:13" x14ac:dyDescent="0.2">
      <c r="C9472" s="8" t="str">
        <f>IFERROR(VLOOKUP(B9472,'Plan de comptes'!A:B,2,FALSE),"")</f>
        <v/>
      </c>
      <c r="K9472" s="21">
        <f t="shared" si="441"/>
        <v>0</v>
      </c>
      <c r="L9472" t="str">
        <f t="shared" si="442"/>
        <v/>
      </c>
      <c r="M9472" t="str">
        <f t="shared" si="443"/>
        <v/>
      </c>
    </row>
    <row r="9473" spans="3:13" x14ac:dyDescent="0.2">
      <c r="C9473" s="8" t="str">
        <f>IFERROR(VLOOKUP(B9473,'Plan de comptes'!A:B,2,FALSE),"")</f>
        <v/>
      </c>
      <c r="K9473" s="21">
        <f t="shared" si="441"/>
        <v>0</v>
      </c>
      <c r="L9473" t="str">
        <f t="shared" si="442"/>
        <v/>
      </c>
      <c r="M9473" t="str">
        <f t="shared" si="443"/>
        <v/>
      </c>
    </row>
    <row r="9474" spans="3:13" x14ac:dyDescent="0.2">
      <c r="C9474" s="8" t="str">
        <f>IFERROR(VLOOKUP(B9474,'Plan de comptes'!A:B,2,FALSE),"")</f>
        <v/>
      </c>
      <c r="K9474" s="21">
        <f t="shared" si="441"/>
        <v>0</v>
      </c>
      <c r="L9474" t="str">
        <f t="shared" si="442"/>
        <v/>
      </c>
      <c r="M9474" t="str">
        <f t="shared" si="443"/>
        <v/>
      </c>
    </row>
    <row r="9475" spans="3:13" x14ac:dyDescent="0.2">
      <c r="C9475" s="8" t="str">
        <f>IFERROR(VLOOKUP(B9475,'Plan de comptes'!A:B,2,FALSE),"")</f>
        <v/>
      </c>
      <c r="K9475" s="21">
        <f t="shared" ref="K9475:K9538" si="444">E9475-F9475</f>
        <v>0</v>
      </c>
      <c r="L9475" t="str">
        <f t="shared" ref="L9475:L9538" si="445">LEFT($B9475,2)</f>
        <v/>
      </c>
      <c r="M9475" t="str">
        <f t="shared" ref="M9475:M9538" si="446">LEFT($B9475,3)</f>
        <v/>
      </c>
    </row>
    <row r="9476" spans="3:13" x14ac:dyDescent="0.2">
      <c r="C9476" s="8" t="str">
        <f>IFERROR(VLOOKUP(B9476,'Plan de comptes'!A:B,2,FALSE),"")</f>
        <v/>
      </c>
      <c r="K9476" s="21">
        <f t="shared" si="444"/>
        <v>0</v>
      </c>
      <c r="L9476" t="str">
        <f t="shared" si="445"/>
        <v/>
      </c>
      <c r="M9476" t="str">
        <f t="shared" si="446"/>
        <v/>
      </c>
    </row>
    <row r="9477" spans="3:13" x14ac:dyDescent="0.2">
      <c r="C9477" s="8" t="str">
        <f>IFERROR(VLOOKUP(B9477,'Plan de comptes'!A:B,2,FALSE),"")</f>
        <v/>
      </c>
      <c r="K9477" s="21">
        <f t="shared" si="444"/>
        <v>0</v>
      </c>
      <c r="L9477" t="str">
        <f t="shared" si="445"/>
        <v/>
      </c>
      <c r="M9477" t="str">
        <f t="shared" si="446"/>
        <v/>
      </c>
    </row>
    <row r="9478" spans="3:13" x14ac:dyDescent="0.2">
      <c r="C9478" s="8" t="str">
        <f>IFERROR(VLOOKUP(B9478,'Plan de comptes'!A:B,2,FALSE),"")</f>
        <v/>
      </c>
      <c r="K9478" s="21">
        <f t="shared" si="444"/>
        <v>0</v>
      </c>
      <c r="L9478" t="str">
        <f t="shared" si="445"/>
        <v/>
      </c>
      <c r="M9478" t="str">
        <f t="shared" si="446"/>
        <v/>
      </c>
    </row>
    <row r="9479" spans="3:13" x14ac:dyDescent="0.2">
      <c r="C9479" s="8" t="str">
        <f>IFERROR(VLOOKUP(B9479,'Plan de comptes'!A:B,2,FALSE),"")</f>
        <v/>
      </c>
      <c r="K9479" s="21">
        <f t="shared" si="444"/>
        <v>0</v>
      </c>
      <c r="L9479" t="str">
        <f t="shared" si="445"/>
        <v/>
      </c>
      <c r="M9479" t="str">
        <f t="shared" si="446"/>
        <v/>
      </c>
    </row>
    <row r="9480" spans="3:13" x14ac:dyDescent="0.2">
      <c r="C9480" s="8" t="str">
        <f>IFERROR(VLOOKUP(B9480,'Plan de comptes'!A:B,2,FALSE),"")</f>
        <v/>
      </c>
      <c r="K9480" s="21">
        <f t="shared" si="444"/>
        <v>0</v>
      </c>
      <c r="L9480" t="str">
        <f t="shared" si="445"/>
        <v/>
      </c>
      <c r="M9480" t="str">
        <f t="shared" si="446"/>
        <v/>
      </c>
    </row>
    <row r="9481" spans="3:13" x14ac:dyDescent="0.2">
      <c r="C9481" s="8" t="str">
        <f>IFERROR(VLOOKUP(B9481,'Plan de comptes'!A:B,2,FALSE),"")</f>
        <v/>
      </c>
      <c r="K9481" s="21">
        <f t="shared" si="444"/>
        <v>0</v>
      </c>
      <c r="L9481" t="str">
        <f t="shared" si="445"/>
        <v/>
      </c>
      <c r="M9481" t="str">
        <f t="shared" si="446"/>
        <v/>
      </c>
    </row>
    <row r="9482" spans="3:13" x14ac:dyDescent="0.2">
      <c r="C9482" s="8" t="str">
        <f>IFERROR(VLOOKUP(B9482,'Plan de comptes'!A:B,2,FALSE),"")</f>
        <v/>
      </c>
      <c r="K9482" s="21">
        <f t="shared" si="444"/>
        <v>0</v>
      </c>
      <c r="L9482" t="str">
        <f t="shared" si="445"/>
        <v/>
      </c>
      <c r="M9482" t="str">
        <f t="shared" si="446"/>
        <v/>
      </c>
    </row>
    <row r="9483" spans="3:13" x14ac:dyDescent="0.2">
      <c r="C9483" s="8" t="str">
        <f>IFERROR(VLOOKUP(B9483,'Plan de comptes'!A:B,2,FALSE),"")</f>
        <v/>
      </c>
      <c r="K9483" s="21">
        <f t="shared" si="444"/>
        <v>0</v>
      </c>
      <c r="L9483" t="str">
        <f t="shared" si="445"/>
        <v/>
      </c>
      <c r="M9483" t="str">
        <f t="shared" si="446"/>
        <v/>
      </c>
    </row>
    <row r="9484" spans="3:13" x14ac:dyDescent="0.2">
      <c r="C9484" s="8" t="str">
        <f>IFERROR(VLOOKUP(B9484,'Plan de comptes'!A:B,2,FALSE),"")</f>
        <v/>
      </c>
      <c r="K9484" s="21">
        <f t="shared" si="444"/>
        <v>0</v>
      </c>
      <c r="L9484" t="str">
        <f t="shared" si="445"/>
        <v/>
      </c>
      <c r="M9484" t="str">
        <f t="shared" si="446"/>
        <v/>
      </c>
    </row>
    <row r="9485" spans="3:13" x14ac:dyDescent="0.2">
      <c r="C9485" s="8" t="str">
        <f>IFERROR(VLOOKUP(B9485,'Plan de comptes'!A:B,2,FALSE),"")</f>
        <v/>
      </c>
      <c r="K9485" s="21">
        <f t="shared" si="444"/>
        <v>0</v>
      </c>
      <c r="L9485" t="str">
        <f t="shared" si="445"/>
        <v/>
      </c>
      <c r="M9485" t="str">
        <f t="shared" si="446"/>
        <v/>
      </c>
    </row>
    <row r="9486" spans="3:13" x14ac:dyDescent="0.2">
      <c r="C9486" s="8" t="str">
        <f>IFERROR(VLOOKUP(B9486,'Plan de comptes'!A:B,2,FALSE),"")</f>
        <v/>
      </c>
      <c r="K9486" s="21">
        <f t="shared" si="444"/>
        <v>0</v>
      </c>
      <c r="L9486" t="str">
        <f t="shared" si="445"/>
        <v/>
      </c>
      <c r="M9486" t="str">
        <f t="shared" si="446"/>
        <v/>
      </c>
    </row>
    <row r="9487" spans="3:13" x14ac:dyDescent="0.2">
      <c r="C9487" s="8" t="str">
        <f>IFERROR(VLOOKUP(B9487,'Plan de comptes'!A:B,2,FALSE),"")</f>
        <v/>
      </c>
      <c r="K9487" s="21">
        <f t="shared" si="444"/>
        <v>0</v>
      </c>
      <c r="L9487" t="str">
        <f t="shared" si="445"/>
        <v/>
      </c>
      <c r="M9487" t="str">
        <f t="shared" si="446"/>
        <v/>
      </c>
    </row>
    <row r="9488" spans="3:13" x14ac:dyDescent="0.2">
      <c r="C9488" s="8" t="str">
        <f>IFERROR(VLOOKUP(B9488,'Plan de comptes'!A:B,2,FALSE),"")</f>
        <v/>
      </c>
      <c r="K9488" s="21">
        <f t="shared" si="444"/>
        <v>0</v>
      </c>
      <c r="L9488" t="str">
        <f t="shared" si="445"/>
        <v/>
      </c>
      <c r="M9488" t="str">
        <f t="shared" si="446"/>
        <v/>
      </c>
    </row>
    <row r="9489" spans="3:13" x14ac:dyDescent="0.2">
      <c r="C9489" s="8" t="str">
        <f>IFERROR(VLOOKUP(B9489,'Plan de comptes'!A:B,2,FALSE),"")</f>
        <v/>
      </c>
      <c r="K9489" s="21">
        <f t="shared" si="444"/>
        <v>0</v>
      </c>
      <c r="L9489" t="str">
        <f t="shared" si="445"/>
        <v/>
      </c>
      <c r="M9489" t="str">
        <f t="shared" si="446"/>
        <v/>
      </c>
    </row>
    <row r="9490" spans="3:13" x14ac:dyDescent="0.2">
      <c r="C9490" s="8" t="str">
        <f>IFERROR(VLOOKUP(B9490,'Plan de comptes'!A:B,2,FALSE),"")</f>
        <v/>
      </c>
      <c r="K9490" s="21">
        <f t="shared" si="444"/>
        <v>0</v>
      </c>
      <c r="L9490" t="str">
        <f t="shared" si="445"/>
        <v/>
      </c>
      <c r="M9490" t="str">
        <f t="shared" si="446"/>
        <v/>
      </c>
    </row>
    <row r="9491" spans="3:13" x14ac:dyDescent="0.2">
      <c r="C9491" s="8" t="str">
        <f>IFERROR(VLOOKUP(B9491,'Plan de comptes'!A:B,2,FALSE),"")</f>
        <v/>
      </c>
      <c r="K9491" s="21">
        <f t="shared" si="444"/>
        <v>0</v>
      </c>
      <c r="L9491" t="str">
        <f t="shared" si="445"/>
        <v/>
      </c>
      <c r="M9491" t="str">
        <f t="shared" si="446"/>
        <v/>
      </c>
    </row>
    <row r="9492" spans="3:13" x14ac:dyDescent="0.2">
      <c r="C9492" s="8" t="str">
        <f>IFERROR(VLOOKUP(B9492,'Plan de comptes'!A:B,2,FALSE),"")</f>
        <v/>
      </c>
      <c r="K9492" s="21">
        <f t="shared" si="444"/>
        <v>0</v>
      </c>
      <c r="L9492" t="str">
        <f t="shared" si="445"/>
        <v/>
      </c>
      <c r="M9492" t="str">
        <f t="shared" si="446"/>
        <v/>
      </c>
    </row>
    <row r="9493" spans="3:13" x14ac:dyDescent="0.2">
      <c r="C9493" s="8" t="str">
        <f>IFERROR(VLOOKUP(B9493,'Plan de comptes'!A:B,2,FALSE),"")</f>
        <v/>
      </c>
      <c r="K9493" s="21">
        <f t="shared" si="444"/>
        <v>0</v>
      </c>
      <c r="L9493" t="str">
        <f t="shared" si="445"/>
        <v/>
      </c>
      <c r="M9493" t="str">
        <f t="shared" si="446"/>
        <v/>
      </c>
    </row>
    <row r="9494" spans="3:13" x14ac:dyDescent="0.2">
      <c r="C9494" s="8" t="str">
        <f>IFERROR(VLOOKUP(B9494,'Plan de comptes'!A:B,2,FALSE),"")</f>
        <v/>
      </c>
      <c r="K9494" s="21">
        <f t="shared" si="444"/>
        <v>0</v>
      </c>
      <c r="L9494" t="str">
        <f t="shared" si="445"/>
        <v/>
      </c>
      <c r="M9494" t="str">
        <f t="shared" si="446"/>
        <v/>
      </c>
    </row>
    <row r="9495" spans="3:13" x14ac:dyDescent="0.2">
      <c r="C9495" s="8" t="str">
        <f>IFERROR(VLOOKUP(B9495,'Plan de comptes'!A:B,2,FALSE),"")</f>
        <v/>
      </c>
      <c r="K9495" s="21">
        <f t="shared" si="444"/>
        <v>0</v>
      </c>
      <c r="L9495" t="str">
        <f t="shared" si="445"/>
        <v/>
      </c>
      <c r="M9495" t="str">
        <f t="shared" si="446"/>
        <v/>
      </c>
    </row>
    <row r="9496" spans="3:13" x14ac:dyDescent="0.2">
      <c r="C9496" s="8" t="str">
        <f>IFERROR(VLOOKUP(B9496,'Plan de comptes'!A:B,2,FALSE),"")</f>
        <v/>
      </c>
      <c r="K9496" s="21">
        <f t="shared" si="444"/>
        <v>0</v>
      </c>
      <c r="L9496" t="str">
        <f t="shared" si="445"/>
        <v/>
      </c>
      <c r="M9496" t="str">
        <f t="shared" si="446"/>
        <v/>
      </c>
    </row>
    <row r="9497" spans="3:13" x14ac:dyDescent="0.2">
      <c r="C9497" s="8" t="str">
        <f>IFERROR(VLOOKUP(B9497,'Plan de comptes'!A:B,2,FALSE),"")</f>
        <v/>
      </c>
      <c r="K9497" s="21">
        <f t="shared" si="444"/>
        <v>0</v>
      </c>
      <c r="L9497" t="str">
        <f t="shared" si="445"/>
        <v/>
      </c>
      <c r="M9497" t="str">
        <f t="shared" si="446"/>
        <v/>
      </c>
    </row>
    <row r="9498" spans="3:13" x14ac:dyDescent="0.2">
      <c r="C9498" s="8" t="str">
        <f>IFERROR(VLOOKUP(B9498,'Plan de comptes'!A:B,2,FALSE),"")</f>
        <v/>
      </c>
      <c r="K9498" s="21">
        <f t="shared" si="444"/>
        <v>0</v>
      </c>
      <c r="L9498" t="str">
        <f t="shared" si="445"/>
        <v/>
      </c>
      <c r="M9498" t="str">
        <f t="shared" si="446"/>
        <v/>
      </c>
    </row>
    <row r="9499" spans="3:13" x14ac:dyDescent="0.2">
      <c r="C9499" s="8" t="str">
        <f>IFERROR(VLOOKUP(B9499,'Plan de comptes'!A:B,2,FALSE),"")</f>
        <v/>
      </c>
      <c r="K9499" s="21">
        <f t="shared" si="444"/>
        <v>0</v>
      </c>
      <c r="L9499" t="str">
        <f t="shared" si="445"/>
        <v/>
      </c>
      <c r="M9499" t="str">
        <f t="shared" si="446"/>
        <v/>
      </c>
    </row>
    <row r="9500" spans="3:13" x14ac:dyDescent="0.2">
      <c r="C9500" s="8" t="str">
        <f>IFERROR(VLOOKUP(B9500,'Plan de comptes'!A:B,2,FALSE),"")</f>
        <v/>
      </c>
      <c r="K9500" s="21">
        <f t="shared" si="444"/>
        <v>0</v>
      </c>
      <c r="L9500" t="str">
        <f t="shared" si="445"/>
        <v/>
      </c>
      <c r="M9500" t="str">
        <f t="shared" si="446"/>
        <v/>
      </c>
    </row>
    <row r="9501" spans="3:13" x14ac:dyDescent="0.2">
      <c r="C9501" s="8" t="str">
        <f>IFERROR(VLOOKUP(B9501,'Plan de comptes'!A:B,2,FALSE),"")</f>
        <v/>
      </c>
      <c r="K9501" s="21">
        <f t="shared" si="444"/>
        <v>0</v>
      </c>
      <c r="L9501" t="str">
        <f t="shared" si="445"/>
        <v/>
      </c>
      <c r="M9501" t="str">
        <f t="shared" si="446"/>
        <v/>
      </c>
    </row>
    <row r="9502" spans="3:13" x14ac:dyDescent="0.2">
      <c r="C9502" s="8" t="str">
        <f>IFERROR(VLOOKUP(B9502,'Plan de comptes'!A:B,2,FALSE),"")</f>
        <v/>
      </c>
      <c r="K9502" s="21">
        <f t="shared" si="444"/>
        <v>0</v>
      </c>
      <c r="L9502" t="str">
        <f t="shared" si="445"/>
        <v/>
      </c>
      <c r="M9502" t="str">
        <f t="shared" si="446"/>
        <v/>
      </c>
    </row>
    <row r="9503" spans="3:13" x14ac:dyDescent="0.2">
      <c r="C9503" s="8" t="str">
        <f>IFERROR(VLOOKUP(B9503,'Plan de comptes'!A:B,2,FALSE),"")</f>
        <v/>
      </c>
      <c r="K9503" s="21">
        <f t="shared" si="444"/>
        <v>0</v>
      </c>
      <c r="L9503" t="str">
        <f t="shared" si="445"/>
        <v/>
      </c>
      <c r="M9503" t="str">
        <f t="shared" si="446"/>
        <v/>
      </c>
    </row>
    <row r="9504" spans="3:13" x14ac:dyDescent="0.2">
      <c r="C9504" s="8" t="str">
        <f>IFERROR(VLOOKUP(B9504,'Plan de comptes'!A:B,2,FALSE),"")</f>
        <v/>
      </c>
      <c r="K9504" s="21">
        <f t="shared" si="444"/>
        <v>0</v>
      </c>
      <c r="L9504" t="str">
        <f t="shared" si="445"/>
        <v/>
      </c>
      <c r="M9504" t="str">
        <f t="shared" si="446"/>
        <v/>
      </c>
    </row>
    <row r="9505" spans="3:13" x14ac:dyDescent="0.2">
      <c r="C9505" s="8" t="str">
        <f>IFERROR(VLOOKUP(B9505,'Plan de comptes'!A:B,2,FALSE),"")</f>
        <v/>
      </c>
      <c r="K9505" s="21">
        <f t="shared" si="444"/>
        <v>0</v>
      </c>
      <c r="L9505" t="str">
        <f t="shared" si="445"/>
        <v/>
      </c>
      <c r="M9505" t="str">
        <f t="shared" si="446"/>
        <v/>
      </c>
    </row>
    <row r="9506" spans="3:13" x14ac:dyDescent="0.2">
      <c r="C9506" s="8" t="str">
        <f>IFERROR(VLOOKUP(B9506,'Plan de comptes'!A:B,2,FALSE),"")</f>
        <v/>
      </c>
      <c r="K9506" s="21">
        <f t="shared" si="444"/>
        <v>0</v>
      </c>
      <c r="L9506" t="str">
        <f t="shared" si="445"/>
        <v/>
      </c>
      <c r="M9506" t="str">
        <f t="shared" si="446"/>
        <v/>
      </c>
    </row>
    <row r="9507" spans="3:13" x14ac:dyDescent="0.2">
      <c r="C9507" s="8" t="str">
        <f>IFERROR(VLOOKUP(B9507,'Plan de comptes'!A:B,2,FALSE),"")</f>
        <v/>
      </c>
      <c r="K9507" s="21">
        <f t="shared" si="444"/>
        <v>0</v>
      </c>
      <c r="L9507" t="str">
        <f t="shared" si="445"/>
        <v/>
      </c>
      <c r="M9507" t="str">
        <f t="shared" si="446"/>
        <v/>
      </c>
    </row>
    <row r="9508" spans="3:13" x14ac:dyDescent="0.2">
      <c r="C9508" s="8" t="str">
        <f>IFERROR(VLOOKUP(B9508,'Plan de comptes'!A:B,2,FALSE),"")</f>
        <v/>
      </c>
      <c r="K9508" s="21">
        <f t="shared" si="444"/>
        <v>0</v>
      </c>
      <c r="L9508" t="str">
        <f t="shared" si="445"/>
        <v/>
      </c>
      <c r="M9508" t="str">
        <f t="shared" si="446"/>
        <v/>
      </c>
    </row>
    <row r="9509" spans="3:13" x14ac:dyDescent="0.2">
      <c r="C9509" s="8" t="str">
        <f>IFERROR(VLOOKUP(B9509,'Plan de comptes'!A:B,2,FALSE),"")</f>
        <v/>
      </c>
      <c r="K9509" s="21">
        <f t="shared" si="444"/>
        <v>0</v>
      </c>
      <c r="L9509" t="str">
        <f t="shared" si="445"/>
        <v/>
      </c>
      <c r="M9509" t="str">
        <f t="shared" si="446"/>
        <v/>
      </c>
    </row>
    <row r="9510" spans="3:13" x14ac:dyDescent="0.2">
      <c r="C9510" s="8" t="str">
        <f>IFERROR(VLOOKUP(B9510,'Plan de comptes'!A:B,2,FALSE),"")</f>
        <v/>
      </c>
      <c r="K9510" s="21">
        <f t="shared" si="444"/>
        <v>0</v>
      </c>
      <c r="L9510" t="str">
        <f t="shared" si="445"/>
        <v/>
      </c>
      <c r="M9510" t="str">
        <f t="shared" si="446"/>
        <v/>
      </c>
    </row>
    <row r="9511" spans="3:13" x14ac:dyDescent="0.2">
      <c r="C9511" s="8" t="str">
        <f>IFERROR(VLOOKUP(B9511,'Plan de comptes'!A:B,2,FALSE),"")</f>
        <v/>
      </c>
      <c r="K9511" s="21">
        <f t="shared" si="444"/>
        <v>0</v>
      </c>
      <c r="L9511" t="str">
        <f t="shared" si="445"/>
        <v/>
      </c>
      <c r="M9511" t="str">
        <f t="shared" si="446"/>
        <v/>
      </c>
    </row>
    <row r="9512" spans="3:13" x14ac:dyDescent="0.2">
      <c r="C9512" s="8" t="str">
        <f>IFERROR(VLOOKUP(B9512,'Plan de comptes'!A:B,2,FALSE),"")</f>
        <v/>
      </c>
      <c r="K9512" s="21">
        <f t="shared" si="444"/>
        <v>0</v>
      </c>
      <c r="L9512" t="str">
        <f t="shared" si="445"/>
        <v/>
      </c>
      <c r="M9512" t="str">
        <f t="shared" si="446"/>
        <v/>
      </c>
    </row>
    <row r="9513" spans="3:13" x14ac:dyDescent="0.2">
      <c r="C9513" s="8" t="str">
        <f>IFERROR(VLOOKUP(B9513,'Plan de comptes'!A:B,2,FALSE),"")</f>
        <v/>
      </c>
      <c r="K9513" s="21">
        <f t="shared" si="444"/>
        <v>0</v>
      </c>
      <c r="L9513" t="str">
        <f t="shared" si="445"/>
        <v/>
      </c>
      <c r="M9513" t="str">
        <f t="shared" si="446"/>
        <v/>
      </c>
    </row>
    <row r="9514" spans="3:13" x14ac:dyDescent="0.2">
      <c r="C9514" s="8" t="str">
        <f>IFERROR(VLOOKUP(B9514,'Plan de comptes'!A:B,2,FALSE),"")</f>
        <v/>
      </c>
      <c r="K9514" s="21">
        <f t="shared" si="444"/>
        <v>0</v>
      </c>
      <c r="L9514" t="str">
        <f t="shared" si="445"/>
        <v/>
      </c>
      <c r="M9514" t="str">
        <f t="shared" si="446"/>
        <v/>
      </c>
    </row>
    <row r="9515" spans="3:13" x14ac:dyDescent="0.2">
      <c r="C9515" s="8" t="str">
        <f>IFERROR(VLOOKUP(B9515,'Plan de comptes'!A:B,2,FALSE),"")</f>
        <v/>
      </c>
      <c r="K9515" s="21">
        <f t="shared" si="444"/>
        <v>0</v>
      </c>
      <c r="L9515" t="str">
        <f t="shared" si="445"/>
        <v/>
      </c>
      <c r="M9515" t="str">
        <f t="shared" si="446"/>
        <v/>
      </c>
    </row>
    <row r="9516" spans="3:13" x14ac:dyDescent="0.2">
      <c r="C9516" s="8" t="str">
        <f>IFERROR(VLOOKUP(B9516,'Plan de comptes'!A:B,2,FALSE),"")</f>
        <v/>
      </c>
      <c r="K9516" s="21">
        <f t="shared" si="444"/>
        <v>0</v>
      </c>
      <c r="L9516" t="str">
        <f t="shared" si="445"/>
        <v/>
      </c>
      <c r="M9516" t="str">
        <f t="shared" si="446"/>
        <v/>
      </c>
    </row>
    <row r="9517" spans="3:13" x14ac:dyDescent="0.2">
      <c r="C9517" s="8" t="str">
        <f>IFERROR(VLOOKUP(B9517,'Plan de comptes'!A:B,2,FALSE),"")</f>
        <v/>
      </c>
      <c r="K9517" s="21">
        <f t="shared" si="444"/>
        <v>0</v>
      </c>
      <c r="L9517" t="str">
        <f t="shared" si="445"/>
        <v/>
      </c>
      <c r="M9517" t="str">
        <f t="shared" si="446"/>
        <v/>
      </c>
    </row>
    <row r="9518" spans="3:13" x14ac:dyDescent="0.2">
      <c r="C9518" s="8" t="str">
        <f>IFERROR(VLOOKUP(B9518,'Plan de comptes'!A:B,2,FALSE),"")</f>
        <v/>
      </c>
      <c r="K9518" s="21">
        <f t="shared" si="444"/>
        <v>0</v>
      </c>
      <c r="L9518" t="str">
        <f t="shared" si="445"/>
        <v/>
      </c>
      <c r="M9518" t="str">
        <f t="shared" si="446"/>
        <v/>
      </c>
    </row>
    <row r="9519" spans="3:13" x14ac:dyDescent="0.2">
      <c r="C9519" s="8" t="str">
        <f>IFERROR(VLOOKUP(B9519,'Plan de comptes'!A:B,2,FALSE),"")</f>
        <v/>
      </c>
      <c r="K9519" s="21">
        <f t="shared" si="444"/>
        <v>0</v>
      </c>
      <c r="L9519" t="str">
        <f t="shared" si="445"/>
        <v/>
      </c>
      <c r="M9519" t="str">
        <f t="shared" si="446"/>
        <v/>
      </c>
    </row>
    <row r="9520" spans="3:13" x14ac:dyDescent="0.2">
      <c r="C9520" s="8" t="str">
        <f>IFERROR(VLOOKUP(B9520,'Plan de comptes'!A:B,2,FALSE),"")</f>
        <v/>
      </c>
      <c r="K9520" s="21">
        <f t="shared" si="444"/>
        <v>0</v>
      </c>
      <c r="L9520" t="str">
        <f t="shared" si="445"/>
        <v/>
      </c>
      <c r="M9520" t="str">
        <f t="shared" si="446"/>
        <v/>
      </c>
    </row>
    <row r="9521" spans="3:13" x14ac:dyDescent="0.2">
      <c r="C9521" s="8" t="str">
        <f>IFERROR(VLOOKUP(B9521,'Plan de comptes'!A:B,2,FALSE),"")</f>
        <v/>
      </c>
      <c r="K9521" s="21">
        <f t="shared" si="444"/>
        <v>0</v>
      </c>
      <c r="L9521" t="str">
        <f t="shared" si="445"/>
        <v/>
      </c>
      <c r="M9521" t="str">
        <f t="shared" si="446"/>
        <v/>
      </c>
    </row>
    <row r="9522" spans="3:13" x14ac:dyDescent="0.2">
      <c r="C9522" s="8" t="str">
        <f>IFERROR(VLOOKUP(B9522,'Plan de comptes'!A:B,2,FALSE),"")</f>
        <v/>
      </c>
      <c r="K9522" s="21">
        <f t="shared" si="444"/>
        <v>0</v>
      </c>
      <c r="L9522" t="str">
        <f t="shared" si="445"/>
        <v/>
      </c>
      <c r="M9522" t="str">
        <f t="shared" si="446"/>
        <v/>
      </c>
    </row>
    <row r="9523" spans="3:13" x14ac:dyDescent="0.2">
      <c r="C9523" s="8" t="str">
        <f>IFERROR(VLOOKUP(B9523,'Plan de comptes'!A:B,2,FALSE),"")</f>
        <v/>
      </c>
      <c r="K9523" s="21">
        <f t="shared" si="444"/>
        <v>0</v>
      </c>
      <c r="L9523" t="str">
        <f t="shared" si="445"/>
        <v/>
      </c>
      <c r="M9523" t="str">
        <f t="shared" si="446"/>
        <v/>
      </c>
    </row>
    <row r="9524" spans="3:13" x14ac:dyDescent="0.2">
      <c r="C9524" s="8" t="str">
        <f>IFERROR(VLOOKUP(B9524,'Plan de comptes'!A:B,2,FALSE),"")</f>
        <v/>
      </c>
      <c r="K9524" s="21">
        <f t="shared" si="444"/>
        <v>0</v>
      </c>
      <c r="L9524" t="str">
        <f t="shared" si="445"/>
        <v/>
      </c>
      <c r="M9524" t="str">
        <f t="shared" si="446"/>
        <v/>
      </c>
    </row>
    <row r="9525" spans="3:13" x14ac:dyDescent="0.2">
      <c r="C9525" s="8" t="str">
        <f>IFERROR(VLOOKUP(B9525,'Plan de comptes'!A:B,2,FALSE),"")</f>
        <v/>
      </c>
      <c r="K9525" s="21">
        <f t="shared" si="444"/>
        <v>0</v>
      </c>
      <c r="L9525" t="str">
        <f t="shared" si="445"/>
        <v/>
      </c>
      <c r="M9525" t="str">
        <f t="shared" si="446"/>
        <v/>
      </c>
    </row>
    <row r="9526" spans="3:13" x14ac:dyDescent="0.2">
      <c r="C9526" s="8" t="str">
        <f>IFERROR(VLOOKUP(B9526,'Plan de comptes'!A:B,2,FALSE),"")</f>
        <v/>
      </c>
      <c r="K9526" s="21">
        <f t="shared" si="444"/>
        <v>0</v>
      </c>
      <c r="L9526" t="str">
        <f t="shared" si="445"/>
        <v/>
      </c>
      <c r="M9526" t="str">
        <f t="shared" si="446"/>
        <v/>
      </c>
    </row>
    <row r="9527" spans="3:13" x14ac:dyDescent="0.2">
      <c r="C9527" s="8" t="str">
        <f>IFERROR(VLOOKUP(B9527,'Plan de comptes'!A:B,2,FALSE),"")</f>
        <v/>
      </c>
      <c r="K9527" s="21">
        <f t="shared" si="444"/>
        <v>0</v>
      </c>
      <c r="L9527" t="str">
        <f t="shared" si="445"/>
        <v/>
      </c>
      <c r="M9527" t="str">
        <f t="shared" si="446"/>
        <v/>
      </c>
    </row>
    <row r="9528" spans="3:13" x14ac:dyDescent="0.2">
      <c r="C9528" s="8" t="str">
        <f>IFERROR(VLOOKUP(B9528,'Plan de comptes'!A:B,2,FALSE),"")</f>
        <v/>
      </c>
      <c r="K9528" s="21">
        <f t="shared" si="444"/>
        <v>0</v>
      </c>
      <c r="L9528" t="str">
        <f t="shared" si="445"/>
        <v/>
      </c>
      <c r="M9528" t="str">
        <f t="shared" si="446"/>
        <v/>
      </c>
    </row>
    <row r="9529" spans="3:13" x14ac:dyDescent="0.2">
      <c r="C9529" s="8" t="str">
        <f>IFERROR(VLOOKUP(B9529,'Plan de comptes'!A:B,2,FALSE),"")</f>
        <v/>
      </c>
      <c r="K9529" s="21">
        <f t="shared" si="444"/>
        <v>0</v>
      </c>
      <c r="L9529" t="str">
        <f t="shared" si="445"/>
        <v/>
      </c>
      <c r="M9529" t="str">
        <f t="shared" si="446"/>
        <v/>
      </c>
    </row>
    <row r="9530" spans="3:13" x14ac:dyDescent="0.2">
      <c r="C9530" s="8" t="str">
        <f>IFERROR(VLOOKUP(B9530,'Plan de comptes'!A:B,2,FALSE),"")</f>
        <v/>
      </c>
      <c r="K9530" s="21">
        <f t="shared" si="444"/>
        <v>0</v>
      </c>
      <c r="L9530" t="str">
        <f t="shared" si="445"/>
        <v/>
      </c>
      <c r="M9530" t="str">
        <f t="shared" si="446"/>
        <v/>
      </c>
    </row>
    <row r="9531" spans="3:13" x14ac:dyDescent="0.2">
      <c r="C9531" s="8" t="str">
        <f>IFERROR(VLOOKUP(B9531,'Plan de comptes'!A:B,2,FALSE),"")</f>
        <v/>
      </c>
      <c r="K9531" s="21">
        <f t="shared" si="444"/>
        <v>0</v>
      </c>
      <c r="L9531" t="str">
        <f t="shared" si="445"/>
        <v/>
      </c>
      <c r="M9531" t="str">
        <f t="shared" si="446"/>
        <v/>
      </c>
    </row>
    <row r="9532" spans="3:13" x14ac:dyDescent="0.2">
      <c r="C9532" s="8" t="str">
        <f>IFERROR(VLOOKUP(B9532,'Plan de comptes'!A:B,2,FALSE),"")</f>
        <v/>
      </c>
      <c r="K9532" s="21">
        <f t="shared" si="444"/>
        <v>0</v>
      </c>
      <c r="L9532" t="str">
        <f t="shared" si="445"/>
        <v/>
      </c>
      <c r="M9532" t="str">
        <f t="shared" si="446"/>
        <v/>
      </c>
    </row>
    <row r="9533" spans="3:13" x14ac:dyDescent="0.2">
      <c r="C9533" s="8" t="str">
        <f>IFERROR(VLOOKUP(B9533,'Plan de comptes'!A:B,2,FALSE),"")</f>
        <v/>
      </c>
      <c r="K9533" s="21">
        <f t="shared" si="444"/>
        <v>0</v>
      </c>
      <c r="L9533" t="str">
        <f t="shared" si="445"/>
        <v/>
      </c>
      <c r="M9533" t="str">
        <f t="shared" si="446"/>
        <v/>
      </c>
    </row>
    <row r="9534" spans="3:13" x14ac:dyDescent="0.2">
      <c r="C9534" s="8" t="str">
        <f>IFERROR(VLOOKUP(B9534,'Plan de comptes'!A:B,2,FALSE),"")</f>
        <v/>
      </c>
      <c r="K9534" s="21">
        <f t="shared" si="444"/>
        <v>0</v>
      </c>
      <c r="L9534" t="str">
        <f t="shared" si="445"/>
        <v/>
      </c>
      <c r="M9534" t="str">
        <f t="shared" si="446"/>
        <v/>
      </c>
    </row>
    <row r="9535" spans="3:13" x14ac:dyDescent="0.2">
      <c r="C9535" s="8" t="str">
        <f>IFERROR(VLOOKUP(B9535,'Plan de comptes'!A:B,2,FALSE),"")</f>
        <v/>
      </c>
      <c r="K9535" s="21">
        <f t="shared" si="444"/>
        <v>0</v>
      </c>
      <c r="L9535" t="str">
        <f t="shared" si="445"/>
        <v/>
      </c>
      <c r="M9535" t="str">
        <f t="shared" si="446"/>
        <v/>
      </c>
    </row>
    <row r="9536" spans="3:13" x14ac:dyDescent="0.2">
      <c r="C9536" s="8" t="str">
        <f>IFERROR(VLOOKUP(B9536,'Plan de comptes'!A:B,2,FALSE),"")</f>
        <v/>
      </c>
      <c r="K9536" s="21">
        <f t="shared" si="444"/>
        <v>0</v>
      </c>
      <c r="L9536" t="str">
        <f t="shared" si="445"/>
        <v/>
      </c>
      <c r="M9536" t="str">
        <f t="shared" si="446"/>
        <v/>
      </c>
    </row>
    <row r="9537" spans="3:13" x14ac:dyDescent="0.2">
      <c r="C9537" s="8" t="str">
        <f>IFERROR(VLOOKUP(B9537,'Plan de comptes'!A:B,2,FALSE),"")</f>
        <v/>
      </c>
      <c r="K9537" s="21">
        <f t="shared" si="444"/>
        <v>0</v>
      </c>
      <c r="L9537" t="str">
        <f t="shared" si="445"/>
        <v/>
      </c>
      <c r="M9537" t="str">
        <f t="shared" si="446"/>
        <v/>
      </c>
    </row>
    <row r="9538" spans="3:13" x14ac:dyDescent="0.2">
      <c r="C9538" s="8" t="str">
        <f>IFERROR(VLOOKUP(B9538,'Plan de comptes'!A:B,2,FALSE),"")</f>
        <v/>
      </c>
      <c r="K9538" s="21">
        <f t="shared" si="444"/>
        <v>0</v>
      </c>
      <c r="L9538" t="str">
        <f t="shared" si="445"/>
        <v/>
      </c>
      <c r="M9538" t="str">
        <f t="shared" si="446"/>
        <v/>
      </c>
    </row>
    <row r="9539" spans="3:13" x14ac:dyDescent="0.2">
      <c r="C9539" s="8" t="str">
        <f>IFERROR(VLOOKUP(B9539,'Plan de comptes'!A:B,2,FALSE),"")</f>
        <v/>
      </c>
      <c r="K9539" s="21">
        <f t="shared" ref="K9539:K9602" si="447">E9539-F9539</f>
        <v>0</v>
      </c>
      <c r="L9539" t="str">
        <f t="shared" ref="L9539:L9602" si="448">LEFT($B9539,2)</f>
        <v/>
      </c>
      <c r="M9539" t="str">
        <f t="shared" ref="M9539:M9602" si="449">LEFT($B9539,3)</f>
        <v/>
      </c>
    </row>
    <row r="9540" spans="3:13" x14ac:dyDescent="0.2">
      <c r="C9540" s="8" t="str">
        <f>IFERROR(VLOOKUP(B9540,'Plan de comptes'!A:B,2,FALSE),"")</f>
        <v/>
      </c>
      <c r="K9540" s="21">
        <f t="shared" si="447"/>
        <v>0</v>
      </c>
      <c r="L9540" t="str">
        <f t="shared" si="448"/>
        <v/>
      </c>
      <c r="M9540" t="str">
        <f t="shared" si="449"/>
        <v/>
      </c>
    </row>
    <row r="9541" spans="3:13" x14ac:dyDescent="0.2">
      <c r="C9541" s="8" t="str">
        <f>IFERROR(VLOOKUP(B9541,'Plan de comptes'!A:B,2,FALSE),"")</f>
        <v/>
      </c>
      <c r="K9541" s="21">
        <f t="shared" si="447"/>
        <v>0</v>
      </c>
      <c r="L9541" t="str">
        <f t="shared" si="448"/>
        <v/>
      </c>
      <c r="M9541" t="str">
        <f t="shared" si="449"/>
        <v/>
      </c>
    </row>
    <row r="9542" spans="3:13" x14ac:dyDescent="0.2">
      <c r="C9542" s="8" t="str">
        <f>IFERROR(VLOOKUP(B9542,'Plan de comptes'!A:B,2,FALSE),"")</f>
        <v/>
      </c>
      <c r="K9542" s="21">
        <f t="shared" si="447"/>
        <v>0</v>
      </c>
      <c r="L9542" t="str">
        <f t="shared" si="448"/>
        <v/>
      </c>
      <c r="M9542" t="str">
        <f t="shared" si="449"/>
        <v/>
      </c>
    </row>
    <row r="9543" spans="3:13" x14ac:dyDescent="0.2">
      <c r="C9543" s="8" t="str">
        <f>IFERROR(VLOOKUP(B9543,'Plan de comptes'!A:B,2,FALSE),"")</f>
        <v/>
      </c>
      <c r="K9543" s="21">
        <f t="shared" si="447"/>
        <v>0</v>
      </c>
      <c r="L9543" t="str">
        <f t="shared" si="448"/>
        <v/>
      </c>
      <c r="M9543" t="str">
        <f t="shared" si="449"/>
        <v/>
      </c>
    </row>
    <row r="9544" spans="3:13" x14ac:dyDescent="0.2">
      <c r="C9544" s="8" t="str">
        <f>IFERROR(VLOOKUP(B9544,'Plan de comptes'!A:B,2,FALSE),"")</f>
        <v/>
      </c>
      <c r="K9544" s="21">
        <f t="shared" si="447"/>
        <v>0</v>
      </c>
      <c r="L9544" t="str">
        <f t="shared" si="448"/>
        <v/>
      </c>
      <c r="M9544" t="str">
        <f t="shared" si="449"/>
        <v/>
      </c>
    </row>
    <row r="9545" spans="3:13" x14ac:dyDescent="0.2">
      <c r="C9545" s="8" t="str">
        <f>IFERROR(VLOOKUP(B9545,'Plan de comptes'!A:B,2,FALSE),"")</f>
        <v/>
      </c>
      <c r="K9545" s="21">
        <f t="shared" si="447"/>
        <v>0</v>
      </c>
      <c r="L9545" t="str">
        <f t="shared" si="448"/>
        <v/>
      </c>
      <c r="M9545" t="str">
        <f t="shared" si="449"/>
        <v/>
      </c>
    </row>
    <row r="9546" spans="3:13" x14ac:dyDescent="0.2">
      <c r="C9546" s="8" t="str">
        <f>IFERROR(VLOOKUP(B9546,'Plan de comptes'!A:B,2,FALSE),"")</f>
        <v/>
      </c>
      <c r="K9546" s="21">
        <f t="shared" si="447"/>
        <v>0</v>
      </c>
      <c r="L9546" t="str">
        <f t="shared" si="448"/>
        <v/>
      </c>
      <c r="M9546" t="str">
        <f t="shared" si="449"/>
        <v/>
      </c>
    </row>
    <row r="9547" spans="3:13" x14ac:dyDescent="0.2">
      <c r="C9547" s="8" t="str">
        <f>IFERROR(VLOOKUP(B9547,'Plan de comptes'!A:B,2,FALSE),"")</f>
        <v/>
      </c>
      <c r="K9547" s="21">
        <f t="shared" si="447"/>
        <v>0</v>
      </c>
      <c r="L9547" t="str">
        <f t="shared" si="448"/>
        <v/>
      </c>
      <c r="M9547" t="str">
        <f t="shared" si="449"/>
        <v/>
      </c>
    </row>
    <row r="9548" spans="3:13" x14ac:dyDescent="0.2">
      <c r="C9548" s="8" t="str">
        <f>IFERROR(VLOOKUP(B9548,'Plan de comptes'!A:B,2,FALSE),"")</f>
        <v/>
      </c>
      <c r="K9548" s="21">
        <f t="shared" si="447"/>
        <v>0</v>
      </c>
      <c r="L9548" t="str">
        <f t="shared" si="448"/>
        <v/>
      </c>
      <c r="M9548" t="str">
        <f t="shared" si="449"/>
        <v/>
      </c>
    </row>
    <row r="9549" spans="3:13" x14ac:dyDescent="0.2">
      <c r="C9549" s="8" t="str">
        <f>IFERROR(VLOOKUP(B9549,'Plan de comptes'!A:B,2,FALSE),"")</f>
        <v/>
      </c>
      <c r="K9549" s="21">
        <f t="shared" si="447"/>
        <v>0</v>
      </c>
      <c r="L9549" t="str">
        <f t="shared" si="448"/>
        <v/>
      </c>
      <c r="M9549" t="str">
        <f t="shared" si="449"/>
        <v/>
      </c>
    </row>
    <row r="9550" spans="3:13" x14ac:dyDescent="0.2">
      <c r="C9550" s="8" t="str">
        <f>IFERROR(VLOOKUP(B9550,'Plan de comptes'!A:B,2,FALSE),"")</f>
        <v/>
      </c>
      <c r="K9550" s="21">
        <f t="shared" si="447"/>
        <v>0</v>
      </c>
      <c r="L9550" t="str">
        <f t="shared" si="448"/>
        <v/>
      </c>
      <c r="M9550" t="str">
        <f t="shared" si="449"/>
        <v/>
      </c>
    </row>
    <row r="9551" spans="3:13" x14ac:dyDescent="0.2">
      <c r="C9551" s="8" t="str">
        <f>IFERROR(VLOOKUP(B9551,'Plan de comptes'!A:B,2,FALSE),"")</f>
        <v/>
      </c>
      <c r="K9551" s="21">
        <f t="shared" si="447"/>
        <v>0</v>
      </c>
      <c r="L9551" t="str">
        <f t="shared" si="448"/>
        <v/>
      </c>
      <c r="M9551" t="str">
        <f t="shared" si="449"/>
        <v/>
      </c>
    </row>
    <row r="9552" spans="3:13" x14ac:dyDescent="0.2">
      <c r="C9552" s="8" t="str">
        <f>IFERROR(VLOOKUP(B9552,'Plan de comptes'!A:B,2,FALSE),"")</f>
        <v/>
      </c>
      <c r="K9552" s="21">
        <f t="shared" si="447"/>
        <v>0</v>
      </c>
      <c r="L9552" t="str">
        <f t="shared" si="448"/>
        <v/>
      </c>
      <c r="M9552" t="str">
        <f t="shared" si="449"/>
        <v/>
      </c>
    </row>
    <row r="9553" spans="3:13" x14ac:dyDescent="0.2">
      <c r="C9553" s="8" t="str">
        <f>IFERROR(VLOOKUP(B9553,'Plan de comptes'!A:B,2,FALSE),"")</f>
        <v/>
      </c>
      <c r="K9553" s="21">
        <f t="shared" si="447"/>
        <v>0</v>
      </c>
      <c r="L9553" t="str">
        <f t="shared" si="448"/>
        <v/>
      </c>
      <c r="M9553" t="str">
        <f t="shared" si="449"/>
        <v/>
      </c>
    </row>
    <row r="9554" spans="3:13" x14ac:dyDescent="0.2">
      <c r="C9554" s="8" t="str">
        <f>IFERROR(VLOOKUP(B9554,'Plan de comptes'!A:B,2,FALSE),"")</f>
        <v/>
      </c>
      <c r="K9554" s="21">
        <f t="shared" si="447"/>
        <v>0</v>
      </c>
      <c r="L9554" t="str">
        <f t="shared" si="448"/>
        <v/>
      </c>
      <c r="M9554" t="str">
        <f t="shared" si="449"/>
        <v/>
      </c>
    </row>
    <row r="9555" spans="3:13" x14ac:dyDescent="0.2">
      <c r="C9555" s="8" t="str">
        <f>IFERROR(VLOOKUP(B9555,'Plan de comptes'!A:B,2,FALSE),"")</f>
        <v/>
      </c>
      <c r="K9555" s="21">
        <f t="shared" si="447"/>
        <v>0</v>
      </c>
      <c r="L9555" t="str">
        <f t="shared" si="448"/>
        <v/>
      </c>
      <c r="M9555" t="str">
        <f t="shared" si="449"/>
        <v/>
      </c>
    </row>
    <row r="9556" spans="3:13" x14ac:dyDescent="0.2">
      <c r="C9556" s="8" t="str">
        <f>IFERROR(VLOOKUP(B9556,'Plan de comptes'!A:B,2,FALSE),"")</f>
        <v/>
      </c>
      <c r="K9556" s="21">
        <f t="shared" si="447"/>
        <v>0</v>
      </c>
      <c r="L9556" t="str">
        <f t="shared" si="448"/>
        <v/>
      </c>
      <c r="M9556" t="str">
        <f t="shared" si="449"/>
        <v/>
      </c>
    </row>
    <row r="9557" spans="3:13" x14ac:dyDescent="0.2">
      <c r="C9557" s="8" t="str">
        <f>IFERROR(VLOOKUP(B9557,'Plan de comptes'!A:B,2,FALSE),"")</f>
        <v/>
      </c>
      <c r="K9557" s="21">
        <f t="shared" si="447"/>
        <v>0</v>
      </c>
      <c r="L9557" t="str">
        <f t="shared" si="448"/>
        <v/>
      </c>
      <c r="M9557" t="str">
        <f t="shared" si="449"/>
        <v/>
      </c>
    </row>
    <row r="9558" spans="3:13" x14ac:dyDescent="0.2">
      <c r="C9558" s="8" t="str">
        <f>IFERROR(VLOOKUP(B9558,'Plan de comptes'!A:B,2,FALSE),"")</f>
        <v/>
      </c>
      <c r="K9558" s="21">
        <f t="shared" si="447"/>
        <v>0</v>
      </c>
      <c r="L9558" t="str">
        <f t="shared" si="448"/>
        <v/>
      </c>
      <c r="M9558" t="str">
        <f t="shared" si="449"/>
        <v/>
      </c>
    </row>
    <row r="9559" spans="3:13" x14ac:dyDescent="0.2">
      <c r="C9559" s="8" t="str">
        <f>IFERROR(VLOOKUP(B9559,'Plan de comptes'!A:B,2,FALSE),"")</f>
        <v/>
      </c>
      <c r="K9559" s="21">
        <f t="shared" si="447"/>
        <v>0</v>
      </c>
      <c r="L9559" t="str">
        <f t="shared" si="448"/>
        <v/>
      </c>
      <c r="M9559" t="str">
        <f t="shared" si="449"/>
        <v/>
      </c>
    </row>
    <row r="9560" spans="3:13" x14ac:dyDescent="0.2">
      <c r="C9560" s="8" t="str">
        <f>IFERROR(VLOOKUP(B9560,'Plan de comptes'!A:B,2,FALSE),"")</f>
        <v/>
      </c>
      <c r="K9560" s="21">
        <f t="shared" si="447"/>
        <v>0</v>
      </c>
      <c r="L9560" t="str">
        <f t="shared" si="448"/>
        <v/>
      </c>
      <c r="M9560" t="str">
        <f t="shared" si="449"/>
        <v/>
      </c>
    </row>
    <row r="9561" spans="3:13" x14ac:dyDescent="0.2">
      <c r="C9561" s="8" t="str">
        <f>IFERROR(VLOOKUP(B9561,'Plan de comptes'!A:B,2,FALSE),"")</f>
        <v/>
      </c>
      <c r="K9561" s="21">
        <f t="shared" si="447"/>
        <v>0</v>
      </c>
      <c r="L9561" t="str">
        <f t="shared" si="448"/>
        <v/>
      </c>
      <c r="M9561" t="str">
        <f t="shared" si="449"/>
        <v/>
      </c>
    </row>
    <row r="9562" spans="3:13" x14ac:dyDescent="0.2">
      <c r="C9562" s="8" t="str">
        <f>IFERROR(VLOOKUP(B9562,'Plan de comptes'!A:B,2,FALSE),"")</f>
        <v/>
      </c>
      <c r="K9562" s="21">
        <f t="shared" si="447"/>
        <v>0</v>
      </c>
      <c r="L9562" t="str">
        <f t="shared" si="448"/>
        <v/>
      </c>
      <c r="M9562" t="str">
        <f t="shared" si="449"/>
        <v/>
      </c>
    </row>
    <row r="9563" spans="3:13" x14ac:dyDescent="0.2">
      <c r="C9563" s="8" t="str">
        <f>IFERROR(VLOOKUP(B9563,'Plan de comptes'!A:B,2,FALSE),"")</f>
        <v/>
      </c>
      <c r="K9563" s="21">
        <f t="shared" si="447"/>
        <v>0</v>
      </c>
      <c r="L9563" t="str">
        <f t="shared" si="448"/>
        <v/>
      </c>
      <c r="M9563" t="str">
        <f t="shared" si="449"/>
        <v/>
      </c>
    </row>
    <row r="9564" spans="3:13" x14ac:dyDescent="0.2">
      <c r="C9564" s="8" t="str">
        <f>IFERROR(VLOOKUP(B9564,'Plan de comptes'!A:B,2,FALSE),"")</f>
        <v/>
      </c>
      <c r="K9564" s="21">
        <f t="shared" si="447"/>
        <v>0</v>
      </c>
      <c r="L9564" t="str">
        <f t="shared" si="448"/>
        <v/>
      </c>
      <c r="M9564" t="str">
        <f t="shared" si="449"/>
        <v/>
      </c>
    </row>
    <row r="9565" spans="3:13" x14ac:dyDescent="0.2">
      <c r="C9565" s="8" t="str">
        <f>IFERROR(VLOOKUP(B9565,'Plan de comptes'!A:B,2,FALSE),"")</f>
        <v/>
      </c>
      <c r="K9565" s="21">
        <f t="shared" si="447"/>
        <v>0</v>
      </c>
      <c r="L9565" t="str">
        <f t="shared" si="448"/>
        <v/>
      </c>
      <c r="M9565" t="str">
        <f t="shared" si="449"/>
        <v/>
      </c>
    </row>
    <row r="9566" spans="3:13" x14ac:dyDescent="0.2">
      <c r="C9566" s="8" t="str">
        <f>IFERROR(VLOOKUP(B9566,'Plan de comptes'!A:B,2,FALSE),"")</f>
        <v/>
      </c>
      <c r="K9566" s="21">
        <f t="shared" si="447"/>
        <v>0</v>
      </c>
      <c r="L9566" t="str">
        <f t="shared" si="448"/>
        <v/>
      </c>
      <c r="M9566" t="str">
        <f t="shared" si="449"/>
        <v/>
      </c>
    </row>
    <row r="9567" spans="3:13" x14ac:dyDescent="0.2">
      <c r="C9567" s="8" t="str">
        <f>IFERROR(VLOOKUP(B9567,'Plan de comptes'!A:B,2,FALSE),"")</f>
        <v/>
      </c>
      <c r="K9567" s="21">
        <f t="shared" si="447"/>
        <v>0</v>
      </c>
      <c r="L9567" t="str">
        <f t="shared" si="448"/>
        <v/>
      </c>
      <c r="M9567" t="str">
        <f t="shared" si="449"/>
        <v/>
      </c>
    </row>
    <row r="9568" spans="3:13" x14ac:dyDescent="0.2">
      <c r="C9568" s="8" t="str">
        <f>IFERROR(VLOOKUP(B9568,'Plan de comptes'!A:B,2,FALSE),"")</f>
        <v/>
      </c>
      <c r="K9568" s="21">
        <f t="shared" si="447"/>
        <v>0</v>
      </c>
      <c r="L9568" t="str">
        <f t="shared" si="448"/>
        <v/>
      </c>
      <c r="M9568" t="str">
        <f t="shared" si="449"/>
        <v/>
      </c>
    </row>
    <row r="9569" spans="3:13" x14ac:dyDescent="0.2">
      <c r="C9569" s="8" t="str">
        <f>IFERROR(VLOOKUP(B9569,'Plan de comptes'!A:B,2,FALSE),"")</f>
        <v/>
      </c>
      <c r="K9569" s="21">
        <f t="shared" si="447"/>
        <v>0</v>
      </c>
      <c r="L9569" t="str">
        <f t="shared" si="448"/>
        <v/>
      </c>
      <c r="M9569" t="str">
        <f t="shared" si="449"/>
        <v/>
      </c>
    </row>
    <row r="9570" spans="3:13" x14ac:dyDescent="0.2">
      <c r="C9570" s="8" t="str">
        <f>IFERROR(VLOOKUP(B9570,'Plan de comptes'!A:B,2,FALSE),"")</f>
        <v/>
      </c>
      <c r="K9570" s="21">
        <f t="shared" si="447"/>
        <v>0</v>
      </c>
      <c r="L9570" t="str">
        <f t="shared" si="448"/>
        <v/>
      </c>
      <c r="M9570" t="str">
        <f t="shared" si="449"/>
        <v/>
      </c>
    </row>
    <row r="9571" spans="3:13" x14ac:dyDescent="0.2">
      <c r="C9571" s="8" t="str">
        <f>IFERROR(VLOOKUP(B9571,'Plan de comptes'!A:B,2,FALSE),"")</f>
        <v/>
      </c>
      <c r="K9571" s="21">
        <f t="shared" si="447"/>
        <v>0</v>
      </c>
      <c r="L9571" t="str">
        <f t="shared" si="448"/>
        <v/>
      </c>
      <c r="M9571" t="str">
        <f t="shared" si="449"/>
        <v/>
      </c>
    </row>
    <row r="9572" spans="3:13" x14ac:dyDescent="0.2">
      <c r="C9572" s="8" t="str">
        <f>IFERROR(VLOOKUP(B9572,'Plan de comptes'!A:B,2,FALSE),"")</f>
        <v/>
      </c>
      <c r="K9572" s="21">
        <f t="shared" si="447"/>
        <v>0</v>
      </c>
      <c r="L9572" t="str">
        <f t="shared" si="448"/>
        <v/>
      </c>
      <c r="M9572" t="str">
        <f t="shared" si="449"/>
        <v/>
      </c>
    </row>
    <row r="9573" spans="3:13" x14ac:dyDescent="0.2">
      <c r="C9573" s="8" t="str">
        <f>IFERROR(VLOOKUP(B9573,'Plan de comptes'!A:B,2,FALSE),"")</f>
        <v/>
      </c>
      <c r="K9573" s="21">
        <f t="shared" si="447"/>
        <v>0</v>
      </c>
      <c r="L9573" t="str">
        <f t="shared" si="448"/>
        <v/>
      </c>
      <c r="M9573" t="str">
        <f t="shared" si="449"/>
        <v/>
      </c>
    </row>
    <row r="9574" spans="3:13" x14ac:dyDescent="0.2">
      <c r="C9574" s="8" t="str">
        <f>IFERROR(VLOOKUP(B9574,'Plan de comptes'!A:B,2,FALSE),"")</f>
        <v/>
      </c>
      <c r="K9574" s="21">
        <f t="shared" si="447"/>
        <v>0</v>
      </c>
      <c r="L9574" t="str">
        <f t="shared" si="448"/>
        <v/>
      </c>
      <c r="M9574" t="str">
        <f t="shared" si="449"/>
        <v/>
      </c>
    </row>
    <row r="9575" spans="3:13" x14ac:dyDescent="0.2">
      <c r="C9575" s="8" t="str">
        <f>IFERROR(VLOOKUP(B9575,'Plan de comptes'!A:B,2,FALSE),"")</f>
        <v/>
      </c>
      <c r="K9575" s="21">
        <f t="shared" si="447"/>
        <v>0</v>
      </c>
      <c r="L9575" t="str">
        <f t="shared" si="448"/>
        <v/>
      </c>
      <c r="M9575" t="str">
        <f t="shared" si="449"/>
        <v/>
      </c>
    </row>
    <row r="9576" spans="3:13" x14ac:dyDescent="0.2">
      <c r="C9576" s="8" t="str">
        <f>IFERROR(VLOOKUP(B9576,'Plan de comptes'!A:B,2,FALSE),"")</f>
        <v/>
      </c>
      <c r="K9576" s="21">
        <f t="shared" si="447"/>
        <v>0</v>
      </c>
      <c r="L9576" t="str">
        <f t="shared" si="448"/>
        <v/>
      </c>
      <c r="M9576" t="str">
        <f t="shared" si="449"/>
        <v/>
      </c>
    </row>
    <row r="9577" spans="3:13" x14ac:dyDescent="0.2">
      <c r="C9577" s="8" t="str">
        <f>IFERROR(VLOOKUP(B9577,'Plan de comptes'!A:B,2,FALSE),"")</f>
        <v/>
      </c>
      <c r="K9577" s="21">
        <f t="shared" si="447"/>
        <v>0</v>
      </c>
      <c r="L9577" t="str">
        <f t="shared" si="448"/>
        <v/>
      </c>
      <c r="M9577" t="str">
        <f t="shared" si="449"/>
        <v/>
      </c>
    </row>
    <row r="9578" spans="3:13" x14ac:dyDescent="0.2">
      <c r="C9578" s="8" t="str">
        <f>IFERROR(VLOOKUP(B9578,'Plan de comptes'!A:B,2,FALSE),"")</f>
        <v/>
      </c>
      <c r="K9578" s="21">
        <f t="shared" si="447"/>
        <v>0</v>
      </c>
      <c r="L9578" t="str">
        <f t="shared" si="448"/>
        <v/>
      </c>
      <c r="M9578" t="str">
        <f t="shared" si="449"/>
        <v/>
      </c>
    </row>
    <row r="9579" spans="3:13" x14ac:dyDescent="0.2">
      <c r="C9579" s="8" t="str">
        <f>IFERROR(VLOOKUP(B9579,'Plan de comptes'!A:B,2,FALSE),"")</f>
        <v/>
      </c>
      <c r="K9579" s="21">
        <f t="shared" si="447"/>
        <v>0</v>
      </c>
      <c r="L9579" t="str">
        <f t="shared" si="448"/>
        <v/>
      </c>
      <c r="M9579" t="str">
        <f t="shared" si="449"/>
        <v/>
      </c>
    </row>
    <row r="9580" spans="3:13" x14ac:dyDescent="0.2">
      <c r="C9580" s="8" t="str">
        <f>IFERROR(VLOOKUP(B9580,'Plan de comptes'!A:B,2,FALSE),"")</f>
        <v/>
      </c>
      <c r="K9580" s="21">
        <f t="shared" si="447"/>
        <v>0</v>
      </c>
      <c r="L9580" t="str">
        <f t="shared" si="448"/>
        <v/>
      </c>
      <c r="M9580" t="str">
        <f t="shared" si="449"/>
        <v/>
      </c>
    </row>
    <row r="9581" spans="3:13" x14ac:dyDescent="0.2">
      <c r="C9581" s="8" t="str">
        <f>IFERROR(VLOOKUP(B9581,'Plan de comptes'!A:B,2,FALSE),"")</f>
        <v/>
      </c>
      <c r="K9581" s="21">
        <f t="shared" si="447"/>
        <v>0</v>
      </c>
      <c r="L9581" t="str">
        <f t="shared" si="448"/>
        <v/>
      </c>
      <c r="M9581" t="str">
        <f t="shared" si="449"/>
        <v/>
      </c>
    </row>
    <row r="9582" spans="3:13" x14ac:dyDescent="0.2">
      <c r="C9582" s="8" t="str">
        <f>IFERROR(VLOOKUP(B9582,'Plan de comptes'!A:B,2,FALSE),"")</f>
        <v/>
      </c>
      <c r="K9582" s="21">
        <f t="shared" si="447"/>
        <v>0</v>
      </c>
      <c r="L9582" t="str">
        <f t="shared" si="448"/>
        <v/>
      </c>
      <c r="M9582" t="str">
        <f t="shared" si="449"/>
        <v/>
      </c>
    </row>
    <row r="9583" spans="3:13" x14ac:dyDescent="0.2">
      <c r="C9583" s="8" t="str">
        <f>IFERROR(VLOOKUP(B9583,'Plan de comptes'!A:B,2,FALSE),"")</f>
        <v/>
      </c>
      <c r="K9583" s="21">
        <f t="shared" si="447"/>
        <v>0</v>
      </c>
      <c r="L9583" t="str">
        <f t="shared" si="448"/>
        <v/>
      </c>
      <c r="M9583" t="str">
        <f t="shared" si="449"/>
        <v/>
      </c>
    </row>
    <row r="9584" spans="3:13" x14ac:dyDescent="0.2">
      <c r="C9584" s="8" t="str">
        <f>IFERROR(VLOOKUP(B9584,'Plan de comptes'!A:B,2,FALSE),"")</f>
        <v/>
      </c>
      <c r="K9584" s="21">
        <f t="shared" si="447"/>
        <v>0</v>
      </c>
      <c r="L9584" t="str">
        <f t="shared" si="448"/>
        <v/>
      </c>
      <c r="M9584" t="str">
        <f t="shared" si="449"/>
        <v/>
      </c>
    </row>
    <row r="9585" spans="3:13" x14ac:dyDescent="0.2">
      <c r="C9585" s="8" t="str">
        <f>IFERROR(VLOOKUP(B9585,'Plan de comptes'!A:B,2,FALSE),"")</f>
        <v/>
      </c>
      <c r="K9585" s="21">
        <f t="shared" si="447"/>
        <v>0</v>
      </c>
      <c r="L9585" t="str">
        <f t="shared" si="448"/>
        <v/>
      </c>
      <c r="M9585" t="str">
        <f t="shared" si="449"/>
        <v/>
      </c>
    </row>
    <row r="9586" spans="3:13" x14ac:dyDescent="0.2">
      <c r="C9586" s="8" t="str">
        <f>IFERROR(VLOOKUP(B9586,'Plan de comptes'!A:B,2,FALSE),"")</f>
        <v/>
      </c>
      <c r="K9586" s="21">
        <f t="shared" si="447"/>
        <v>0</v>
      </c>
      <c r="L9586" t="str">
        <f t="shared" si="448"/>
        <v/>
      </c>
      <c r="M9586" t="str">
        <f t="shared" si="449"/>
        <v/>
      </c>
    </row>
    <row r="9587" spans="3:13" x14ac:dyDescent="0.2">
      <c r="C9587" s="8" t="str">
        <f>IFERROR(VLOOKUP(B9587,'Plan de comptes'!A:B,2,FALSE),"")</f>
        <v/>
      </c>
      <c r="K9587" s="21">
        <f t="shared" si="447"/>
        <v>0</v>
      </c>
      <c r="L9587" t="str">
        <f t="shared" si="448"/>
        <v/>
      </c>
      <c r="M9587" t="str">
        <f t="shared" si="449"/>
        <v/>
      </c>
    </row>
    <row r="9588" spans="3:13" x14ac:dyDescent="0.2">
      <c r="C9588" s="8" t="str">
        <f>IFERROR(VLOOKUP(B9588,'Plan de comptes'!A:B,2,FALSE),"")</f>
        <v/>
      </c>
      <c r="K9588" s="21">
        <f t="shared" si="447"/>
        <v>0</v>
      </c>
      <c r="L9588" t="str">
        <f t="shared" si="448"/>
        <v/>
      </c>
      <c r="M9588" t="str">
        <f t="shared" si="449"/>
        <v/>
      </c>
    </row>
    <row r="9589" spans="3:13" x14ac:dyDescent="0.2">
      <c r="C9589" s="8" t="str">
        <f>IFERROR(VLOOKUP(B9589,'Plan de comptes'!A:B,2,FALSE),"")</f>
        <v/>
      </c>
      <c r="K9589" s="21">
        <f t="shared" si="447"/>
        <v>0</v>
      </c>
      <c r="L9589" t="str">
        <f t="shared" si="448"/>
        <v/>
      </c>
      <c r="M9589" t="str">
        <f t="shared" si="449"/>
        <v/>
      </c>
    </row>
    <row r="9590" spans="3:13" x14ac:dyDescent="0.2">
      <c r="C9590" s="8" t="str">
        <f>IFERROR(VLOOKUP(B9590,'Plan de comptes'!A:B,2,FALSE),"")</f>
        <v/>
      </c>
      <c r="K9590" s="21">
        <f t="shared" si="447"/>
        <v>0</v>
      </c>
      <c r="L9590" t="str">
        <f t="shared" si="448"/>
        <v/>
      </c>
      <c r="M9590" t="str">
        <f t="shared" si="449"/>
        <v/>
      </c>
    </row>
    <row r="9591" spans="3:13" x14ac:dyDescent="0.2">
      <c r="C9591" s="8" t="str">
        <f>IFERROR(VLOOKUP(B9591,'Plan de comptes'!A:B,2,FALSE),"")</f>
        <v/>
      </c>
      <c r="K9591" s="21">
        <f t="shared" si="447"/>
        <v>0</v>
      </c>
      <c r="L9591" t="str">
        <f t="shared" si="448"/>
        <v/>
      </c>
      <c r="M9591" t="str">
        <f t="shared" si="449"/>
        <v/>
      </c>
    </row>
    <row r="9592" spans="3:13" x14ac:dyDescent="0.2">
      <c r="C9592" s="8" t="str">
        <f>IFERROR(VLOOKUP(B9592,'Plan de comptes'!A:B,2,FALSE),"")</f>
        <v/>
      </c>
      <c r="K9592" s="21">
        <f t="shared" si="447"/>
        <v>0</v>
      </c>
      <c r="L9592" t="str">
        <f t="shared" si="448"/>
        <v/>
      </c>
      <c r="M9592" t="str">
        <f t="shared" si="449"/>
        <v/>
      </c>
    </row>
    <row r="9593" spans="3:13" x14ac:dyDescent="0.2">
      <c r="C9593" s="8" t="str">
        <f>IFERROR(VLOOKUP(B9593,'Plan de comptes'!A:B,2,FALSE),"")</f>
        <v/>
      </c>
      <c r="K9593" s="21">
        <f t="shared" si="447"/>
        <v>0</v>
      </c>
      <c r="L9593" t="str">
        <f t="shared" si="448"/>
        <v/>
      </c>
      <c r="M9593" t="str">
        <f t="shared" si="449"/>
        <v/>
      </c>
    </row>
    <row r="9594" spans="3:13" x14ac:dyDescent="0.2">
      <c r="C9594" s="8" t="str">
        <f>IFERROR(VLOOKUP(B9594,'Plan de comptes'!A:B,2,FALSE),"")</f>
        <v/>
      </c>
      <c r="K9594" s="21">
        <f t="shared" si="447"/>
        <v>0</v>
      </c>
      <c r="L9594" t="str">
        <f t="shared" si="448"/>
        <v/>
      </c>
      <c r="M9594" t="str">
        <f t="shared" si="449"/>
        <v/>
      </c>
    </row>
    <row r="9595" spans="3:13" x14ac:dyDescent="0.2">
      <c r="C9595" s="8" t="str">
        <f>IFERROR(VLOOKUP(B9595,'Plan de comptes'!A:B,2,FALSE),"")</f>
        <v/>
      </c>
      <c r="K9595" s="21">
        <f t="shared" si="447"/>
        <v>0</v>
      </c>
      <c r="L9595" t="str">
        <f t="shared" si="448"/>
        <v/>
      </c>
      <c r="M9595" t="str">
        <f t="shared" si="449"/>
        <v/>
      </c>
    </row>
    <row r="9596" spans="3:13" x14ac:dyDescent="0.2">
      <c r="C9596" s="8" t="str">
        <f>IFERROR(VLOOKUP(B9596,'Plan de comptes'!A:B,2,FALSE),"")</f>
        <v/>
      </c>
      <c r="K9596" s="21">
        <f t="shared" si="447"/>
        <v>0</v>
      </c>
      <c r="L9596" t="str">
        <f t="shared" si="448"/>
        <v/>
      </c>
      <c r="M9596" t="str">
        <f t="shared" si="449"/>
        <v/>
      </c>
    </row>
    <row r="9597" spans="3:13" x14ac:dyDescent="0.2">
      <c r="C9597" s="8" t="str">
        <f>IFERROR(VLOOKUP(B9597,'Plan de comptes'!A:B,2,FALSE),"")</f>
        <v/>
      </c>
      <c r="K9597" s="21">
        <f t="shared" si="447"/>
        <v>0</v>
      </c>
      <c r="L9597" t="str">
        <f t="shared" si="448"/>
        <v/>
      </c>
      <c r="M9597" t="str">
        <f t="shared" si="449"/>
        <v/>
      </c>
    </row>
    <row r="9598" spans="3:13" x14ac:dyDescent="0.2">
      <c r="C9598" s="8" t="str">
        <f>IFERROR(VLOOKUP(B9598,'Plan de comptes'!A:B,2,FALSE),"")</f>
        <v/>
      </c>
      <c r="K9598" s="21">
        <f t="shared" si="447"/>
        <v>0</v>
      </c>
      <c r="L9598" t="str">
        <f t="shared" si="448"/>
        <v/>
      </c>
      <c r="M9598" t="str">
        <f t="shared" si="449"/>
        <v/>
      </c>
    </row>
    <row r="9599" spans="3:13" x14ac:dyDescent="0.2">
      <c r="C9599" s="8" t="str">
        <f>IFERROR(VLOOKUP(B9599,'Plan de comptes'!A:B,2,FALSE),"")</f>
        <v/>
      </c>
      <c r="K9599" s="21">
        <f t="shared" si="447"/>
        <v>0</v>
      </c>
      <c r="L9599" t="str">
        <f t="shared" si="448"/>
        <v/>
      </c>
      <c r="M9599" t="str">
        <f t="shared" si="449"/>
        <v/>
      </c>
    </row>
    <row r="9600" spans="3:13" x14ac:dyDescent="0.2">
      <c r="C9600" s="8" t="str">
        <f>IFERROR(VLOOKUP(B9600,'Plan de comptes'!A:B,2,FALSE),"")</f>
        <v/>
      </c>
      <c r="K9600" s="21">
        <f t="shared" si="447"/>
        <v>0</v>
      </c>
      <c r="L9600" t="str">
        <f t="shared" si="448"/>
        <v/>
      </c>
      <c r="M9600" t="str">
        <f t="shared" si="449"/>
        <v/>
      </c>
    </row>
    <row r="9601" spans="3:13" x14ac:dyDescent="0.2">
      <c r="C9601" s="8" t="str">
        <f>IFERROR(VLOOKUP(B9601,'Plan de comptes'!A:B,2,FALSE),"")</f>
        <v/>
      </c>
      <c r="K9601" s="21">
        <f t="shared" si="447"/>
        <v>0</v>
      </c>
      <c r="L9601" t="str">
        <f t="shared" si="448"/>
        <v/>
      </c>
      <c r="M9601" t="str">
        <f t="shared" si="449"/>
        <v/>
      </c>
    </row>
    <row r="9602" spans="3:13" x14ac:dyDescent="0.2">
      <c r="C9602" s="8" t="str">
        <f>IFERROR(VLOOKUP(B9602,'Plan de comptes'!A:B,2,FALSE),"")</f>
        <v/>
      </c>
      <c r="K9602" s="21">
        <f t="shared" si="447"/>
        <v>0</v>
      </c>
      <c r="L9602" t="str">
        <f t="shared" si="448"/>
        <v/>
      </c>
      <c r="M9602" t="str">
        <f t="shared" si="449"/>
        <v/>
      </c>
    </row>
    <row r="9603" spans="3:13" x14ac:dyDescent="0.2">
      <c r="C9603" s="8" t="str">
        <f>IFERROR(VLOOKUP(B9603,'Plan de comptes'!A:B,2,FALSE),"")</f>
        <v/>
      </c>
      <c r="K9603" s="21">
        <f t="shared" ref="K9603:K9666" si="450">E9603-F9603</f>
        <v>0</v>
      </c>
      <c r="L9603" t="str">
        <f t="shared" ref="L9603:L9666" si="451">LEFT($B9603,2)</f>
        <v/>
      </c>
      <c r="M9603" t="str">
        <f t="shared" ref="M9603:M9666" si="452">LEFT($B9603,3)</f>
        <v/>
      </c>
    </row>
    <row r="9604" spans="3:13" x14ac:dyDescent="0.2">
      <c r="C9604" s="8" t="str">
        <f>IFERROR(VLOOKUP(B9604,'Plan de comptes'!A:B,2,FALSE),"")</f>
        <v/>
      </c>
      <c r="K9604" s="21">
        <f t="shared" si="450"/>
        <v>0</v>
      </c>
      <c r="L9604" t="str">
        <f t="shared" si="451"/>
        <v/>
      </c>
      <c r="M9604" t="str">
        <f t="shared" si="452"/>
        <v/>
      </c>
    </row>
    <row r="9605" spans="3:13" x14ac:dyDescent="0.2">
      <c r="C9605" s="8" t="str">
        <f>IFERROR(VLOOKUP(B9605,'Plan de comptes'!A:B,2,FALSE),"")</f>
        <v/>
      </c>
      <c r="K9605" s="21">
        <f t="shared" si="450"/>
        <v>0</v>
      </c>
      <c r="L9605" t="str">
        <f t="shared" si="451"/>
        <v/>
      </c>
      <c r="M9605" t="str">
        <f t="shared" si="452"/>
        <v/>
      </c>
    </row>
    <row r="9606" spans="3:13" x14ac:dyDescent="0.2">
      <c r="C9606" s="8" t="str">
        <f>IFERROR(VLOOKUP(B9606,'Plan de comptes'!A:B,2,FALSE),"")</f>
        <v/>
      </c>
      <c r="K9606" s="21">
        <f t="shared" si="450"/>
        <v>0</v>
      </c>
      <c r="L9606" t="str">
        <f t="shared" si="451"/>
        <v/>
      </c>
      <c r="M9606" t="str">
        <f t="shared" si="452"/>
        <v/>
      </c>
    </row>
    <row r="9607" spans="3:13" x14ac:dyDescent="0.2">
      <c r="C9607" s="8" t="str">
        <f>IFERROR(VLOOKUP(B9607,'Plan de comptes'!A:B,2,FALSE),"")</f>
        <v/>
      </c>
      <c r="K9607" s="21">
        <f t="shared" si="450"/>
        <v>0</v>
      </c>
      <c r="L9607" t="str">
        <f t="shared" si="451"/>
        <v/>
      </c>
      <c r="M9607" t="str">
        <f t="shared" si="452"/>
        <v/>
      </c>
    </row>
    <row r="9608" spans="3:13" x14ac:dyDescent="0.2">
      <c r="C9608" s="8" t="str">
        <f>IFERROR(VLOOKUP(B9608,'Plan de comptes'!A:B,2,FALSE),"")</f>
        <v/>
      </c>
      <c r="K9608" s="21">
        <f t="shared" si="450"/>
        <v>0</v>
      </c>
      <c r="L9608" t="str">
        <f t="shared" si="451"/>
        <v/>
      </c>
      <c r="M9608" t="str">
        <f t="shared" si="452"/>
        <v/>
      </c>
    </row>
    <row r="9609" spans="3:13" x14ac:dyDescent="0.2">
      <c r="C9609" s="8" t="str">
        <f>IFERROR(VLOOKUP(B9609,'Plan de comptes'!A:B,2,FALSE),"")</f>
        <v/>
      </c>
      <c r="K9609" s="21">
        <f t="shared" si="450"/>
        <v>0</v>
      </c>
      <c r="L9609" t="str">
        <f t="shared" si="451"/>
        <v/>
      </c>
      <c r="M9609" t="str">
        <f t="shared" si="452"/>
        <v/>
      </c>
    </row>
    <row r="9610" spans="3:13" x14ac:dyDescent="0.2">
      <c r="C9610" s="8" t="str">
        <f>IFERROR(VLOOKUP(B9610,'Plan de comptes'!A:B,2,FALSE),"")</f>
        <v/>
      </c>
      <c r="K9610" s="21">
        <f t="shared" si="450"/>
        <v>0</v>
      </c>
      <c r="L9610" t="str">
        <f t="shared" si="451"/>
        <v/>
      </c>
      <c r="M9610" t="str">
        <f t="shared" si="452"/>
        <v/>
      </c>
    </row>
    <row r="9611" spans="3:13" x14ac:dyDescent="0.2">
      <c r="C9611" s="8" t="str">
        <f>IFERROR(VLOOKUP(B9611,'Plan de comptes'!A:B,2,FALSE),"")</f>
        <v/>
      </c>
      <c r="K9611" s="21">
        <f t="shared" si="450"/>
        <v>0</v>
      </c>
      <c r="L9611" t="str">
        <f t="shared" si="451"/>
        <v/>
      </c>
      <c r="M9611" t="str">
        <f t="shared" si="452"/>
        <v/>
      </c>
    </row>
    <row r="9612" spans="3:13" x14ac:dyDescent="0.2">
      <c r="C9612" s="8" t="str">
        <f>IFERROR(VLOOKUP(B9612,'Plan de comptes'!A:B,2,FALSE),"")</f>
        <v/>
      </c>
      <c r="K9612" s="21">
        <f t="shared" si="450"/>
        <v>0</v>
      </c>
      <c r="L9612" t="str">
        <f t="shared" si="451"/>
        <v/>
      </c>
      <c r="M9612" t="str">
        <f t="shared" si="452"/>
        <v/>
      </c>
    </row>
    <row r="9613" spans="3:13" x14ac:dyDescent="0.2">
      <c r="C9613" s="8" t="str">
        <f>IFERROR(VLOOKUP(B9613,'Plan de comptes'!A:B,2,FALSE),"")</f>
        <v/>
      </c>
      <c r="K9613" s="21">
        <f t="shared" si="450"/>
        <v>0</v>
      </c>
      <c r="L9613" t="str">
        <f t="shared" si="451"/>
        <v/>
      </c>
      <c r="M9613" t="str">
        <f t="shared" si="452"/>
        <v/>
      </c>
    </row>
    <row r="9614" spans="3:13" x14ac:dyDescent="0.2">
      <c r="C9614" s="8" t="str">
        <f>IFERROR(VLOOKUP(B9614,'Plan de comptes'!A:B,2,FALSE),"")</f>
        <v/>
      </c>
      <c r="K9614" s="21">
        <f t="shared" si="450"/>
        <v>0</v>
      </c>
      <c r="L9614" t="str">
        <f t="shared" si="451"/>
        <v/>
      </c>
      <c r="M9614" t="str">
        <f t="shared" si="452"/>
        <v/>
      </c>
    </row>
    <row r="9615" spans="3:13" x14ac:dyDescent="0.2">
      <c r="C9615" s="8" t="str">
        <f>IFERROR(VLOOKUP(B9615,'Plan de comptes'!A:B,2,FALSE),"")</f>
        <v/>
      </c>
      <c r="K9615" s="21">
        <f t="shared" si="450"/>
        <v>0</v>
      </c>
      <c r="L9615" t="str">
        <f t="shared" si="451"/>
        <v/>
      </c>
      <c r="M9615" t="str">
        <f t="shared" si="452"/>
        <v/>
      </c>
    </row>
    <row r="9616" spans="3:13" x14ac:dyDescent="0.2">
      <c r="C9616" s="8" t="str">
        <f>IFERROR(VLOOKUP(B9616,'Plan de comptes'!A:B,2,FALSE),"")</f>
        <v/>
      </c>
      <c r="K9616" s="21">
        <f t="shared" si="450"/>
        <v>0</v>
      </c>
      <c r="L9616" t="str">
        <f t="shared" si="451"/>
        <v/>
      </c>
      <c r="M9616" t="str">
        <f t="shared" si="452"/>
        <v/>
      </c>
    </row>
    <row r="9617" spans="3:13" x14ac:dyDescent="0.2">
      <c r="C9617" s="8" t="str">
        <f>IFERROR(VLOOKUP(B9617,'Plan de comptes'!A:B,2,FALSE),"")</f>
        <v/>
      </c>
      <c r="K9617" s="21">
        <f t="shared" si="450"/>
        <v>0</v>
      </c>
      <c r="L9617" t="str">
        <f t="shared" si="451"/>
        <v/>
      </c>
      <c r="M9617" t="str">
        <f t="shared" si="452"/>
        <v/>
      </c>
    </row>
    <row r="9618" spans="3:13" x14ac:dyDescent="0.2">
      <c r="C9618" s="8" t="str">
        <f>IFERROR(VLOOKUP(B9618,'Plan de comptes'!A:B,2,FALSE),"")</f>
        <v/>
      </c>
      <c r="K9618" s="21">
        <f t="shared" si="450"/>
        <v>0</v>
      </c>
      <c r="L9618" t="str">
        <f t="shared" si="451"/>
        <v/>
      </c>
      <c r="M9618" t="str">
        <f t="shared" si="452"/>
        <v/>
      </c>
    </row>
    <row r="9619" spans="3:13" x14ac:dyDescent="0.2">
      <c r="C9619" s="8" t="str">
        <f>IFERROR(VLOOKUP(B9619,'Plan de comptes'!A:B,2,FALSE),"")</f>
        <v/>
      </c>
      <c r="K9619" s="21">
        <f t="shared" si="450"/>
        <v>0</v>
      </c>
      <c r="L9619" t="str">
        <f t="shared" si="451"/>
        <v/>
      </c>
      <c r="M9619" t="str">
        <f t="shared" si="452"/>
        <v/>
      </c>
    </row>
    <row r="9620" spans="3:13" x14ac:dyDescent="0.2">
      <c r="C9620" s="8" t="str">
        <f>IFERROR(VLOOKUP(B9620,'Plan de comptes'!A:B,2,FALSE),"")</f>
        <v/>
      </c>
      <c r="K9620" s="21">
        <f t="shared" si="450"/>
        <v>0</v>
      </c>
      <c r="L9620" t="str">
        <f t="shared" si="451"/>
        <v/>
      </c>
      <c r="M9620" t="str">
        <f t="shared" si="452"/>
        <v/>
      </c>
    </row>
    <row r="9621" spans="3:13" x14ac:dyDescent="0.2">
      <c r="C9621" s="8" t="str">
        <f>IFERROR(VLOOKUP(B9621,'Plan de comptes'!A:B,2,FALSE),"")</f>
        <v/>
      </c>
      <c r="K9621" s="21">
        <f t="shared" si="450"/>
        <v>0</v>
      </c>
      <c r="L9621" t="str">
        <f t="shared" si="451"/>
        <v/>
      </c>
      <c r="M9621" t="str">
        <f t="shared" si="452"/>
        <v/>
      </c>
    </row>
    <row r="9622" spans="3:13" x14ac:dyDescent="0.2">
      <c r="C9622" s="8" t="str">
        <f>IFERROR(VLOOKUP(B9622,'Plan de comptes'!A:B,2,FALSE),"")</f>
        <v/>
      </c>
      <c r="K9622" s="21">
        <f t="shared" si="450"/>
        <v>0</v>
      </c>
      <c r="L9622" t="str">
        <f t="shared" si="451"/>
        <v/>
      </c>
      <c r="M9622" t="str">
        <f t="shared" si="452"/>
        <v/>
      </c>
    </row>
    <row r="9623" spans="3:13" x14ac:dyDescent="0.2">
      <c r="C9623" s="8" t="str">
        <f>IFERROR(VLOOKUP(B9623,'Plan de comptes'!A:B,2,FALSE),"")</f>
        <v/>
      </c>
      <c r="K9623" s="21">
        <f t="shared" si="450"/>
        <v>0</v>
      </c>
      <c r="L9623" t="str">
        <f t="shared" si="451"/>
        <v/>
      </c>
      <c r="M9623" t="str">
        <f t="shared" si="452"/>
        <v/>
      </c>
    </row>
    <row r="9624" spans="3:13" x14ac:dyDescent="0.2">
      <c r="C9624" s="8" t="str">
        <f>IFERROR(VLOOKUP(B9624,'Plan de comptes'!A:B,2,FALSE),"")</f>
        <v/>
      </c>
      <c r="K9624" s="21">
        <f t="shared" si="450"/>
        <v>0</v>
      </c>
      <c r="L9624" t="str">
        <f t="shared" si="451"/>
        <v/>
      </c>
      <c r="M9624" t="str">
        <f t="shared" si="452"/>
        <v/>
      </c>
    </row>
    <row r="9625" spans="3:13" x14ac:dyDescent="0.2">
      <c r="C9625" s="8" t="str">
        <f>IFERROR(VLOOKUP(B9625,'Plan de comptes'!A:B,2,FALSE),"")</f>
        <v/>
      </c>
      <c r="K9625" s="21">
        <f t="shared" si="450"/>
        <v>0</v>
      </c>
      <c r="L9625" t="str">
        <f t="shared" si="451"/>
        <v/>
      </c>
      <c r="M9625" t="str">
        <f t="shared" si="452"/>
        <v/>
      </c>
    </row>
    <row r="9626" spans="3:13" x14ac:dyDescent="0.2">
      <c r="C9626" s="8" t="str">
        <f>IFERROR(VLOOKUP(B9626,'Plan de comptes'!A:B,2,FALSE),"")</f>
        <v/>
      </c>
      <c r="K9626" s="21">
        <f t="shared" si="450"/>
        <v>0</v>
      </c>
      <c r="L9626" t="str">
        <f t="shared" si="451"/>
        <v/>
      </c>
      <c r="M9626" t="str">
        <f t="shared" si="452"/>
        <v/>
      </c>
    </row>
    <row r="9627" spans="3:13" x14ac:dyDescent="0.2">
      <c r="C9627" s="8" t="str">
        <f>IFERROR(VLOOKUP(B9627,'Plan de comptes'!A:B,2,FALSE),"")</f>
        <v/>
      </c>
      <c r="K9627" s="21">
        <f t="shared" si="450"/>
        <v>0</v>
      </c>
      <c r="L9627" t="str">
        <f t="shared" si="451"/>
        <v/>
      </c>
      <c r="M9627" t="str">
        <f t="shared" si="452"/>
        <v/>
      </c>
    </row>
    <row r="9628" spans="3:13" x14ac:dyDescent="0.2">
      <c r="C9628" s="8" t="str">
        <f>IFERROR(VLOOKUP(B9628,'Plan de comptes'!A:B,2,FALSE),"")</f>
        <v/>
      </c>
      <c r="K9628" s="21">
        <f t="shared" si="450"/>
        <v>0</v>
      </c>
      <c r="L9628" t="str">
        <f t="shared" si="451"/>
        <v/>
      </c>
      <c r="M9628" t="str">
        <f t="shared" si="452"/>
        <v/>
      </c>
    </row>
    <row r="9629" spans="3:13" x14ac:dyDescent="0.2">
      <c r="C9629" s="8" t="str">
        <f>IFERROR(VLOOKUP(B9629,'Plan de comptes'!A:B,2,FALSE),"")</f>
        <v/>
      </c>
      <c r="K9629" s="21">
        <f t="shared" si="450"/>
        <v>0</v>
      </c>
      <c r="L9629" t="str">
        <f t="shared" si="451"/>
        <v/>
      </c>
      <c r="M9629" t="str">
        <f t="shared" si="452"/>
        <v/>
      </c>
    </row>
    <row r="9630" spans="3:13" x14ac:dyDescent="0.2">
      <c r="C9630" s="8" t="str">
        <f>IFERROR(VLOOKUP(B9630,'Plan de comptes'!A:B,2,FALSE),"")</f>
        <v/>
      </c>
      <c r="K9630" s="21">
        <f t="shared" si="450"/>
        <v>0</v>
      </c>
      <c r="L9630" t="str">
        <f t="shared" si="451"/>
        <v/>
      </c>
      <c r="M9630" t="str">
        <f t="shared" si="452"/>
        <v/>
      </c>
    </row>
    <row r="9631" spans="3:13" x14ac:dyDescent="0.2">
      <c r="C9631" s="8" t="str">
        <f>IFERROR(VLOOKUP(B9631,'Plan de comptes'!A:B,2,FALSE),"")</f>
        <v/>
      </c>
      <c r="K9631" s="21">
        <f t="shared" si="450"/>
        <v>0</v>
      </c>
      <c r="L9631" t="str">
        <f t="shared" si="451"/>
        <v/>
      </c>
      <c r="M9631" t="str">
        <f t="shared" si="452"/>
        <v/>
      </c>
    </row>
    <row r="9632" spans="3:13" x14ac:dyDescent="0.2">
      <c r="C9632" s="8" t="str">
        <f>IFERROR(VLOOKUP(B9632,'Plan de comptes'!A:B,2,FALSE),"")</f>
        <v/>
      </c>
      <c r="K9632" s="21">
        <f t="shared" si="450"/>
        <v>0</v>
      </c>
      <c r="L9632" t="str">
        <f t="shared" si="451"/>
        <v/>
      </c>
      <c r="M9632" t="str">
        <f t="shared" si="452"/>
        <v/>
      </c>
    </row>
    <row r="9633" spans="3:13" x14ac:dyDescent="0.2">
      <c r="C9633" s="8" t="str">
        <f>IFERROR(VLOOKUP(B9633,'Plan de comptes'!A:B,2,FALSE),"")</f>
        <v/>
      </c>
      <c r="K9633" s="21">
        <f t="shared" si="450"/>
        <v>0</v>
      </c>
      <c r="L9633" t="str">
        <f t="shared" si="451"/>
        <v/>
      </c>
      <c r="M9633" t="str">
        <f t="shared" si="452"/>
        <v/>
      </c>
    </row>
    <row r="9634" spans="3:13" x14ac:dyDescent="0.2">
      <c r="C9634" s="8" t="str">
        <f>IFERROR(VLOOKUP(B9634,'Plan de comptes'!A:B,2,FALSE),"")</f>
        <v/>
      </c>
      <c r="K9634" s="21">
        <f t="shared" si="450"/>
        <v>0</v>
      </c>
      <c r="L9634" t="str">
        <f t="shared" si="451"/>
        <v/>
      </c>
      <c r="M9634" t="str">
        <f t="shared" si="452"/>
        <v/>
      </c>
    </row>
    <row r="9635" spans="3:13" x14ac:dyDescent="0.2">
      <c r="C9635" s="8" t="str">
        <f>IFERROR(VLOOKUP(B9635,'Plan de comptes'!A:B,2,FALSE),"")</f>
        <v/>
      </c>
      <c r="K9635" s="21">
        <f t="shared" si="450"/>
        <v>0</v>
      </c>
      <c r="L9635" t="str">
        <f t="shared" si="451"/>
        <v/>
      </c>
      <c r="M9635" t="str">
        <f t="shared" si="452"/>
        <v/>
      </c>
    </row>
    <row r="9636" spans="3:13" x14ac:dyDescent="0.2">
      <c r="C9636" s="8" t="str">
        <f>IFERROR(VLOOKUP(B9636,'Plan de comptes'!A:B,2,FALSE),"")</f>
        <v/>
      </c>
      <c r="K9636" s="21">
        <f t="shared" si="450"/>
        <v>0</v>
      </c>
      <c r="L9636" t="str">
        <f t="shared" si="451"/>
        <v/>
      </c>
      <c r="M9636" t="str">
        <f t="shared" si="452"/>
        <v/>
      </c>
    </row>
    <row r="9637" spans="3:13" x14ac:dyDescent="0.2">
      <c r="C9637" s="8" t="str">
        <f>IFERROR(VLOOKUP(B9637,'Plan de comptes'!A:B,2,FALSE),"")</f>
        <v/>
      </c>
      <c r="K9637" s="21">
        <f t="shared" si="450"/>
        <v>0</v>
      </c>
      <c r="L9637" t="str">
        <f t="shared" si="451"/>
        <v/>
      </c>
      <c r="M9637" t="str">
        <f t="shared" si="452"/>
        <v/>
      </c>
    </row>
    <row r="9638" spans="3:13" x14ac:dyDescent="0.2">
      <c r="C9638" s="8" t="str">
        <f>IFERROR(VLOOKUP(B9638,'Plan de comptes'!A:B,2,FALSE),"")</f>
        <v/>
      </c>
      <c r="K9638" s="21">
        <f t="shared" si="450"/>
        <v>0</v>
      </c>
      <c r="L9638" t="str">
        <f t="shared" si="451"/>
        <v/>
      </c>
      <c r="M9638" t="str">
        <f t="shared" si="452"/>
        <v/>
      </c>
    </row>
    <row r="9639" spans="3:13" x14ac:dyDescent="0.2">
      <c r="C9639" s="8" t="str">
        <f>IFERROR(VLOOKUP(B9639,'Plan de comptes'!A:B,2,FALSE),"")</f>
        <v/>
      </c>
      <c r="K9639" s="21">
        <f t="shared" si="450"/>
        <v>0</v>
      </c>
      <c r="L9639" t="str">
        <f t="shared" si="451"/>
        <v/>
      </c>
      <c r="M9639" t="str">
        <f t="shared" si="452"/>
        <v/>
      </c>
    </row>
    <row r="9640" spans="3:13" x14ac:dyDescent="0.2">
      <c r="C9640" s="8" t="str">
        <f>IFERROR(VLOOKUP(B9640,'Plan de comptes'!A:B,2,FALSE),"")</f>
        <v/>
      </c>
      <c r="K9640" s="21">
        <f t="shared" si="450"/>
        <v>0</v>
      </c>
      <c r="L9640" t="str">
        <f t="shared" si="451"/>
        <v/>
      </c>
      <c r="M9640" t="str">
        <f t="shared" si="452"/>
        <v/>
      </c>
    </row>
    <row r="9641" spans="3:13" x14ac:dyDescent="0.2">
      <c r="C9641" s="8" t="str">
        <f>IFERROR(VLOOKUP(B9641,'Plan de comptes'!A:B,2,FALSE),"")</f>
        <v/>
      </c>
      <c r="K9641" s="21">
        <f t="shared" si="450"/>
        <v>0</v>
      </c>
      <c r="L9641" t="str">
        <f t="shared" si="451"/>
        <v/>
      </c>
      <c r="M9641" t="str">
        <f t="shared" si="452"/>
        <v/>
      </c>
    </row>
    <row r="9642" spans="3:13" x14ac:dyDescent="0.2">
      <c r="C9642" s="8" t="str">
        <f>IFERROR(VLOOKUP(B9642,'Plan de comptes'!A:B,2,FALSE),"")</f>
        <v/>
      </c>
      <c r="K9642" s="21">
        <f t="shared" si="450"/>
        <v>0</v>
      </c>
      <c r="L9642" t="str">
        <f t="shared" si="451"/>
        <v/>
      </c>
      <c r="M9642" t="str">
        <f t="shared" si="452"/>
        <v/>
      </c>
    </row>
    <row r="9643" spans="3:13" x14ac:dyDescent="0.2">
      <c r="C9643" s="8" t="str">
        <f>IFERROR(VLOOKUP(B9643,'Plan de comptes'!A:B,2,FALSE),"")</f>
        <v/>
      </c>
      <c r="K9643" s="21">
        <f t="shared" si="450"/>
        <v>0</v>
      </c>
      <c r="L9643" t="str">
        <f t="shared" si="451"/>
        <v/>
      </c>
      <c r="M9643" t="str">
        <f t="shared" si="452"/>
        <v/>
      </c>
    </row>
    <row r="9644" spans="3:13" x14ac:dyDescent="0.2">
      <c r="C9644" s="8" t="str">
        <f>IFERROR(VLOOKUP(B9644,'Plan de comptes'!A:B,2,FALSE),"")</f>
        <v/>
      </c>
      <c r="K9644" s="21">
        <f t="shared" si="450"/>
        <v>0</v>
      </c>
      <c r="L9644" t="str">
        <f t="shared" si="451"/>
        <v/>
      </c>
      <c r="M9644" t="str">
        <f t="shared" si="452"/>
        <v/>
      </c>
    </row>
    <row r="9645" spans="3:13" x14ac:dyDescent="0.2">
      <c r="C9645" s="8" t="str">
        <f>IFERROR(VLOOKUP(B9645,'Plan de comptes'!A:B,2,FALSE),"")</f>
        <v/>
      </c>
      <c r="K9645" s="21">
        <f t="shared" si="450"/>
        <v>0</v>
      </c>
      <c r="L9645" t="str">
        <f t="shared" si="451"/>
        <v/>
      </c>
      <c r="M9645" t="str">
        <f t="shared" si="452"/>
        <v/>
      </c>
    </row>
    <row r="9646" spans="3:13" x14ac:dyDescent="0.2">
      <c r="C9646" s="8" t="str">
        <f>IFERROR(VLOOKUP(B9646,'Plan de comptes'!A:B,2,FALSE),"")</f>
        <v/>
      </c>
      <c r="K9646" s="21">
        <f t="shared" si="450"/>
        <v>0</v>
      </c>
      <c r="L9646" t="str">
        <f t="shared" si="451"/>
        <v/>
      </c>
      <c r="M9646" t="str">
        <f t="shared" si="452"/>
        <v/>
      </c>
    </row>
    <row r="9647" spans="3:13" x14ac:dyDescent="0.2">
      <c r="C9647" s="8" t="str">
        <f>IFERROR(VLOOKUP(B9647,'Plan de comptes'!A:B,2,FALSE),"")</f>
        <v/>
      </c>
      <c r="K9647" s="21">
        <f t="shared" si="450"/>
        <v>0</v>
      </c>
      <c r="L9647" t="str">
        <f t="shared" si="451"/>
        <v/>
      </c>
      <c r="M9647" t="str">
        <f t="shared" si="452"/>
        <v/>
      </c>
    </row>
    <row r="9648" spans="3:13" x14ac:dyDescent="0.2">
      <c r="C9648" s="8" t="str">
        <f>IFERROR(VLOOKUP(B9648,'Plan de comptes'!A:B,2,FALSE),"")</f>
        <v/>
      </c>
      <c r="K9648" s="21">
        <f t="shared" si="450"/>
        <v>0</v>
      </c>
      <c r="L9648" t="str">
        <f t="shared" si="451"/>
        <v/>
      </c>
      <c r="M9648" t="str">
        <f t="shared" si="452"/>
        <v/>
      </c>
    </row>
    <row r="9649" spans="3:13" x14ac:dyDescent="0.2">
      <c r="C9649" s="8" t="str">
        <f>IFERROR(VLOOKUP(B9649,'Plan de comptes'!A:B,2,FALSE),"")</f>
        <v/>
      </c>
      <c r="K9649" s="21">
        <f t="shared" si="450"/>
        <v>0</v>
      </c>
      <c r="L9649" t="str">
        <f t="shared" si="451"/>
        <v/>
      </c>
      <c r="M9649" t="str">
        <f t="shared" si="452"/>
        <v/>
      </c>
    </row>
    <row r="9650" spans="3:13" x14ac:dyDescent="0.2">
      <c r="C9650" s="8" t="str">
        <f>IFERROR(VLOOKUP(B9650,'Plan de comptes'!A:B,2,FALSE),"")</f>
        <v/>
      </c>
      <c r="K9650" s="21">
        <f t="shared" si="450"/>
        <v>0</v>
      </c>
      <c r="L9650" t="str">
        <f t="shared" si="451"/>
        <v/>
      </c>
      <c r="M9650" t="str">
        <f t="shared" si="452"/>
        <v/>
      </c>
    </row>
    <row r="9651" spans="3:13" x14ac:dyDescent="0.2">
      <c r="C9651" s="8" t="str">
        <f>IFERROR(VLOOKUP(B9651,'Plan de comptes'!A:B,2,FALSE),"")</f>
        <v/>
      </c>
      <c r="K9651" s="21">
        <f t="shared" si="450"/>
        <v>0</v>
      </c>
      <c r="L9651" t="str">
        <f t="shared" si="451"/>
        <v/>
      </c>
      <c r="M9651" t="str">
        <f t="shared" si="452"/>
        <v/>
      </c>
    </row>
    <row r="9652" spans="3:13" x14ac:dyDescent="0.2">
      <c r="C9652" s="8" t="str">
        <f>IFERROR(VLOOKUP(B9652,'Plan de comptes'!A:B,2,FALSE),"")</f>
        <v/>
      </c>
      <c r="K9652" s="21">
        <f t="shared" si="450"/>
        <v>0</v>
      </c>
      <c r="L9652" t="str">
        <f t="shared" si="451"/>
        <v/>
      </c>
      <c r="M9652" t="str">
        <f t="shared" si="452"/>
        <v/>
      </c>
    </row>
    <row r="9653" spans="3:13" x14ac:dyDescent="0.2">
      <c r="C9653" s="8" t="str">
        <f>IFERROR(VLOOKUP(B9653,'Plan de comptes'!A:B,2,FALSE),"")</f>
        <v/>
      </c>
      <c r="K9653" s="21">
        <f t="shared" si="450"/>
        <v>0</v>
      </c>
      <c r="L9653" t="str">
        <f t="shared" si="451"/>
        <v/>
      </c>
      <c r="M9653" t="str">
        <f t="shared" si="452"/>
        <v/>
      </c>
    </row>
    <row r="9654" spans="3:13" x14ac:dyDescent="0.2">
      <c r="C9654" s="8" t="str">
        <f>IFERROR(VLOOKUP(B9654,'Plan de comptes'!A:B,2,FALSE),"")</f>
        <v/>
      </c>
      <c r="K9654" s="21">
        <f t="shared" si="450"/>
        <v>0</v>
      </c>
      <c r="L9654" t="str">
        <f t="shared" si="451"/>
        <v/>
      </c>
      <c r="M9654" t="str">
        <f t="shared" si="452"/>
        <v/>
      </c>
    </row>
    <row r="9655" spans="3:13" x14ac:dyDescent="0.2">
      <c r="C9655" s="8" t="str">
        <f>IFERROR(VLOOKUP(B9655,'Plan de comptes'!A:B,2,FALSE),"")</f>
        <v/>
      </c>
      <c r="K9655" s="21">
        <f t="shared" si="450"/>
        <v>0</v>
      </c>
      <c r="L9655" t="str">
        <f t="shared" si="451"/>
        <v/>
      </c>
      <c r="M9655" t="str">
        <f t="shared" si="452"/>
        <v/>
      </c>
    </row>
    <row r="9656" spans="3:13" x14ac:dyDescent="0.2">
      <c r="C9656" s="8" t="str">
        <f>IFERROR(VLOOKUP(B9656,'Plan de comptes'!A:B,2,FALSE),"")</f>
        <v/>
      </c>
      <c r="K9656" s="21">
        <f t="shared" si="450"/>
        <v>0</v>
      </c>
      <c r="L9656" t="str">
        <f t="shared" si="451"/>
        <v/>
      </c>
      <c r="M9656" t="str">
        <f t="shared" si="452"/>
        <v/>
      </c>
    </row>
    <row r="9657" spans="3:13" x14ac:dyDescent="0.2">
      <c r="C9657" s="8" t="str">
        <f>IFERROR(VLOOKUP(B9657,'Plan de comptes'!A:B,2,FALSE),"")</f>
        <v/>
      </c>
      <c r="K9657" s="21">
        <f t="shared" si="450"/>
        <v>0</v>
      </c>
      <c r="L9657" t="str">
        <f t="shared" si="451"/>
        <v/>
      </c>
      <c r="M9657" t="str">
        <f t="shared" si="452"/>
        <v/>
      </c>
    </row>
    <row r="9658" spans="3:13" x14ac:dyDescent="0.2">
      <c r="C9658" s="8" t="str">
        <f>IFERROR(VLOOKUP(B9658,'Plan de comptes'!A:B,2,FALSE),"")</f>
        <v/>
      </c>
      <c r="K9658" s="21">
        <f t="shared" si="450"/>
        <v>0</v>
      </c>
      <c r="L9658" t="str">
        <f t="shared" si="451"/>
        <v/>
      </c>
      <c r="M9658" t="str">
        <f t="shared" si="452"/>
        <v/>
      </c>
    </row>
    <row r="9659" spans="3:13" x14ac:dyDescent="0.2">
      <c r="C9659" s="8" t="str">
        <f>IFERROR(VLOOKUP(B9659,'Plan de comptes'!A:B,2,FALSE),"")</f>
        <v/>
      </c>
      <c r="K9659" s="21">
        <f t="shared" si="450"/>
        <v>0</v>
      </c>
      <c r="L9659" t="str">
        <f t="shared" si="451"/>
        <v/>
      </c>
      <c r="M9659" t="str">
        <f t="shared" si="452"/>
        <v/>
      </c>
    </row>
    <row r="9660" spans="3:13" x14ac:dyDescent="0.2">
      <c r="C9660" s="8" t="str">
        <f>IFERROR(VLOOKUP(B9660,'Plan de comptes'!A:B,2,FALSE),"")</f>
        <v/>
      </c>
      <c r="K9660" s="21">
        <f t="shared" si="450"/>
        <v>0</v>
      </c>
      <c r="L9660" t="str">
        <f t="shared" si="451"/>
        <v/>
      </c>
      <c r="M9660" t="str">
        <f t="shared" si="452"/>
        <v/>
      </c>
    </row>
    <row r="9661" spans="3:13" x14ac:dyDescent="0.2">
      <c r="C9661" s="8" t="str">
        <f>IFERROR(VLOOKUP(B9661,'Plan de comptes'!A:B,2,FALSE),"")</f>
        <v/>
      </c>
      <c r="K9661" s="21">
        <f t="shared" si="450"/>
        <v>0</v>
      </c>
      <c r="L9661" t="str">
        <f t="shared" si="451"/>
        <v/>
      </c>
      <c r="M9661" t="str">
        <f t="shared" si="452"/>
        <v/>
      </c>
    </row>
    <row r="9662" spans="3:13" x14ac:dyDescent="0.2">
      <c r="C9662" s="8" t="str">
        <f>IFERROR(VLOOKUP(B9662,'Plan de comptes'!A:B,2,FALSE),"")</f>
        <v/>
      </c>
      <c r="K9662" s="21">
        <f t="shared" si="450"/>
        <v>0</v>
      </c>
      <c r="L9662" t="str">
        <f t="shared" si="451"/>
        <v/>
      </c>
      <c r="M9662" t="str">
        <f t="shared" si="452"/>
        <v/>
      </c>
    </row>
    <row r="9663" spans="3:13" x14ac:dyDescent="0.2">
      <c r="C9663" s="8" t="str">
        <f>IFERROR(VLOOKUP(B9663,'Plan de comptes'!A:B,2,FALSE),"")</f>
        <v/>
      </c>
      <c r="K9663" s="21">
        <f t="shared" si="450"/>
        <v>0</v>
      </c>
      <c r="L9663" t="str">
        <f t="shared" si="451"/>
        <v/>
      </c>
      <c r="M9663" t="str">
        <f t="shared" si="452"/>
        <v/>
      </c>
    </row>
    <row r="9664" spans="3:13" x14ac:dyDescent="0.2">
      <c r="C9664" s="8" t="str">
        <f>IFERROR(VLOOKUP(B9664,'Plan de comptes'!A:B,2,FALSE),"")</f>
        <v/>
      </c>
      <c r="K9664" s="21">
        <f t="shared" si="450"/>
        <v>0</v>
      </c>
      <c r="L9664" t="str">
        <f t="shared" si="451"/>
        <v/>
      </c>
      <c r="M9664" t="str">
        <f t="shared" si="452"/>
        <v/>
      </c>
    </row>
    <row r="9665" spans="3:13" x14ac:dyDescent="0.2">
      <c r="C9665" s="8" t="str">
        <f>IFERROR(VLOOKUP(B9665,'Plan de comptes'!A:B,2,FALSE),"")</f>
        <v/>
      </c>
      <c r="K9665" s="21">
        <f t="shared" si="450"/>
        <v>0</v>
      </c>
      <c r="L9665" t="str">
        <f t="shared" si="451"/>
        <v/>
      </c>
      <c r="M9665" t="str">
        <f t="shared" si="452"/>
        <v/>
      </c>
    </row>
    <row r="9666" spans="3:13" x14ac:dyDescent="0.2">
      <c r="C9666" s="8" t="str">
        <f>IFERROR(VLOOKUP(B9666,'Plan de comptes'!A:B,2,FALSE),"")</f>
        <v/>
      </c>
      <c r="K9666" s="21">
        <f t="shared" si="450"/>
        <v>0</v>
      </c>
      <c r="L9666" t="str">
        <f t="shared" si="451"/>
        <v/>
      </c>
      <c r="M9666" t="str">
        <f t="shared" si="452"/>
        <v/>
      </c>
    </row>
    <row r="9667" spans="3:13" x14ac:dyDescent="0.2">
      <c r="C9667" s="8" t="str">
        <f>IFERROR(VLOOKUP(B9667,'Plan de comptes'!A:B,2,FALSE),"")</f>
        <v/>
      </c>
      <c r="K9667" s="21">
        <f t="shared" ref="K9667:K9730" si="453">E9667-F9667</f>
        <v>0</v>
      </c>
      <c r="L9667" t="str">
        <f t="shared" ref="L9667:L9730" si="454">LEFT($B9667,2)</f>
        <v/>
      </c>
      <c r="M9667" t="str">
        <f t="shared" ref="M9667:M9730" si="455">LEFT($B9667,3)</f>
        <v/>
      </c>
    </row>
    <row r="9668" spans="3:13" x14ac:dyDescent="0.2">
      <c r="C9668" s="8" t="str">
        <f>IFERROR(VLOOKUP(B9668,'Plan de comptes'!A:B,2,FALSE),"")</f>
        <v/>
      </c>
      <c r="K9668" s="21">
        <f t="shared" si="453"/>
        <v>0</v>
      </c>
      <c r="L9668" t="str">
        <f t="shared" si="454"/>
        <v/>
      </c>
      <c r="M9668" t="str">
        <f t="shared" si="455"/>
        <v/>
      </c>
    </row>
    <row r="9669" spans="3:13" x14ac:dyDescent="0.2">
      <c r="C9669" s="8" t="str">
        <f>IFERROR(VLOOKUP(B9669,'Plan de comptes'!A:B,2,FALSE),"")</f>
        <v/>
      </c>
      <c r="K9669" s="21">
        <f t="shared" si="453"/>
        <v>0</v>
      </c>
      <c r="L9669" t="str">
        <f t="shared" si="454"/>
        <v/>
      </c>
      <c r="M9669" t="str">
        <f t="shared" si="455"/>
        <v/>
      </c>
    </row>
    <row r="9670" spans="3:13" x14ac:dyDescent="0.2">
      <c r="C9670" s="8" t="str">
        <f>IFERROR(VLOOKUP(B9670,'Plan de comptes'!A:B,2,FALSE),"")</f>
        <v/>
      </c>
      <c r="K9670" s="21">
        <f t="shared" si="453"/>
        <v>0</v>
      </c>
      <c r="L9670" t="str">
        <f t="shared" si="454"/>
        <v/>
      </c>
      <c r="M9670" t="str">
        <f t="shared" si="455"/>
        <v/>
      </c>
    </row>
    <row r="9671" spans="3:13" x14ac:dyDescent="0.2">
      <c r="C9671" s="8" t="str">
        <f>IFERROR(VLOOKUP(B9671,'Plan de comptes'!A:B,2,FALSE),"")</f>
        <v/>
      </c>
      <c r="K9671" s="21">
        <f t="shared" si="453"/>
        <v>0</v>
      </c>
      <c r="L9671" t="str">
        <f t="shared" si="454"/>
        <v/>
      </c>
      <c r="M9671" t="str">
        <f t="shared" si="455"/>
        <v/>
      </c>
    </row>
    <row r="9672" spans="3:13" x14ac:dyDescent="0.2">
      <c r="C9672" s="8" t="str">
        <f>IFERROR(VLOOKUP(B9672,'Plan de comptes'!A:B,2,FALSE),"")</f>
        <v/>
      </c>
      <c r="K9672" s="21">
        <f t="shared" si="453"/>
        <v>0</v>
      </c>
      <c r="L9672" t="str">
        <f t="shared" si="454"/>
        <v/>
      </c>
      <c r="M9672" t="str">
        <f t="shared" si="455"/>
        <v/>
      </c>
    </row>
    <row r="9673" spans="3:13" x14ac:dyDescent="0.2">
      <c r="C9673" s="8" t="str">
        <f>IFERROR(VLOOKUP(B9673,'Plan de comptes'!A:B,2,FALSE),"")</f>
        <v/>
      </c>
      <c r="K9673" s="21">
        <f t="shared" si="453"/>
        <v>0</v>
      </c>
      <c r="L9673" t="str">
        <f t="shared" si="454"/>
        <v/>
      </c>
      <c r="M9673" t="str">
        <f t="shared" si="455"/>
        <v/>
      </c>
    </row>
    <row r="9674" spans="3:13" x14ac:dyDescent="0.2">
      <c r="C9674" s="8" t="str">
        <f>IFERROR(VLOOKUP(B9674,'Plan de comptes'!A:B,2,FALSE),"")</f>
        <v/>
      </c>
      <c r="K9674" s="21">
        <f t="shared" si="453"/>
        <v>0</v>
      </c>
      <c r="L9674" t="str">
        <f t="shared" si="454"/>
        <v/>
      </c>
      <c r="M9674" t="str">
        <f t="shared" si="455"/>
        <v/>
      </c>
    </row>
    <row r="9675" spans="3:13" x14ac:dyDescent="0.2">
      <c r="C9675" s="8" t="str">
        <f>IFERROR(VLOOKUP(B9675,'Plan de comptes'!A:B,2,FALSE),"")</f>
        <v/>
      </c>
      <c r="K9675" s="21">
        <f t="shared" si="453"/>
        <v>0</v>
      </c>
      <c r="L9675" t="str">
        <f t="shared" si="454"/>
        <v/>
      </c>
      <c r="M9675" t="str">
        <f t="shared" si="455"/>
        <v/>
      </c>
    </row>
    <row r="9676" spans="3:13" x14ac:dyDescent="0.2">
      <c r="C9676" s="8" t="str">
        <f>IFERROR(VLOOKUP(B9676,'Plan de comptes'!A:B,2,FALSE),"")</f>
        <v/>
      </c>
      <c r="K9676" s="21">
        <f t="shared" si="453"/>
        <v>0</v>
      </c>
      <c r="L9676" t="str">
        <f t="shared" si="454"/>
        <v/>
      </c>
      <c r="M9676" t="str">
        <f t="shared" si="455"/>
        <v/>
      </c>
    </row>
    <row r="9677" spans="3:13" x14ac:dyDescent="0.2">
      <c r="C9677" s="8" t="str">
        <f>IFERROR(VLOOKUP(B9677,'Plan de comptes'!A:B,2,FALSE),"")</f>
        <v/>
      </c>
      <c r="K9677" s="21">
        <f t="shared" si="453"/>
        <v>0</v>
      </c>
      <c r="L9677" t="str">
        <f t="shared" si="454"/>
        <v/>
      </c>
      <c r="M9677" t="str">
        <f t="shared" si="455"/>
        <v/>
      </c>
    </row>
    <row r="9678" spans="3:13" x14ac:dyDescent="0.2">
      <c r="C9678" s="8" t="str">
        <f>IFERROR(VLOOKUP(B9678,'Plan de comptes'!A:B,2,FALSE),"")</f>
        <v/>
      </c>
      <c r="K9678" s="21">
        <f t="shared" si="453"/>
        <v>0</v>
      </c>
      <c r="L9678" t="str">
        <f t="shared" si="454"/>
        <v/>
      </c>
      <c r="M9678" t="str">
        <f t="shared" si="455"/>
        <v/>
      </c>
    </row>
    <row r="9679" spans="3:13" x14ac:dyDescent="0.2">
      <c r="C9679" s="8" t="str">
        <f>IFERROR(VLOOKUP(B9679,'Plan de comptes'!A:B,2,FALSE),"")</f>
        <v/>
      </c>
      <c r="K9679" s="21">
        <f t="shared" si="453"/>
        <v>0</v>
      </c>
      <c r="L9679" t="str">
        <f t="shared" si="454"/>
        <v/>
      </c>
      <c r="M9679" t="str">
        <f t="shared" si="455"/>
        <v/>
      </c>
    </row>
    <row r="9680" spans="3:13" x14ac:dyDescent="0.2">
      <c r="C9680" s="8" t="str">
        <f>IFERROR(VLOOKUP(B9680,'Plan de comptes'!A:B,2,FALSE),"")</f>
        <v/>
      </c>
      <c r="K9680" s="21">
        <f t="shared" si="453"/>
        <v>0</v>
      </c>
      <c r="L9680" t="str">
        <f t="shared" si="454"/>
        <v/>
      </c>
      <c r="M9680" t="str">
        <f t="shared" si="455"/>
        <v/>
      </c>
    </row>
    <row r="9681" spans="3:13" x14ac:dyDescent="0.2">
      <c r="C9681" s="8" t="str">
        <f>IFERROR(VLOOKUP(B9681,'Plan de comptes'!A:B,2,FALSE),"")</f>
        <v/>
      </c>
      <c r="K9681" s="21">
        <f t="shared" si="453"/>
        <v>0</v>
      </c>
      <c r="L9681" t="str">
        <f t="shared" si="454"/>
        <v/>
      </c>
      <c r="M9681" t="str">
        <f t="shared" si="455"/>
        <v/>
      </c>
    </row>
    <row r="9682" spans="3:13" x14ac:dyDescent="0.2">
      <c r="C9682" s="8" t="str">
        <f>IFERROR(VLOOKUP(B9682,'Plan de comptes'!A:B,2,FALSE),"")</f>
        <v/>
      </c>
      <c r="K9682" s="21">
        <f t="shared" si="453"/>
        <v>0</v>
      </c>
      <c r="L9682" t="str">
        <f t="shared" si="454"/>
        <v/>
      </c>
      <c r="M9682" t="str">
        <f t="shared" si="455"/>
        <v/>
      </c>
    </row>
    <row r="9683" spans="3:13" x14ac:dyDescent="0.2">
      <c r="C9683" s="8" t="str">
        <f>IFERROR(VLOOKUP(B9683,'Plan de comptes'!A:B,2,FALSE),"")</f>
        <v/>
      </c>
      <c r="K9683" s="21">
        <f t="shared" si="453"/>
        <v>0</v>
      </c>
      <c r="L9683" t="str">
        <f t="shared" si="454"/>
        <v/>
      </c>
      <c r="M9683" t="str">
        <f t="shared" si="455"/>
        <v/>
      </c>
    </row>
    <row r="9684" spans="3:13" x14ac:dyDescent="0.2">
      <c r="C9684" s="8" t="str">
        <f>IFERROR(VLOOKUP(B9684,'Plan de comptes'!A:B,2,FALSE),"")</f>
        <v/>
      </c>
      <c r="K9684" s="21">
        <f t="shared" si="453"/>
        <v>0</v>
      </c>
      <c r="L9684" t="str">
        <f t="shared" si="454"/>
        <v/>
      </c>
      <c r="M9684" t="str">
        <f t="shared" si="455"/>
        <v/>
      </c>
    </row>
    <row r="9685" spans="3:13" x14ac:dyDescent="0.2">
      <c r="C9685" s="8" t="str">
        <f>IFERROR(VLOOKUP(B9685,'Plan de comptes'!A:B,2,FALSE),"")</f>
        <v/>
      </c>
      <c r="K9685" s="21">
        <f t="shared" si="453"/>
        <v>0</v>
      </c>
      <c r="L9685" t="str">
        <f t="shared" si="454"/>
        <v/>
      </c>
      <c r="M9685" t="str">
        <f t="shared" si="455"/>
        <v/>
      </c>
    </row>
    <row r="9686" spans="3:13" x14ac:dyDescent="0.2">
      <c r="C9686" s="8" t="str">
        <f>IFERROR(VLOOKUP(B9686,'Plan de comptes'!A:B,2,FALSE),"")</f>
        <v/>
      </c>
      <c r="K9686" s="21">
        <f t="shared" si="453"/>
        <v>0</v>
      </c>
      <c r="L9686" t="str">
        <f t="shared" si="454"/>
        <v/>
      </c>
      <c r="M9686" t="str">
        <f t="shared" si="455"/>
        <v/>
      </c>
    </row>
    <row r="9687" spans="3:13" x14ac:dyDescent="0.2">
      <c r="C9687" s="8" t="str">
        <f>IFERROR(VLOOKUP(B9687,'Plan de comptes'!A:B,2,FALSE),"")</f>
        <v/>
      </c>
      <c r="K9687" s="21">
        <f t="shared" si="453"/>
        <v>0</v>
      </c>
      <c r="L9687" t="str">
        <f t="shared" si="454"/>
        <v/>
      </c>
      <c r="M9687" t="str">
        <f t="shared" si="455"/>
        <v/>
      </c>
    </row>
    <row r="9688" spans="3:13" x14ac:dyDescent="0.2">
      <c r="C9688" s="8" t="str">
        <f>IFERROR(VLOOKUP(B9688,'Plan de comptes'!A:B,2,FALSE),"")</f>
        <v/>
      </c>
      <c r="K9688" s="21">
        <f t="shared" si="453"/>
        <v>0</v>
      </c>
      <c r="L9688" t="str">
        <f t="shared" si="454"/>
        <v/>
      </c>
      <c r="M9688" t="str">
        <f t="shared" si="455"/>
        <v/>
      </c>
    </row>
    <row r="9689" spans="3:13" x14ac:dyDescent="0.2">
      <c r="C9689" s="8" t="str">
        <f>IFERROR(VLOOKUP(B9689,'Plan de comptes'!A:B,2,FALSE),"")</f>
        <v/>
      </c>
      <c r="K9689" s="21">
        <f t="shared" si="453"/>
        <v>0</v>
      </c>
      <c r="L9689" t="str">
        <f t="shared" si="454"/>
        <v/>
      </c>
      <c r="M9689" t="str">
        <f t="shared" si="455"/>
        <v/>
      </c>
    </row>
    <row r="9690" spans="3:13" x14ac:dyDescent="0.2">
      <c r="C9690" s="8" t="str">
        <f>IFERROR(VLOOKUP(B9690,'Plan de comptes'!A:B,2,FALSE),"")</f>
        <v/>
      </c>
      <c r="K9690" s="21">
        <f t="shared" si="453"/>
        <v>0</v>
      </c>
      <c r="L9690" t="str">
        <f t="shared" si="454"/>
        <v/>
      </c>
      <c r="M9690" t="str">
        <f t="shared" si="455"/>
        <v/>
      </c>
    </row>
    <row r="9691" spans="3:13" x14ac:dyDescent="0.2">
      <c r="C9691" s="8" t="str">
        <f>IFERROR(VLOOKUP(B9691,'Plan de comptes'!A:B,2,FALSE),"")</f>
        <v/>
      </c>
      <c r="K9691" s="21">
        <f t="shared" si="453"/>
        <v>0</v>
      </c>
      <c r="L9691" t="str">
        <f t="shared" si="454"/>
        <v/>
      </c>
      <c r="M9691" t="str">
        <f t="shared" si="455"/>
        <v/>
      </c>
    </row>
    <row r="9692" spans="3:13" x14ac:dyDescent="0.2">
      <c r="C9692" s="8" t="str">
        <f>IFERROR(VLOOKUP(B9692,'Plan de comptes'!A:B,2,FALSE),"")</f>
        <v/>
      </c>
      <c r="K9692" s="21">
        <f t="shared" si="453"/>
        <v>0</v>
      </c>
      <c r="L9692" t="str">
        <f t="shared" si="454"/>
        <v/>
      </c>
      <c r="M9692" t="str">
        <f t="shared" si="455"/>
        <v/>
      </c>
    </row>
    <row r="9693" spans="3:13" x14ac:dyDescent="0.2">
      <c r="C9693" s="8" t="str">
        <f>IFERROR(VLOOKUP(B9693,'Plan de comptes'!A:B,2,FALSE),"")</f>
        <v/>
      </c>
      <c r="K9693" s="21">
        <f t="shared" si="453"/>
        <v>0</v>
      </c>
      <c r="L9693" t="str">
        <f t="shared" si="454"/>
        <v/>
      </c>
      <c r="M9693" t="str">
        <f t="shared" si="455"/>
        <v/>
      </c>
    </row>
    <row r="9694" spans="3:13" x14ac:dyDescent="0.2">
      <c r="C9694" s="8" t="str">
        <f>IFERROR(VLOOKUP(B9694,'Plan de comptes'!A:B,2,FALSE),"")</f>
        <v/>
      </c>
      <c r="K9694" s="21">
        <f t="shared" si="453"/>
        <v>0</v>
      </c>
      <c r="L9694" t="str">
        <f t="shared" si="454"/>
        <v/>
      </c>
      <c r="M9694" t="str">
        <f t="shared" si="455"/>
        <v/>
      </c>
    </row>
    <row r="9695" spans="3:13" x14ac:dyDescent="0.2">
      <c r="C9695" s="8" t="str">
        <f>IFERROR(VLOOKUP(B9695,'Plan de comptes'!A:B,2,FALSE),"")</f>
        <v/>
      </c>
      <c r="K9695" s="21">
        <f t="shared" si="453"/>
        <v>0</v>
      </c>
      <c r="L9695" t="str">
        <f t="shared" si="454"/>
        <v/>
      </c>
      <c r="M9695" t="str">
        <f t="shared" si="455"/>
        <v/>
      </c>
    </row>
    <row r="9696" spans="3:13" x14ac:dyDescent="0.2">
      <c r="C9696" s="8" t="str">
        <f>IFERROR(VLOOKUP(B9696,'Plan de comptes'!A:B,2,FALSE),"")</f>
        <v/>
      </c>
      <c r="K9696" s="21">
        <f t="shared" si="453"/>
        <v>0</v>
      </c>
      <c r="L9696" t="str">
        <f t="shared" si="454"/>
        <v/>
      </c>
      <c r="M9696" t="str">
        <f t="shared" si="455"/>
        <v/>
      </c>
    </row>
    <row r="9697" spans="3:13" x14ac:dyDescent="0.2">
      <c r="C9697" s="8" t="str">
        <f>IFERROR(VLOOKUP(B9697,'Plan de comptes'!A:B,2,FALSE),"")</f>
        <v/>
      </c>
      <c r="K9697" s="21">
        <f t="shared" si="453"/>
        <v>0</v>
      </c>
      <c r="L9697" t="str">
        <f t="shared" si="454"/>
        <v/>
      </c>
      <c r="M9697" t="str">
        <f t="shared" si="455"/>
        <v/>
      </c>
    </row>
    <row r="9698" spans="3:13" x14ac:dyDescent="0.2">
      <c r="C9698" s="8" t="str">
        <f>IFERROR(VLOOKUP(B9698,'Plan de comptes'!A:B,2,FALSE),"")</f>
        <v/>
      </c>
      <c r="K9698" s="21">
        <f t="shared" si="453"/>
        <v>0</v>
      </c>
      <c r="L9698" t="str">
        <f t="shared" si="454"/>
        <v/>
      </c>
      <c r="M9698" t="str">
        <f t="shared" si="455"/>
        <v/>
      </c>
    </row>
    <row r="9699" spans="3:13" x14ac:dyDescent="0.2">
      <c r="C9699" s="8" t="str">
        <f>IFERROR(VLOOKUP(B9699,'Plan de comptes'!A:B,2,FALSE),"")</f>
        <v/>
      </c>
      <c r="K9699" s="21">
        <f t="shared" si="453"/>
        <v>0</v>
      </c>
      <c r="L9699" t="str">
        <f t="shared" si="454"/>
        <v/>
      </c>
      <c r="M9699" t="str">
        <f t="shared" si="455"/>
        <v/>
      </c>
    </row>
    <row r="9700" spans="3:13" x14ac:dyDescent="0.2">
      <c r="C9700" s="8" t="str">
        <f>IFERROR(VLOOKUP(B9700,'Plan de comptes'!A:B,2,FALSE),"")</f>
        <v/>
      </c>
      <c r="K9700" s="21">
        <f t="shared" si="453"/>
        <v>0</v>
      </c>
      <c r="L9700" t="str">
        <f t="shared" si="454"/>
        <v/>
      </c>
      <c r="M9700" t="str">
        <f t="shared" si="455"/>
        <v/>
      </c>
    </row>
    <row r="9701" spans="3:13" x14ac:dyDescent="0.2">
      <c r="C9701" s="8" t="str">
        <f>IFERROR(VLOOKUP(B9701,'Plan de comptes'!A:B,2,FALSE),"")</f>
        <v/>
      </c>
      <c r="K9701" s="21">
        <f t="shared" si="453"/>
        <v>0</v>
      </c>
      <c r="L9701" t="str">
        <f t="shared" si="454"/>
        <v/>
      </c>
      <c r="M9701" t="str">
        <f t="shared" si="455"/>
        <v/>
      </c>
    </row>
    <row r="9702" spans="3:13" x14ac:dyDescent="0.2">
      <c r="C9702" s="8" t="str">
        <f>IFERROR(VLOOKUP(B9702,'Plan de comptes'!A:B,2,FALSE),"")</f>
        <v/>
      </c>
      <c r="K9702" s="21">
        <f t="shared" si="453"/>
        <v>0</v>
      </c>
      <c r="L9702" t="str">
        <f t="shared" si="454"/>
        <v/>
      </c>
      <c r="M9702" t="str">
        <f t="shared" si="455"/>
        <v/>
      </c>
    </row>
    <row r="9703" spans="3:13" x14ac:dyDescent="0.2">
      <c r="C9703" s="8" t="str">
        <f>IFERROR(VLOOKUP(B9703,'Plan de comptes'!A:B,2,FALSE),"")</f>
        <v/>
      </c>
      <c r="K9703" s="21">
        <f t="shared" si="453"/>
        <v>0</v>
      </c>
      <c r="L9703" t="str">
        <f t="shared" si="454"/>
        <v/>
      </c>
      <c r="M9703" t="str">
        <f t="shared" si="455"/>
        <v/>
      </c>
    </row>
    <row r="9704" spans="3:13" x14ac:dyDescent="0.2">
      <c r="C9704" s="8" t="str">
        <f>IFERROR(VLOOKUP(B9704,'Plan de comptes'!A:B,2,FALSE),"")</f>
        <v/>
      </c>
      <c r="K9704" s="21">
        <f t="shared" si="453"/>
        <v>0</v>
      </c>
      <c r="L9704" t="str">
        <f t="shared" si="454"/>
        <v/>
      </c>
      <c r="M9704" t="str">
        <f t="shared" si="455"/>
        <v/>
      </c>
    </row>
    <row r="9705" spans="3:13" x14ac:dyDescent="0.2">
      <c r="C9705" s="8" t="str">
        <f>IFERROR(VLOOKUP(B9705,'Plan de comptes'!A:B,2,FALSE),"")</f>
        <v/>
      </c>
      <c r="K9705" s="21">
        <f t="shared" si="453"/>
        <v>0</v>
      </c>
      <c r="L9705" t="str">
        <f t="shared" si="454"/>
        <v/>
      </c>
      <c r="M9705" t="str">
        <f t="shared" si="455"/>
        <v/>
      </c>
    </row>
    <row r="9706" spans="3:13" x14ac:dyDescent="0.2">
      <c r="C9706" s="8" t="str">
        <f>IFERROR(VLOOKUP(B9706,'Plan de comptes'!A:B,2,FALSE),"")</f>
        <v/>
      </c>
      <c r="K9706" s="21">
        <f t="shared" si="453"/>
        <v>0</v>
      </c>
      <c r="L9706" t="str">
        <f t="shared" si="454"/>
        <v/>
      </c>
      <c r="M9706" t="str">
        <f t="shared" si="455"/>
        <v/>
      </c>
    </row>
    <row r="9707" spans="3:13" x14ac:dyDescent="0.2">
      <c r="C9707" s="8" t="str">
        <f>IFERROR(VLOOKUP(B9707,'Plan de comptes'!A:B,2,FALSE),"")</f>
        <v/>
      </c>
      <c r="K9707" s="21">
        <f t="shared" si="453"/>
        <v>0</v>
      </c>
      <c r="L9707" t="str">
        <f t="shared" si="454"/>
        <v/>
      </c>
      <c r="M9707" t="str">
        <f t="shared" si="455"/>
        <v/>
      </c>
    </row>
    <row r="9708" spans="3:13" x14ac:dyDescent="0.2">
      <c r="C9708" s="8" t="str">
        <f>IFERROR(VLOOKUP(B9708,'Plan de comptes'!A:B,2,FALSE),"")</f>
        <v/>
      </c>
      <c r="K9708" s="21">
        <f t="shared" si="453"/>
        <v>0</v>
      </c>
      <c r="L9708" t="str">
        <f t="shared" si="454"/>
        <v/>
      </c>
      <c r="M9708" t="str">
        <f t="shared" si="455"/>
        <v/>
      </c>
    </row>
    <row r="9709" spans="3:13" x14ac:dyDescent="0.2">
      <c r="C9709" s="8" t="str">
        <f>IFERROR(VLOOKUP(B9709,'Plan de comptes'!A:B,2,FALSE),"")</f>
        <v/>
      </c>
      <c r="K9709" s="21">
        <f t="shared" si="453"/>
        <v>0</v>
      </c>
      <c r="L9709" t="str">
        <f t="shared" si="454"/>
        <v/>
      </c>
      <c r="M9709" t="str">
        <f t="shared" si="455"/>
        <v/>
      </c>
    </row>
    <row r="9710" spans="3:13" x14ac:dyDescent="0.2">
      <c r="C9710" s="8" t="str">
        <f>IFERROR(VLOOKUP(B9710,'Plan de comptes'!A:B,2,FALSE),"")</f>
        <v/>
      </c>
      <c r="K9710" s="21">
        <f t="shared" si="453"/>
        <v>0</v>
      </c>
      <c r="L9710" t="str">
        <f t="shared" si="454"/>
        <v/>
      </c>
      <c r="M9710" t="str">
        <f t="shared" si="455"/>
        <v/>
      </c>
    </row>
    <row r="9711" spans="3:13" x14ac:dyDescent="0.2">
      <c r="C9711" s="8" t="str">
        <f>IFERROR(VLOOKUP(B9711,'Plan de comptes'!A:B,2,FALSE),"")</f>
        <v/>
      </c>
      <c r="K9711" s="21">
        <f t="shared" si="453"/>
        <v>0</v>
      </c>
      <c r="L9711" t="str">
        <f t="shared" si="454"/>
        <v/>
      </c>
      <c r="M9711" t="str">
        <f t="shared" si="455"/>
        <v/>
      </c>
    </row>
    <row r="9712" spans="3:13" x14ac:dyDescent="0.2">
      <c r="C9712" s="8" t="str">
        <f>IFERROR(VLOOKUP(B9712,'Plan de comptes'!A:B,2,FALSE),"")</f>
        <v/>
      </c>
      <c r="K9712" s="21">
        <f t="shared" si="453"/>
        <v>0</v>
      </c>
      <c r="L9712" t="str">
        <f t="shared" si="454"/>
        <v/>
      </c>
      <c r="M9712" t="str">
        <f t="shared" si="455"/>
        <v/>
      </c>
    </row>
    <row r="9713" spans="3:13" x14ac:dyDescent="0.2">
      <c r="C9713" s="8" t="str">
        <f>IFERROR(VLOOKUP(B9713,'Plan de comptes'!A:B,2,FALSE),"")</f>
        <v/>
      </c>
      <c r="K9713" s="21">
        <f t="shared" si="453"/>
        <v>0</v>
      </c>
      <c r="L9713" t="str">
        <f t="shared" si="454"/>
        <v/>
      </c>
      <c r="M9713" t="str">
        <f t="shared" si="455"/>
        <v/>
      </c>
    </row>
    <row r="9714" spans="3:13" x14ac:dyDescent="0.2">
      <c r="C9714" s="8" t="str">
        <f>IFERROR(VLOOKUP(B9714,'Plan de comptes'!A:B,2,FALSE),"")</f>
        <v/>
      </c>
      <c r="K9714" s="21">
        <f t="shared" si="453"/>
        <v>0</v>
      </c>
      <c r="L9714" t="str">
        <f t="shared" si="454"/>
        <v/>
      </c>
      <c r="M9714" t="str">
        <f t="shared" si="455"/>
        <v/>
      </c>
    </row>
    <row r="9715" spans="3:13" x14ac:dyDescent="0.2">
      <c r="C9715" s="8" t="str">
        <f>IFERROR(VLOOKUP(B9715,'Plan de comptes'!A:B,2,FALSE),"")</f>
        <v/>
      </c>
      <c r="K9715" s="21">
        <f t="shared" si="453"/>
        <v>0</v>
      </c>
      <c r="L9715" t="str">
        <f t="shared" si="454"/>
        <v/>
      </c>
      <c r="M9715" t="str">
        <f t="shared" si="455"/>
        <v/>
      </c>
    </row>
    <row r="9716" spans="3:13" x14ac:dyDescent="0.2">
      <c r="C9716" s="8" t="str">
        <f>IFERROR(VLOOKUP(B9716,'Plan de comptes'!A:B,2,FALSE),"")</f>
        <v/>
      </c>
      <c r="K9716" s="21">
        <f t="shared" si="453"/>
        <v>0</v>
      </c>
      <c r="L9716" t="str">
        <f t="shared" si="454"/>
        <v/>
      </c>
      <c r="M9716" t="str">
        <f t="shared" si="455"/>
        <v/>
      </c>
    </row>
    <row r="9717" spans="3:13" x14ac:dyDescent="0.2">
      <c r="C9717" s="8" t="str">
        <f>IFERROR(VLOOKUP(B9717,'Plan de comptes'!A:B,2,FALSE),"")</f>
        <v/>
      </c>
      <c r="K9717" s="21">
        <f t="shared" si="453"/>
        <v>0</v>
      </c>
      <c r="L9717" t="str">
        <f t="shared" si="454"/>
        <v/>
      </c>
      <c r="M9717" t="str">
        <f t="shared" si="455"/>
        <v/>
      </c>
    </row>
    <row r="9718" spans="3:13" x14ac:dyDescent="0.2">
      <c r="C9718" s="8" t="str">
        <f>IFERROR(VLOOKUP(B9718,'Plan de comptes'!A:B,2,FALSE),"")</f>
        <v/>
      </c>
      <c r="K9718" s="21">
        <f t="shared" si="453"/>
        <v>0</v>
      </c>
      <c r="L9718" t="str">
        <f t="shared" si="454"/>
        <v/>
      </c>
      <c r="M9718" t="str">
        <f t="shared" si="455"/>
        <v/>
      </c>
    </row>
    <row r="9719" spans="3:13" x14ac:dyDescent="0.2">
      <c r="C9719" s="8" t="str">
        <f>IFERROR(VLOOKUP(B9719,'Plan de comptes'!A:B,2,FALSE),"")</f>
        <v/>
      </c>
      <c r="K9719" s="21">
        <f t="shared" si="453"/>
        <v>0</v>
      </c>
      <c r="L9719" t="str">
        <f t="shared" si="454"/>
        <v/>
      </c>
      <c r="M9719" t="str">
        <f t="shared" si="455"/>
        <v/>
      </c>
    </row>
    <row r="9720" spans="3:13" x14ac:dyDescent="0.2">
      <c r="C9720" s="8" t="str">
        <f>IFERROR(VLOOKUP(B9720,'Plan de comptes'!A:B,2,FALSE),"")</f>
        <v/>
      </c>
      <c r="K9720" s="21">
        <f t="shared" si="453"/>
        <v>0</v>
      </c>
      <c r="L9720" t="str">
        <f t="shared" si="454"/>
        <v/>
      </c>
      <c r="M9720" t="str">
        <f t="shared" si="455"/>
        <v/>
      </c>
    </row>
    <row r="9721" spans="3:13" x14ac:dyDescent="0.2">
      <c r="C9721" s="8" t="str">
        <f>IFERROR(VLOOKUP(B9721,'Plan de comptes'!A:B,2,FALSE),"")</f>
        <v/>
      </c>
      <c r="K9721" s="21">
        <f t="shared" si="453"/>
        <v>0</v>
      </c>
      <c r="L9721" t="str">
        <f t="shared" si="454"/>
        <v/>
      </c>
      <c r="M9721" t="str">
        <f t="shared" si="455"/>
        <v/>
      </c>
    </row>
    <row r="9722" spans="3:13" x14ac:dyDescent="0.2">
      <c r="C9722" s="8" t="str">
        <f>IFERROR(VLOOKUP(B9722,'Plan de comptes'!A:B,2,FALSE),"")</f>
        <v/>
      </c>
      <c r="K9722" s="21">
        <f t="shared" si="453"/>
        <v>0</v>
      </c>
      <c r="L9722" t="str">
        <f t="shared" si="454"/>
        <v/>
      </c>
      <c r="M9722" t="str">
        <f t="shared" si="455"/>
        <v/>
      </c>
    </row>
    <row r="9723" spans="3:13" x14ac:dyDescent="0.2">
      <c r="C9723" s="8" t="str">
        <f>IFERROR(VLOOKUP(B9723,'Plan de comptes'!A:B,2,FALSE),"")</f>
        <v/>
      </c>
      <c r="K9723" s="21">
        <f t="shared" si="453"/>
        <v>0</v>
      </c>
      <c r="L9723" t="str">
        <f t="shared" si="454"/>
        <v/>
      </c>
      <c r="M9723" t="str">
        <f t="shared" si="455"/>
        <v/>
      </c>
    </row>
    <row r="9724" spans="3:13" x14ac:dyDescent="0.2">
      <c r="C9724" s="8" t="str">
        <f>IFERROR(VLOOKUP(B9724,'Plan de comptes'!A:B,2,FALSE),"")</f>
        <v/>
      </c>
      <c r="K9724" s="21">
        <f t="shared" si="453"/>
        <v>0</v>
      </c>
      <c r="L9724" t="str">
        <f t="shared" si="454"/>
        <v/>
      </c>
      <c r="M9724" t="str">
        <f t="shared" si="455"/>
        <v/>
      </c>
    </row>
    <row r="9725" spans="3:13" x14ac:dyDescent="0.2">
      <c r="C9725" s="8" t="str">
        <f>IFERROR(VLOOKUP(B9725,'Plan de comptes'!A:B,2,FALSE),"")</f>
        <v/>
      </c>
      <c r="K9725" s="21">
        <f t="shared" si="453"/>
        <v>0</v>
      </c>
      <c r="L9725" t="str">
        <f t="shared" si="454"/>
        <v/>
      </c>
      <c r="M9725" t="str">
        <f t="shared" si="455"/>
        <v/>
      </c>
    </row>
    <row r="9726" spans="3:13" x14ac:dyDescent="0.2">
      <c r="C9726" s="8" t="str">
        <f>IFERROR(VLOOKUP(B9726,'Plan de comptes'!A:B,2,FALSE),"")</f>
        <v/>
      </c>
      <c r="K9726" s="21">
        <f t="shared" si="453"/>
        <v>0</v>
      </c>
      <c r="L9726" t="str">
        <f t="shared" si="454"/>
        <v/>
      </c>
      <c r="M9726" t="str">
        <f t="shared" si="455"/>
        <v/>
      </c>
    </row>
    <row r="9727" spans="3:13" x14ac:dyDescent="0.2">
      <c r="C9727" s="8" t="str">
        <f>IFERROR(VLOOKUP(B9727,'Plan de comptes'!A:B,2,FALSE),"")</f>
        <v/>
      </c>
      <c r="K9727" s="21">
        <f t="shared" si="453"/>
        <v>0</v>
      </c>
      <c r="L9727" t="str">
        <f t="shared" si="454"/>
        <v/>
      </c>
      <c r="M9727" t="str">
        <f t="shared" si="455"/>
        <v/>
      </c>
    </row>
    <row r="9728" spans="3:13" x14ac:dyDescent="0.2">
      <c r="C9728" s="8" t="str">
        <f>IFERROR(VLOOKUP(B9728,'Plan de comptes'!A:B,2,FALSE),"")</f>
        <v/>
      </c>
      <c r="K9728" s="21">
        <f t="shared" si="453"/>
        <v>0</v>
      </c>
      <c r="L9728" t="str">
        <f t="shared" si="454"/>
        <v/>
      </c>
      <c r="M9728" t="str">
        <f t="shared" si="455"/>
        <v/>
      </c>
    </row>
    <row r="9729" spans="3:13" x14ac:dyDescent="0.2">
      <c r="C9729" s="8" t="str">
        <f>IFERROR(VLOOKUP(B9729,'Plan de comptes'!A:B,2,FALSE),"")</f>
        <v/>
      </c>
      <c r="K9729" s="21">
        <f t="shared" si="453"/>
        <v>0</v>
      </c>
      <c r="L9729" t="str">
        <f t="shared" si="454"/>
        <v/>
      </c>
      <c r="M9729" t="str">
        <f t="shared" si="455"/>
        <v/>
      </c>
    </row>
    <row r="9730" spans="3:13" x14ac:dyDescent="0.2">
      <c r="C9730" s="8" t="str">
        <f>IFERROR(VLOOKUP(B9730,'Plan de comptes'!A:B,2,FALSE),"")</f>
        <v/>
      </c>
      <c r="K9730" s="21">
        <f t="shared" si="453"/>
        <v>0</v>
      </c>
      <c r="L9730" t="str">
        <f t="shared" si="454"/>
        <v/>
      </c>
      <c r="M9730" t="str">
        <f t="shared" si="455"/>
        <v/>
      </c>
    </row>
    <row r="9731" spans="3:13" x14ac:dyDescent="0.2">
      <c r="C9731" s="8" t="str">
        <f>IFERROR(VLOOKUP(B9731,'Plan de comptes'!A:B,2,FALSE),"")</f>
        <v/>
      </c>
      <c r="K9731" s="21">
        <f t="shared" ref="K9731:K9794" si="456">E9731-F9731</f>
        <v>0</v>
      </c>
      <c r="L9731" t="str">
        <f t="shared" ref="L9731:L9794" si="457">LEFT($B9731,2)</f>
        <v/>
      </c>
      <c r="M9731" t="str">
        <f t="shared" ref="M9731:M9794" si="458">LEFT($B9731,3)</f>
        <v/>
      </c>
    </row>
    <row r="9732" spans="3:13" x14ac:dyDescent="0.2">
      <c r="C9732" s="8" t="str">
        <f>IFERROR(VLOOKUP(B9732,'Plan de comptes'!A:B,2,FALSE),"")</f>
        <v/>
      </c>
      <c r="K9732" s="21">
        <f t="shared" si="456"/>
        <v>0</v>
      </c>
      <c r="L9732" t="str">
        <f t="shared" si="457"/>
        <v/>
      </c>
      <c r="M9732" t="str">
        <f t="shared" si="458"/>
        <v/>
      </c>
    </row>
    <row r="9733" spans="3:13" x14ac:dyDescent="0.2">
      <c r="C9733" s="8" t="str">
        <f>IFERROR(VLOOKUP(B9733,'Plan de comptes'!A:B,2,FALSE),"")</f>
        <v/>
      </c>
      <c r="K9733" s="21">
        <f t="shared" si="456"/>
        <v>0</v>
      </c>
      <c r="L9733" t="str">
        <f t="shared" si="457"/>
        <v/>
      </c>
      <c r="M9733" t="str">
        <f t="shared" si="458"/>
        <v/>
      </c>
    </row>
    <row r="9734" spans="3:13" x14ac:dyDescent="0.2">
      <c r="C9734" s="8" t="str">
        <f>IFERROR(VLOOKUP(B9734,'Plan de comptes'!A:B,2,FALSE),"")</f>
        <v/>
      </c>
      <c r="K9734" s="21">
        <f t="shared" si="456"/>
        <v>0</v>
      </c>
      <c r="L9734" t="str">
        <f t="shared" si="457"/>
        <v/>
      </c>
      <c r="M9734" t="str">
        <f t="shared" si="458"/>
        <v/>
      </c>
    </row>
    <row r="9735" spans="3:13" x14ac:dyDescent="0.2">
      <c r="C9735" s="8" t="str">
        <f>IFERROR(VLOOKUP(B9735,'Plan de comptes'!A:B,2,FALSE),"")</f>
        <v/>
      </c>
      <c r="K9735" s="21">
        <f t="shared" si="456"/>
        <v>0</v>
      </c>
      <c r="L9735" t="str">
        <f t="shared" si="457"/>
        <v/>
      </c>
      <c r="M9735" t="str">
        <f t="shared" si="458"/>
        <v/>
      </c>
    </row>
    <row r="9736" spans="3:13" x14ac:dyDescent="0.2">
      <c r="C9736" s="8" t="str">
        <f>IFERROR(VLOOKUP(B9736,'Plan de comptes'!A:B,2,FALSE),"")</f>
        <v/>
      </c>
      <c r="K9736" s="21">
        <f t="shared" si="456"/>
        <v>0</v>
      </c>
      <c r="L9736" t="str">
        <f t="shared" si="457"/>
        <v/>
      </c>
      <c r="M9736" t="str">
        <f t="shared" si="458"/>
        <v/>
      </c>
    </row>
    <row r="9737" spans="3:13" x14ac:dyDescent="0.2">
      <c r="C9737" s="8" t="str">
        <f>IFERROR(VLOOKUP(B9737,'Plan de comptes'!A:B,2,FALSE),"")</f>
        <v/>
      </c>
      <c r="K9737" s="21">
        <f t="shared" si="456"/>
        <v>0</v>
      </c>
      <c r="L9737" t="str">
        <f t="shared" si="457"/>
        <v/>
      </c>
      <c r="M9737" t="str">
        <f t="shared" si="458"/>
        <v/>
      </c>
    </row>
    <row r="9738" spans="3:13" x14ac:dyDescent="0.2">
      <c r="C9738" s="8" t="str">
        <f>IFERROR(VLOOKUP(B9738,'Plan de comptes'!A:B,2,FALSE),"")</f>
        <v/>
      </c>
      <c r="K9738" s="21">
        <f t="shared" si="456"/>
        <v>0</v>
      </c>
      <c r="L9738" t="str">
        <f t="shared" si="457"/>
        <v/>
      </c>
      <c r="M9738" t="str">
        <f t="shared" si="458"/>
        <v/>
      </c>
    </row>
    <row r="9739" spans="3:13" x14ac:dyDescent="0.2">
      <c r="C9739" s="8" t="str">
        <f>IFERROR(VLOOKUP(B9739,'Plan de comptes'!A:B,2,FALSE),"")</f>
        <v/>
      </c>
      <c r="K9739" s="21">
        <f t="shared" si="456"/>
        <v>0</v>
      </c>
      <c r="L9739" t="str">
        <f t="shared" si="457"/>
        <v/>
      </c>
      <c r="M9739" t="str">
        <f t="shared" si="458"/>
        <v/>
      </c>
    </row>
    <row r="9740" spans="3:13" x14ac:dyDescent="0.2">
      <c r="C9740" s="8" t="str">
        <f>IFERROR(VLOOKUP(B9740,'Plan de comptes'!A:B,2,FALSE),"")</f>
        <v/>
      </c>
      <c r="K9740" s="21">
        <f t="shared" si="456"/>
        <v>0</v>
      </c>
      <c r="L9740" t="str">
        <f t="shared" si="457"/>
        <v/>
      </c>
      <c r="M9740" t="str">
        <f t="shared" si="458"/>
        <v/>
      </c>
    </row>
    <row r="9741" spans="3:13" x14ac:dyDescent="0.2">
      <c r="C9741" s="8" t="str">
        <f>IFERROR(VLOOKUP(B9741,'Plan de comptes'!A:B,2,FALSE),"")</f>
        <v/>
      </c>
      <c r="K9741" s="21">
        <f t="shared" si="456"/>
        <v>0</v>
      </c>
      <c r="L9741" t="str">
        <f t="shared" si="457"/>
        <v/>
      </c>
      <c r="M9741" t="str">
        <f t="shared" si="458"/>
        <v/>
      </c>
    </row>
    <row r="9742" spans="3:13" x14ac:dyDescent="0.2">
      <c r="C9742" s="8" t="str">
        <f>IFERROR(VLOOKUP(B9742,'Plan de comptes'!A:B,2,FALSE),"")</f>
        <v/>
      </c>
      <c r="K9742" s="21">
        <f t="shared" si="456"/>
        <v>0</v>
      </c>
      <c r="L9742" t="str">
        <f t="shared" si="457"/>
        <v/>
      </c>
      <c r="M9742" t="str">
        <f t="shared" si="458"/>
        <v/>
      </c>
    </row>
    <row r="9743" spans="3:13" x14ac:dyDescent="0.2">
      <c r="C9743" s="8" t="str">
        <f>IFERROR(VLOOKUP(B9743,'Plan de comptes'!A:B,2,FALSE),"")</f>
        <v/>
      </c>
      <c r="K9743" s="21">
        <f t="shared" si="456"/>
        <v>0</v>
      </c>
      <c r="L9743" t="str">
        <f t="shared" si="457"/>
        <v/>
      </c>
      <c r="M9743" t="str">
        <f t="shared" si="458"/>
        <v/>
      </c>
    </row>
    <row r="9744" spans="3:13" x14ac:dyDescent="0.2">
      <c r="C9744" s="8" t="str">
        <f>IFERROR(VLOOKUP(B9744,'Plan de comptes'!A:B,2,FALSE),"")</f>
        <v/>
      </c>
      <c r="K9744" s="21">
        <f t="shared" si="456"/>
        <v>0</v>
      </c>
      <c r="L9744" t="str">
        <f t="shared" si="457"/>
        <v/>
      </c>
      <c r="M9744" t="str">
        <f t="shared" si="458"/>
        <v/>
      </c>
    </row>
    <row r="9745" spans="3:13" x14ac:dyDescent="0.2">
      <c r="C9745" s="8" t="str">
        <f>IFERROR(VLOOKUP(B9745,'Plan de comptes'!A:B,2,FALSE),"")</f>
        <v/>
      </c>
      <c r="K9745" s="21">
        <f t="shared" si="456"/>
        <v>0</v>
      </c>
      <c r="L9745" t="str">
        <f t="shared" si="457"/>
        <v/>
      </c>
      <c r="M9745" t="str">
        <f t="shared" si="458"/>
        <v/>
      </c>
    </row>
    <row r="9746" spans="3:13" x14ac:dyDescent="0.2">
      <c r="C9746" s="8" t="str">
        <f>IFERROR(VLOOKUP(B9746,'Plan de comptes'!A:B,2,FALSE),"")</f>
        <v/>
      </c>
      <c r="K9746" s="21">
        <f t="shared" si="456"/>
        <v>0</v>
      </c>
      <c r="L9746" t="str">
        <f t="shared" si="457"/>
        <v/>
      </c>
      <c r="M9746" t="str">
        <f t="shared" si="458"/>
        <v/>
      </c>
    </row>
    <row r="9747" spans="3:13" x14ac:dyDescent="0.2">
      <c r="C9747" s="8" t="str">
        <f>IFERROR(VLOOKUP(B9747,'Plan de comptes'!A:B,2,FALSE),"")</f>
        <v/>
      </c>
      <c r="K9747" s="21">
        <f t="shared" si="456"/>
        <v>0</v>
      </c>
      <c r="L9747" t="str">
        <f t="shared" si="457"/>
        <v/>
      </c>
      <c r="M9747" t="str">
        <f t="shared" si="458"/>
        <v/>
      </c>
    </row>
    <row r="9748" spans="3:13" x14ac:dyDescent="0.2">
      <c r="C9748" s="8" t="str">
        <f>IFERROR(VLOOKUP(B9748,'Plan de comptes'!A:B,2,FALSE),"")</f>
        <v/>
      </c>
      <c r="K9748" s="21">
        <f t="shared" si="456"/>
        <v>0</v>
      </c>
      <c r="L9748" t="str">
        <f t="shared" si="457"/>
        <v/>
      </c>
      <c r="M9748" t="str">
        <f t="shared" si="458"/>
        <v/>
      </c>
    </row>
    <row r="9749" spans="3:13" x14ac:dyDescent="0.2">
      <c r="C9749" s="8" t="str">
        <f>IFERROR(VLOOKUP(B9749,'Plan de comptes'!A:B,2,FALSE),"")</f>
        <v/>
      </c>
      <c r="K9749" s="21">
        <f t="shared" si="456"/>
        <v>0</v>
      </c>
      <c r="L9749" t="str">
        <f t="shared" si="457"/>
        <v/>
      </c>
      <c r="M9749" t="str">
        <f t="shared" si="458"/>
        <v/>
      </c>
    </row>
    <row r="9750" spans="3:13" x14ac:dyDescent="0.2">
      <c r="C9750" s="8" t="str">
        <f>IFERROR(VLOOKUP(B9750,'Plan de comptes'!A:B,2,FALSE),"")</f>
        <v/>
      </c>
      <c r="K9750" s="21">
        <f t="shared" si="456"/>
        <v>0</v>
      </c>
      <c r="L9750" t="str">
        <f t="shared" si="457"/>
        <v/>
      </c>
      <c r="M9750" t="str">
        <f t="shared" si="458"/>
        <v/>
      </c>
    </row>
    <row r="9751" spans="3:13" x14ac:dyDescent="0.2">
      <c r="C9751" s="8" t="str">
        <f>IFERROR(VLOOKUP(B9751,'Plan de comptes'!A:B,2,FALSE),"")</f>
        <v/>
      </c>
      <c r="K9751" s="21">
        <f t="shared" si="456"/>
        <v>0</v>
      </c>
      <c r="L9751" t="str">
        <f t="shared" si="457"/>
        <v/>
      </c>
      <c r="M9751" t="str">
        <f t="shared" si="458"/>
        <v/>
      </c>
    </row>
    <row r="9752" spans="3:13" x14ac:dyDescent="0.2">
      <c r="C9752" s="8" t="str">
        <f>IFERROR(VLOOKUP(B9752,'Plan de comptes'!A:B,2,FALSE),"")</f>
        <v/>
      </c>
      <c r="K9752" s="21">
        <f t="shared" si="456"/>
        <v>0</v>
      </c>
      <c r="L9752" t="str">
        <f t="shared" si="457"/>
        <v/>
      </c>
      <c r="M9752" t="str">
        <f t="shared" si="458"/>
        <v/>
      </c>
    </row>
    <row r="9753" spans="3:13" x14ac:dyDescent="0.2">
      <c r="C9753" s="8" t="str">
        <f>IFERROR(VLOOKUP(B9753,'Plan de comptes'!A:B,2,FALSE),"")</f>
        <v/>
      </c>
      <c r="K9753" s="21">
        <f t="shared" si="456"/>
        <v>0</v>
      </c>
      <c r="L9753" t="str">
        <f t="shared" si="457"/>
        <v/>
      </c>
      <c r="M9753" t="str">
        <f t="shared" si="458"/>
        <v/>
      </c>
    </row>
    <row r="9754" spans="3:13" x14ac:dyDescent="0.2">
      <c r="C9754" s="8" t="str">
        <f>IFERROR(VLOOKUP(B9754,'Plan de comptes'!A:B,2,FALSE),"")</f>
        <v/>
      </c>
      <c r="K9754" s="21">
        <f t="shared" si="456"/>
        <v>0</v>
      </c>
      <c r="L9754" t="str">
        <f t="shared" si="457"/>
        <v/>
      </c>
      <c r="M9754" t="str">
        <f t="shared" si="458"/>
        <v/>
      </c>
    </row>
    <row r="9755" spans="3:13" x14ac:dyDescent="0.2">
      <c r="C9755" s="8" t="str">
        <f>IFERROR(VLOOKUP(B9755,'Plan de comptes'!A:B,2,FALSE),"")</f>
        <v/>
      </c>
      <c r="K9755" s="21">
        <f t="shared" si="456"/>
        <v>0</v>
      </c>
      <c r="L9755" t="str">
        <f t="shared" si="457"/>
        <v/>
      </c>
      <c r="M9755" t="str">
        <f t="shared" si="458"/>
        <v/>
      </c>
    </row>
    <row r="9756" spans="3:13" x14ac:dyDescent="0.2">
      <c r="C9756" s="8" t="str">
        <f>IFERROR(VLOOKUP(B9756,'Plan de comptes'!A:B,2,FALSE),"")</f>
        <v/>
      </c>
      <c r="K9756" s="21">
        <f t="shared" si="456"/>
        <v>0</v>
      </c>
      <c r="L9756" t="str">
        <f t="shared" si="457"/>
        <v/>
      </c>
      <c r="M9756" t="str">
        <f t="shared" si="458"/>
        <v/>
      </c>
    </row>
    <row r="9757" spans="3:13" x14ac:dyDescent="0.2">
      <c r="C9757" s="8" t="str">
        <f>IFERROR(VLOOKUP(B9757,'Plan de comptes'!A:B,2,FALSE),"")</f>
        <v/>
      </c>
      <c r="K9757" s="21">
        <f t="shared" si="456"/>
        <v>0</v>
      </c>
      <c r="L9757" t="str">
        <f t="shared" si="457"/>
        <v/>
      </c>
      <c r="M9757" t="str">
        <f t="shared" si="458"/>
        <v/>
      </c>
    </row>
    <row r="9758" spans="3:13" x14ac:dyDescent="0.2">
      <c r="C9758" s="8" t="str">
        <f>IFERROR(VLOOKUP(B9758,'Plan de comptes'!A:B,2,FALSE),"")</f>
        <v/>
      </c>
      <c r="K9758" s="21">
        <f t="shared" si="456"/>
        <v>0</v>
      </c>
      <c r="L9758" t="str">
        <f t="shared" si="457"/>
        <v/>
      </c>
      <c r="M9758" t="str">
        <f t="shared" si="458"/>
        <v/>
      </c>
    </row>
    <row r="9759" spans="3:13" x14ac:dyDescent="0.2">
      <c r="C9759" s="8" t="str">
        <f>IFERROR(VLOOKUP(B9759,'Plan de comptes'!A:B,2,FALSE),"")</f>
        <v/>
      </c>
      <c r="K9759" s="21">
        <f t="shared" si="456"/>
        <v>0</v>
      </c>
      <c r="L9759" t="str">
        <f t="shared" si="457"/>
        <v/>
      </c>
      <c r="M9759" t="str">
        <f t="shared" si="458"/>
        <v/>
      </c>
    </row>
    <row r="9760" spans="3:13" x14ac:dyDescent="0.2">
      <c r="C9760" s="8" t="str">
        <f>IFERROR(VLOOKUP(B9760,'Plan de comptes'!A:B,2,FALSE),"")</f>
        <v/>
      </c>
      <c r="K9760" s="21">
        <f t="shared" si="456"/>
        <v>0</v>
      </c>
      <c r="L9760" t="str">
        <f t="shared" si="457"/>
        <v/>
      </c>
      <c r="M9760" t="str">
        <f t="shared" si="458"/>
        <v/>
      </c>
    </row>
    <row r="9761" spans="3:13" x14ac:dyDescent="0.2">
      <c r="C9761" s="8" t="str">
        <f>IFERROR(VLOOKUP(B9761,'Plan de comptes'!A:B,2,FALSE),"")</f>
        <v/>
      </c>
      <c r="K9761" s="21">
        <f t="shared" si="456"/>
        <v>0</v>
      </c>
      <c r="L9761" t="str">
        <f t="shared" si="457"/>
        <v/>
      </c>
      <c r="M9761" t="str">
        <f t="shared" si="458"/>
        <v/>
      </c>
    </row>
    <row r="9762" spans="3:13" x14ac:dyDescent="0.2">
      <c r="C9762" s="8" t="str">
        <f>IFERROR(VLOOKUP(B9762,'Plan de comptes'!A:B,2,FALSE),"")</f>
        <v/>
      </c>
      <c r="K9762" s="21">
        <f t="shared" si="456"/>
        <v>0</v>
      </c>
      <c r="L9762" t="str">
        <f t="shared" si="457"/>
        <v/>
      </c>
      <c r="M9762" t="str">
        <f t="shared" si="458"/>
        <v/>
      </c>
    </row>
    <row r="9763" spans="3:13" x14ac:dyDescent="0.2">
      <c r="C9763" s="8" t="str">
        <f>IFERROR(VLOOKUP(B9763,'Plan de comptes'!A:B,2,FALSE),"")</f>
        <v/>
      </c>
      <c r="K9763" s="21">
        <f t="shared" si="456"/>
        <v>0</v>
      </c>
      <c r="L9763" t="str">
        <f t="shared" si="457"/>
        <v/>
      </c>
      <c r="M9763" t="str">
        <f t="shared" si="458"/>
        <v/>
      </c>
    </row>
    <row r="9764" spans="3:13" x14ac:dyDescent="0.2">
      <c r="C9764" s="8" t="str">
        <f>IFERROR(VLOOKUP(B9764,'Plan de comptes'!A:B,2,FALSE),"")</f>
        <v/>
      </c>
      <c r="K9764" s="21">
        <f t="shared" si="456"/>
        <v>0</v>
      </c>
      <c r="L9764" t="str">
        <f t="shared" si="457"/>
        <v/>
      </c>
      <c r="M9764" t="str">
        <f t="shared" si="458"/>
        <v/>
      </c>
    </row>
    <row r="9765" spans="3:13" x14ac:dyDescent="0.2">
      <c r="C9765" s="8" t="str">
        <f>IFERROR(VLOOKUP(B9765,'Plan de comptes'!A:B,2,FALSE),"")</f>
        <v/>
      </c>
      <c r="K9765" s="21">
        <f t="shared" si="456"/>
        <v>0</v>
      </c>
      <c r="L9765" t="str">
        <f t="shared" si="457"/>
        <v/>
      </c>
      <c r="M9765" t="str">
        <f t="shared" si="458"/>
        <v/>
      </c>
    </row>
    <row r="9766" spans="3:13" x14ac:dyDescent="0.2">
      <c r="C9766" s="8" t="str">
        <f>IFERROR(VLOOKUP(B9766,'Plan de comptes'!A:B,2,FALSE),"")</f>
        <v/>
      </c>
      <c r="K9766" s="21">
        <f t="shared" si="456"/>
        <v>0</v>
      </c>
      <c r="L9766" t="str">
        <f t="shared" si="457"/>
        <v/>
      </c>
      <c r="M9766" t="str">
        <f t="shared" si="458"/>
        <v/>
      </c>
    </row>
    <row r="9767" spans="3:13" x14ac:dyDescent="0.2">
      <c r="C9767" s="8" t="str">
        <f>IFERROR(VLOOKUP(B9767,'Plan de comptes'!A:B,2,FALSE),"")</f>
        <v/>
      </c>
      <c r="K9767" s="21">
        <f t="shared" si="456"/>
        <v>0</v>
      </c>
      <c r="L9767" t="str">
        <f t="shared" si="457"/>
        <v/>
      </c>
      <c r="M9767" t="str">
        <f t="shared" si="458"/>
        <v/>
      </c>
    </row>
    <row r="9768" spans="3:13" x14ac:dyDescent="0.2">
      <c r="C9768" s="8" t="str">
        <f>IFERROR(VLOOKUP(B9768,'Plan de comptes'!A:B,2,FALSE),"")</f>
        <v/>
      </c>
      <c r="K9768" s="21">
        <f t="shared" si="456"/>
        <v>0</v>
      </c>
      <c r="L9768" t="str">
        <f t="shared" si="457"/>
        <v/>
      </c>
      <c r="M9768" t="str">
        <f t="shared" si="458"/>
        <v/>
      </c>
    </row>
    <row r="9769" spans="3:13" x14ac:dyDescent="0.2">
      <c r="C9769" s="8" t="str">
        <f>IFERROR(VLOOKUP(B9769,'Plan de comptes'!A:B,2,FALSE),"")</f>
        <v/>
      </c>
      <c r="K9769" s="21">
        <f t="shared" si="456"/>
        <v>0</v>
      </c>
      <c r="L9769" t="str">
        <f t="shared" si="457"/>
        <v/>
      </c>
      <c r="M9769" t="str">
        <f t="shared" si="458"/>
        <v/>
      </c>
    </row>
    <row r="9770" spans="3:13" x14ac:dyDescent="0.2">
      <c r="C9770" s="8" t="str">
        <f>IFERROR(VLOOKUP(B9770,'Plan de comptes'!A:B,2,FALSE),"")</f>
        <v/>
      </c>
      <c r="K9770" s="21">
        <f t="shared" si="456"/>
        <v>0</v>
      </c>
      <c r="L9770" t="str">
        <f t="shared" si="457"/>
        <v/>
      </c>
      <c r="M9770" t="str">
        <f t="shared" si="458"/>
        <v/>
      </c>
    </row>
    <row r="9771" spans="3:13" x14ac:dyDescent="0.2">
      <c r="C9771" s="8" t="str">
        <f>IFERROR(VLOOKUP(B9771,'Plan de comptes'!A:B,2,FALSE),"")</f>
        <v/>
      </c>
      <c r="K9771" s="21">
        <f t="shared" si="456"/>
        <v>0</v>
      </c>
      <c r="L9771" t="str">
        <f t="shared" si="457"/>
        <v/>
      </c>
      <c r="M9771" t="str">
        <f t="shared" si="458"/>
        <v/>
      </c>
    </row>
    <row r="9772" spans="3:13" x14ac:dyDescent="0.2">
      <c r="C9772" s="8" t="str">
        <f>IFERROR(VLOOKUP(B9772,'Plan de comptes'!A:B,2,FALSE),"")</f>
        <v/>
      </c>
      <c r="K9772" s="21">
        <f t="shared" si="456"/>
        <v>0</v>
      </c>
      <c r="L9772" t="str">
        <f t="shared" si="457"/>
        <v/>
      </c>
      <c r="M9772" t="str">
        <f t="shared" si="458"/>
        <v/>
      </c>
    </row>
    <row r="9773" spans="3:13" x14ac:dyDescent="0.2">
      <c r="C9773" s="8" t="str">
        <f>IFERROR(VLOOKUP(B9773,'Plan de comptes'!A:B,2,FALSE),"")</f>
        <v/>
      </c>
      <c r="K9773" s="21">
        <f t="shared" si="456"/>
        <v>0</v>
      </c>
      <c r="L9773" t="str">
        <f t="shared" si="457"/>
        <v/>
      </c>
      <c r="M9773" t="str">
        <f t="shared" si="458"/>
        <v/>
      </c>
    </row>
    <row r="9774" spans="3:13" x14ac:dyDescent="0.2">
      <c r="C9774" s="8" t="str">
        <f>IFERROR(VLOOKUP(B9774,'Plan de comptes'!A:B,2,FALSE),"")</f>
        <v/>
      </c>
      <c r="K9774" s="21">
        <f t="shared" si="456"/>
        <v>0</v>
      </c>
      <c r="L9774" t="str">
        <f t="shared" si="457"/>
        <v/>
      </c>
      <c r="M9774" t="str">
        <f t="shared" si="458"/>
        <v/>
      </c>
    </row>
    <row r="9775" spans="3:13" x14ac:dyDescent="0.2">
      <c r="C9775" s="8" t="str">
        <f>IFERROR(VLOOKUP(B9775,'Plan de comptes'!A:B,2,FALSE),"")</f>
        <v/>
      </c>
      <c r="K9775" s="21">
        <f t="shared" si="456"/>
        <v>0</v>
      </c>
      <c r="L9775" t="str">
        <f t="shared" si="457"/>
        <v/>
      </c>
      <c r="M9775" t="str">
        <f t="shared" si="458"/>
        <v/>
      </c>
    </row>
    <row r="9776" spans="3:13" x14ac:dyDescent="0.2">
      <c r="C9776" s="8" t="str">
        <f>IFERROR(VLOOKUP(B9776,'Plan de comptes'!A:B,2,FALSE),"")</f>
        <v/>
      </c>
      <c r="K9776" s="21">
        <f t="shared" si="456"/>
        <v>0</v>
      </c>
      <c r="L9776" t="str">
        <f t="shared" si="457"/>
        <v/>
      </c>
      <c r="M9776" t="str">
        <f t="shared" si="458"/>
        <v/>
      </c>
    </row>
    <row r="9777" spans="3:13" x14ac:dyDescent="0.2">
      <c r="C9777" s="8" t="str">
        <f>IFERROR(VLOOKUP(B9777,'Plan de comptes'!A:B,2,FALSE),"")</f>
        <v/>
      </c>
      <c r="K9777" s="21">
        <f t="shared" si="456"/>
        <v>0</v>
      </c>
      <c r="L9777" t="str">
        <f t="shared" si="457"/>
        <v/>
      </c>
      <c r="M9777" t="str">
        <f t="shared" si="458"/>
        <v/>
      </c>
    </row>
    <row r="9778" spans="3:13" x14ac:dyDescent="0.2">
      <c r="C9778" s="8" t="str">
        <f>IFERROR(VLOOKUP(B9778,'Plan de comptes'!A:B,2,FALSE),"")</f>
        <v/>
      </c>
      <c r="K9778" s="21">
        <f t="shared" si="456"/>
        <v>0</v>
      </c>
      <c r="L9778" t="str">
        <f t="shared" si="457"/>
        <v/>
      </c>
      <c r="M9778" t="str">
        <f t="shared" si="458"/>
        <v/>
      </c>
    </row>
    <row r="9779" spans="3:13" x14ac:dyDescent="0.2">
      <c r="C9779" s="8" t="str">
        <f>IFERROR(VLOOKUP(B9779,'Plan de comptes'!A:B,2,FALSE),"")</f>
        <v/>
      </c>
      <c r="K9779" s="21">
        <f t="shared" si="456"/>
        <v>0</v>
      </c>
      <c r="L9779" t="str">
        <f t="shared" si="457"/>
        <v/>
      </c>
      <c r="M9779" t="str">
        <f t="shared" si="458"/>
        <v/>
      </c>
    </row>
    <row r="9780" spans="3:13" x14ac:dyDescent="0.2">
      <c r="C9780" s="8" t="str">
        <f>IFERROR(VLOOKUP(B9780,'Plan de comptes'!A:B,2,FALSE),"")</f>
        <v/>
      </c>
      <c r="K9780" s="21">
        <f t="shared" si="456"/>
        <v>0</v>
      </c>
      <c r="L9780" t="str">
        <f t="shared" si="457"/>
        <v/>
      </c>
      <c r="M9780" t="str">
        <f t="shared" si="458"/>
        <v/>
      </c>
    </row>
    <row r="9781" spans="3:13" x14ac:dyDescent="0.2">
      <c r="C9781" s="8" t="str">
        <f>IFERROR(VLOOKUP(B9781,'Plan de comptes'!A:B,2,FALSE),"")</f>
        <v/>
      </c>
      <c r="K9781" s="21">
        <f t="shared" si="456"/>
        <v>0</v>
      </c>
      <c r="L9781" t="str">
        <f t="shared" si="457"/>
        <v/>
      </c>
      <c r="M9781" t="str">
        <f t="shared" si="458"/>
        <v/>
      </c>
    </row>
    <row r="9782" spans="3:13" x14ac:dyDescent="0.2">
      <c r="C9782" s="8" t="str">
        <f>IFERROR(VLOOKUP(B9782,'Plan de comptes'!A:B,2,FALSE),"")</f>
        <v/>
      </c>
      <c r="K9782" s="21">
        <f t="shared" si="456"/>
        <v>0</v>
      </c>
      <c r="L9782" t="str">
        <f t="shared" si="457"/>
        <v/>
      </c>
      <c r="M9782" t="str">
        <f t="shared" si="458"/>
        <v/>
      </c>
    </row>
    <row r="9783" spans="3:13" x14ac:dyDescent="0.2">
      <c r="C9783" s="8" t="str">
        <f>IFERROR(VLOOKUP(B9783,'Plan de comptes'!A:B,2,FALSE),"")</f>
        <v/>
      </c>
      <c r="K9783" s="21">
        <f t="shared" si="456"/>
        <v>0</v>
      </c>
      <c r="L9783" t="str">
        <f t="shared" si="457"/>
        <v/>
      </c>
      <c r="M9783" t="str">
        <f t="shared" si="458"/>
        <v/>
      </c>
    </row>
    <row r="9784" spans="3:13" x14ac:dyDescent="0.2">
      <c r="C9784" s="8" t="str">
        <f>IFERROR(VLOOKUP(B9784,'Plan de comptes'!A:B,2,FALSE),"")</f>
        <v/>
      </c>
      <c r="K9784" s="21">
        <f t="shared" si="456"/>
        <v>0</v>
      </c>
      <c r="L9784" t="str">
        <f t="shared" si="457"/>
        <v/>
      </c>
      <c r="M9784" t="str">
        <f t="shared" si="458"/>
        <v/>
      </c>
    </row>
    <row r="9785" spans="3:13" x14ac:dyDescent="0.2">
      <c r="C9785" s="8" t="str">
        <f>IFERROR(VLOOKUP(B9785,'Plan de comptes'!A:B,2,FALSE),"")</f>
        <v/>
      </c>
      <c r="K9785" s="21">
        <f t="shared" si="456"/>
        <v>0</v>
      </c>
      <c r="L9785" t="str">
        <f t="shared" si="457"/>
        <v/>
      </c>
      <c r="M9785" t="str">
        <f t="shared" si="458"/>
        <v/>
      </c>
    </row>
    <row r="9786" spans="3:13" x14ac:dyDescent="0.2">
      <c r="C9786" s="8" t="str">
        <f>IFERROR(VLOOKUP(B9786,'Plan de comptes'!A:B,2,FALSE),"")</f>
        <v/>
      </c>
      <c r="K9786" s="21">
        <f t="shared" si="456"/>
        <v>0</v>
      </c>
      <c r="L9786" t="str">
        <f t="shared" si="457"/>
        <v/>
      </c>
      <c r="M9786" t="str">
        <f t="shared" si="458"/>
        <v/>
      </c>
    </row>
    <row r="9787" spans="3:13" x14ac:dyDescent="0.2">
      <c r="C9787" s="8" t="str">
        <f>IFERROR(VLOOKUP(B9787,'Plan de comptes'!A:B,2,FALSE),"")</f>
        <v/>
      </c>
      <c r="K9787" s="21">
        <f t="shared" si="456"/>
        <v>0</v>
      </c>
      <c r="L9787" t="str">
        <f t="shared" si="457"/>
        <v/>
      </c>
      <c r="M9787" t="str">
        <f t="shared" si="458"/>
        <v/>
      </c>
    </row>
    <row r="9788" spans="3:13" x14ac:dyDescent="0.2">
      <c r="C9788" s="8" t="str">
        <f>IFERROR(VLOOKUP(B9788,'Plan de comptes'!A:B,2,FALSE),"")</f>
        <v/>
      </c>
      <c r="K9788" s="21">
        <f t="shared" si="456"/>
        <v>0</v>
      </c>
      <c r="L9788" t="str">
        <f t="shared" si="457"/>
        <v/>
      </c>
      <c r="M9788" t="str">
        <f t="shared" si="458"/>
        <v/>
      </c>
    </row>
    <row r="9789" spans="3:13" x14ac:dyDescent="0.2">
      <c r="C9789" s="8" t="str">
        <f>IFERROR(VLOOKUP(B9789,'Plan de comptes'!A:B,2,FALSE),"")</f>
        <v/>
      </c>
      <c r="K9789" s="21">
        <f t="shared" si="456"/>
        <v>0</v>
      </c>
      <c r="L9789" t="str">
        <f t="shared" si="457"/>
        <v/>
      </c>
      <c r="M9789" t="str">
        <f t="shared" si="458"/>
        <v/>
      </c>
    </row>
    <row r="9790" spans="3:13" x14ac:dyDescent="0.2">
      <c r="C9790" s="8" t="str">
        <f>IFERROR(VLOOKUP(B9790,'Plan de comptes'!A:B,2,FALSE),"")</f>
        <v/>
      </c>
      <c r="K9790" s="21">
        <f t="shared" si="456"/>
        <v>0</v>
      </c>
      <c r="L9790" t="str">
        <f t="shared" si="457"/>
        <v/>
      </c>
      <c r="M9790" t="str">
        <f t="shared" si="458"/>
        <v/>
      </c>
    </row>
    <row r="9791" spans="3:13" x14ac:dyDescent="0.2">
      <c r="C9791" s="8" t="str">
        <f>IFERROR(VLOOKUP(B9791,'Plan de comptes'!A:B,2,FALSE),"")</f>
        <v/>
      </c>
      <c r="K9791" s="21">
        <f t="shared" si="456"/>
        <v>0</v>
      </c>
      <c r="L9791" t="str">
        <f t="shared" si="457"/>
        <v/>
      </c>
      <c r="M9791" t="str">
        <f t="shared" si="458"/>
        <v/>
      </c>
    </row>
    <row r="9792" spans="3:13" x14ac:dyDescent="0.2">
      <c r="C9792" s="8" t="str">
        <f>IFERROR(VLOOKUP(B9792,'Plan de comptes'!A:B,2,FALSE),"")</f>
        <v/>
      </c>
      <c r="K9792" s="21">
        <f t="shared" si="456"/>
        <v>0</v>
      </c>
      <c r="L9792" t="str">
        <f t="shared" si="457"/>
        <v/>
      </c>
      <c r="M9792" t="str">
        <f t="shared" si="458"/>
        <v/>
      </c>
    </row>
    <row r="9793" spans="3:13" x14ac:dyDescent="0.2">
      <c r="C9793" s="8" t="str">
        <f>IFERROR(VLOOKUP(B9793,'Plan de comptes'!A:B,2,FALSE),"")</f>
        <v/>
      </c>
      <c r="K9793" s="21">
        <f t="shared" si="456"/>
        <v>0</v>
      </c>
      <c r="L9793" t="str">
        <f t="shared" si="457"/>
        <v/>
      </c>
      <c r="M9793" t="str">
        <f t="shared" si="458"/>
        <v/>
      </c>
    </row>
    <row r="9794" spans="3:13" x14ac:dyDescent="0.2">
      <c r="C9794" s="8" t="str">
        <f>IFERROR(VLOOKUP(B9794,'Plan de comptes'!A:B,2,FALSE),"")</f>
        <v/>
      </c>
      <c r="K9794" s="21">
        <f t="shared" si="456"/>
        <v>0</v>
      </c>
      <c r="L9794" t="str">
        <f t="shared" si="457"/>
        <v/>
      </c>
      <c r="M9794" t="str">
        <f t="shared" si="458"/>
        <v/>
      </c>
    </row>
    <row r="9795" spans="3:13" x14ac:dyDescent="0.2">
      <c r="C9795" s="8" t="str">
        <f>IFERROR(VLOOKUP(B9795,'Plan de comptes'!A:B,2,FALSE),"")</f>
        <v/>
      </c>
      <c r="K9795" s="21">
        <f t="shared" ref="K9795:K9858" si="459">E9795-F9795</f>
        <v>0</v>
      </c>
      <c r="L9795" t="str">
        <f t="shared" ref="L9795:L9858" si="460">LEFT($B9795,2)</f>
        <v/>
      </c>
      <c r="M9795" t="str">
        <f t="shared" ref="M9795:M9858" si="461">LEFT($B9795,3)</f>
        <v/>
      </c>
    </row>
    <row r="9796" spans="3:13" x14ac:dyDescent="0.2">
      <c r="C9796" s="8" t="str">
        <f>IFERROR(VLOOKUP(B9796,'Plan de comptes'!A:B,2,FALSE),"")</f>
        <v/>
      </c>
      <c r="K9796" s="21">
        <f t="shared" si="459"/>
        <v>0</v>
      </c>
      <c r="L9796" t="str">
        <f t="shared" si="460"/>
        <v/>
      </c>
      <c r="M9796" t="str">
        <f t="shared" si="461"/>
        <v/>
      </c>
    </row>
    <row r="9797" spans="3:13" x14ac:dyDescent="0.2">
      <c r="C9797" s="8" t="str">
        <f>IFERROR(VLOOKUP(B9797,'Plan de comptes'!A:B,2,FALSE),"")</f>
        <v/>
      </c>
      <c r="K9797" s="21">
        <f t="shared" si="459"/>
        <v>0</v>
      </c>
      <c r="L9797" t="str">
        <f t="shared" si="460"/>
        <v/>
      </c>
      <c r="M9797" t="str">
        <f t="shared" si="461"/>
        <v/>
      </c>
    </row>
    <row r="9798" spans="3:13" x14ac:dyDescent="0.2">
      <c r="C9798" s="8" t="str">
        <f>IFERROR(VLOOKUP(B9798,'Plan de comptes'!A:B,2,FALSE),"")</f>
        <v/>
      </c>
      <c r="K9798" s="21">
        <f t="shared" si="459"/>
        <v>0</v>
      </c>
      <c r="L9798" t="str">
        <f t="shared" si="460"/>
        <v/>
      </c>
      <c r="M9798" t="str">
        <f t="shared" si="461"/>
        <v/>
      </c>
    </row>
    <row r="9799" spans="3:13" x14ac:dyDescent="0.2">
      <c r="C9799" s="8" t="str">
        <f>IFERROR(VLOOKUP(B9799,'Plan de comptes'!A:B,2,FALSE),"")</f>
        <v/>
      </c>
      <c r="K9799" s="21">
        <f t="shared" si="459"/>
        <v>0</v>
      </c>
      <c r="L9799" t="str">
        <f t="shared" si="460"/>
        <v/>
      </c>
      <c r="M9799" t="str">
        <f t="shared" si="461"/>
        <v/>
      </c>
    </row>
    <row r="9800" spans="3:13" x14ac:dyDescent="0.2">
      <c r="C9800" s="8" t="str">
        <f>IFERROR(VLOOKUP(B9800,'Plan de comptes'!A:B,2,FALSE),"")</f>
        <v/>
      </c>
      <c r="K9800" s="21">
        <f t="shared" si="459"/>
        <v>0</v>
      </c>
      <c r="L9800" t="str">
        <f t="shared" si="460"/>
        <v/>
      </c>
      <c r="M9800" t="str">
        <f t="shared" si="461"/>
        <v/>
      </c>
    </row>
    <row r="9801" spans="3:13" x14ac:dyDescent="0.2">
      <c r="C9801" s="8" t="str">
        <f>IFERROR(VLOOKUP(B9801,'Plan de comptes'!A:B,2,FALSE),"")</f>
        <v/>
      </c>
      <c r="K9801" s="21">
        <f t="shared" si="459"/>
        <v>0</v>
      </c>
      <c r="L9801" t="str">
        <f t="shared" si="460"/>
        <v/>
      </c>
      <c r="M9801" t="str">
        <f t="shared" si="461"/>
        <v/>
      </c>
    </row>
    <row r="9802" spans="3:13" x14ac:dyDescent="0.2">
      <c r="C9802" s="8" t="str">
        <f>IFERROR(VLOOKUP(B9802,'Plan de comptes'!A:B,2,FALSE),"")</f>
        <v/>
      </c>
      <c r="K9802" s="21">
        <f t="shared" si="459"/>
        <v>0</v>
      </c>
      <c r="L9802" t="str">
        <f t="shared" si="460"/>
        <v/>
      </c>
      <c r="M9802" t="str">
        <f t="shared" si="461"/>
        <v/>
      </c>
    </row>
    <row r="9803" spans="3:13" x14ac:dyDescent="0.2">
      <c r="C9803" s="8" t="str">
        <f>IFERROR(VLOOKUP(B9803,'Plan de comptes'!A:B,2,FALSE),"")</f>
        <v/>
      </c>
      <c r="K9803" s="21">
        <f t="shared" si="459"/>
        <v>0</v>
      </c>
      <c r="L9803" t="str">
        <f t="shared" si="460"/>
        <v/>
      </c>
      <c r="M9803" t="str">
        <f t="shared" si="461"/>
        <v/>
      </c>
    </row>
    <row r="9804" spans="3:13" x14ac:dyDescent="0.2">
      <c r="C9804" s="8" t="str">
        <f>IFERROR(VLOOKUP(B9804,'Plan de comptes'!A:B,2,FALSE),"")</f>
        <v/>
      </c>
      <c r="K9804" s="21">
        <f t="shared" si="459"/>
        <v>0</v>
      </c>
      <c r="L9804" t="str">
        <f t="shared" si="460"/>
        <v/>
      </c>
      <c r="M9804" t="str">
        <f t="shared" si="461"/>
        <v/>
      </c>
    </row>
    <row r="9805" spans="3:13" x14ac:dyDescent="0.2">
      <c r="C9805" s="8" t="str">
        <f>IFERROR(VLOOKUP(B9805,'Plan de comptes'!A:B,2,FALSE),"")</f>
        <v/>
      </c>
      <c r="K9805" s="21">
        <f t="shared" si="459"/>
        <v>0</v>
      </c>
      <c r="L9805" t="str">
        <f t="shared" si="460"/>
        <v/>
      </c>
      <c r="M9805" t="str">
        <f t="shared" si="461"/>
        <v/>
      </c>
    </row>
    <row r="9806" spans="3:13" x14ac:dyDescent="0.2">
      <c r="C9806" s="8" t="str">
        <f>IFERROR(VLOOKUP(B9806,'Plan de comptes'!A:B,2,FALSE),"")</f>
        <v/>
      </c>
      <c r="K9806" s="21">
        <f t="shared" si="459"/>
        <v>0</v>
      </c>
      <c r="L9806" t="str">
        <f t="shared" si="460"/>
        <v/>
      </c>
      <c r="M9806" t="str">
        <f t="shared" si="461"/>
        <v/>
      </c>
    </row>
    <row r="9807" spans="3:13" x14ac:dyDescent="0.2">
      <c r="C9807" s="8" t="str">
        <f>IFERROR(VLOOKUP(B9807,'Plan de comptes'!A:B,2,FALSE),"")</f>
        <v/>
      </c>
      <c r="K9807" s="21">
        <f t="shared" si="459"/>
        <v>0</v>
      </c>
      <c r="L9807" t="str">
        <f t="shared" si="460"/>
        <v/>
      </c>
      <c r="M9807" t="str">
        <f t="shared" si="461"/>
        <v/>
      </c>
    </row>
    <row r="9808" spans="3:13" x14ac:dyDescent="0.2">
      <c r="C9808" s="8" t="str">
        <f>IFERROR(VLOOKUP(B9808,'Plan de comptes'!A:B,2,FALSE),"")</f>
        <v/>
      </c>
      <c r="K9808" s="21">
        <f t="shared" si="459"/>
        <v>0</v>
      </c>
      <c r="L9808" t="str">
        <f t="shared" si="460"/>
        <v/>
      </c>
      <c r="M9808" t="str">
        <f t="shared" si="461"/>
        <v/>
      </c>
    </row>
    <row r="9809" spans="3:13" x14ac:dyDescent="0.2">
      <c r="C9809" s="8" t="str">
        <f>IFERROR(VLOOKUP(B9809,'Plan de comptes'!A:B,2,FALSE),"")</f>
        <v/>
      </c>
      <c r="K9809" s="21">
        <f t="shared" si="459"/>
        <v>0</v>
      </c>
      <c r="L9809" t="str">
        <f t="shared" si="460"/>
        <v/>
      </c>
      <c r="M9809" t="str">
        <f t="shared" si="461"/>
        <v/>
      </c>
    </row>
    <row r="9810" spans="3:13" x14ac:dyDescent="0.2">
      <c r="C9810" s="8" t="str">
        <f>IFERROR(VLOOKUP(B9810,'Plan de comptes'!A:B,2,FALSE),"")</f>
        <v/>
      </c>
      <c r="K9810" s="21">
        <f t="shared" si="459"/>
        <v>0</v>
      </c>
      <c r="L9810" t="str">
        <f t="shared" si="460"/>
        <v/>
      </c>
      <c r="M9810" t="str">
        <f t="shared" si="461"/>
        <v/>
      </c>
    </row>
    <row r="9811" spans="3:13" x14ac:dyDescent="0.2">
      <c r="C9811" s="8" t="str">
        <f>IFERROR(VLOOKUP(B9811,'Plan de comptes'!A:B,2,FALSE),"")</f>
        <v/>
      </c>
      <c r="K9811" s="21">
        <f t="shared" si="459"/>
        <v>0</v>
      </c>
      <c r="L9811" t="str">
        <f t="shared" si="460"/>
        <v/>
      </c>
      <c r="M9811" t="str">
        <f t="shared" si="461"/>
        <v/>
      </c>
    </row>
    <row r="9812" spans="3:13" x14ac:dyDescent="0.2">
      <c r="C9812" s="8" t="str">
        <f>IFERROR(VLOOKUP(B9812,'Plan de comptes'!A:B,2,FALSE),"")</f>
        <v/>
      </c>
      <c r="K9812" s="21">
        <f t="shared" si="459"/>
        <v>0</v>
      </c>
      <c r="L9812" t="str">
        <f t="shared" si="460"/>
        <v/>
      </c>
      <c r="M9812" t="str">
        <f t="shared" si="461"/>
        <v/>
      </c>
    </row>
    <row r="9813" spans="3:13" x14ac:dyDescent="0.2">
      <c r="C9813" s="8" t="str">
        <f>IFERROR(VLOOKUP(B9813,'Plan de comptes'!A:B,2,FALSE),"")</f>
        <v/>
      </c>
      <c r="K9813" s="21">
        <f t="shared" si="459"/>
        <v>0</v>
      </c>
      <c r="L9813" t="str">
        <f t="shared" si="460"/>
        <v/>
      </c>
      <c r="M9813" t="str">
        <f t="shared" si="461"/>
        <v/>
      </c>
    </row>
    <row r="9814" spans="3:13" x14ac:dyDescent="0.2">
      <c r="C9814" s="8" t="str">
        <f>IFERROR(VLOOKUP(B9814,'Plan de comptes'!A:B,2,FALSE),"")</f>
        <v/>
      </c>
      <c r="K9814" s="21">
        <f t="shared" si="459"/>
        <v>0</v>
      </c>
      <c r="L9814" t="str">
        <f t="shared" si="460"/>
        <v/>
      </c>
      <c r="M9814" t="str">
        <f t="shared" si="461"/>
        <v/>
      </c>
    </row>
    <row r="9815" spans="3:13" x14ac:dyDescent="0.2">
      <c r="C9815" s="8" t="str">
        <f>IFERROR(VLOOKUP(B9815,'Plan de comptes'!A:B,2,FALSE),"")</f>
        <v/>
      </c>
      <c r="K9815" s="21">
        <f t="shared" si="459"/>
        <v>0</v>
      </c>
      <c r="L9815" t="str">
        <f t="shared" si="460"/>
        <v/>
      </c>
      <c r="M9815" t="str">
        <f t="shared" si="461"/>
        <v/>
      </c>
    </row>
    <row r="9816" spans="3:13" x14ac:dyDescent="0.2">
      <c r="C9816" s="8" t="str">
        <f>IFERROR(VLOOKUP(B9816,'Plan de comptes'!A:B,2,FALSE),"")</f>
        <v/>
      </c>
      <c r="K9816" s="21">
        <f t="shared" si="459"/>
        <v>0</v>
      </c>
      <c r="L9816" t="str">
        <f t="shared" si="460"/>
        <v/>
      </c>
      <c r="M9816" t="str">
        <f t="shared" si="461"/>
        <v/>
      </c>
    </row>
    <row r="9817" spans="3:13" x14ac:dyDescent="0.2">
      <c r="C9817" s="8" t="str">
        <f>IFERROR(VLOOKUP(B9817,'Plan de comptes'!A:B,2,FALSE),"")</f>
        <v/>
      </c>
      <c r="K9817" s="21">
        <f t="shared" si="459"/>
        <v>0</v>
      </c>
      <c r="L9817" t="str">
        <f t="shared" si="460"/>
        <v/>
      </c>
      <c r="M9817" t="str">
        <f t="shared" si="461"/>
        <v/>
      </c>
    </row>
    <row r="9818" spans="3:13" x14ac:dyDescent="0.2">
      <c r="C9818" s="8" t="str">
        <f>IFERROR(VLOOKUP(B9818,'Plan de comptes'!A:B,2,FALSE),"")</f>
        <v/>
      </c>
      <c r="K9818" s="21">
        <f t="shared" si="459"/>
        <v>0</v>
      </c>
      <c r="L9818" t="str">
        <f t="shared" si="460"/>
        <v/>
      </c>
      <c r="M9818" t="str">
        <f t="shared" si="461"/>
        <v/>
      </c>
    </row>
    <row r="9819" spans="3:13" x14ac:dyDescent="0.2">
      <c r="C9819" s="8" t="str">
        <f>IFERROR(VLOOKUP(B9819,'Plan de comptes'!A:B,2,FALSE),"")</f>
        <v/>
      </c>
      <c r="K9819" s="21">
        <f t="shared" si="459"/>
        <v>0</v>
      </c>
      <c r="L9819" t="str">
        <f t="shared" si="460"/>
        <v/>
      </c>
      <c r="M9819" t="str">
        <f t="shared" si="461"/>
        <v/>
      </c>
    </row>
    <row r="9820" spans="3:13" x14ac:dyDescent="0.2">
      <c r="C9820" s="8" t="str">
        <f>IFERROR(VLOOKUP(B9820,'Plan de comptes'!A:B,2,FALSE),"")</f>
        <v/>
      </c>
      <c r="K9820" s="21">
        <f t="shared" si="459"/>
        <v>0</v>
      </c>
      <c r="L9820" t="str">
        <f t="shared" si="460"/>
        <v/>
      </c>
      <c r="M9820" t="str">
        <f t="shared" si="461"/>
        <v/>
      </c>
    </row>
    <row r="9821" spans="3:13" x14ac:dyDescent="0.2">
      <c r="C9821" s="8" t="str">
        <f>IFERROR(VLOOKUP(B9821,'Plan de comptes'!A:B,2,FALSE),"")</f>
        <v/>
      </c>
      <c r="K9821" s="21">
        <f t="shared" si="459"/>
        <v>0</v>
      </c>
      <c r="L9821" t="str">
        <f t="shared" si="460"/>
        <v/>
      </c>
      <c r="M9821" t="str">
        <f t="shared" si="461"/>
        <v/>
      </c>
    </row>
    <row r="9822" spans="3:13" x14ac:dyDescent="0.2">
      <c r="C9822" s="8" t="str">
        <f>IFERROR(VLOOKUP(B9822,'Plan de comptes'!A:B,2,FALSE),"")</f>
        <v/>
      </c>
      <c r="K9822" s="21">
        <f t="shared" si="459"/>
        <v>0</v>
      </c>
      <c r="L9822" t="str">
        <f t="shared" si="460"/>
        <v/>
      </c>
      <c r="M9822" t="str">
        <f t="shared" si="461"/>
        <v/>
      </c>
    </row>
    <row r="9823" spans="3:13" x14ac:dyDescent="0.2">
      <c r="C9823" s="8" t="str">
        <f>IFERROR(VLOOKUP(B9823,'Plan de comptes'!A:B,2,FALSE),"")</f>
        <v/>
      </c>
      <c r="K9823" s="21">
        <f t="shared" si="459"/>
        <v>0</v>
      </c>
      <c r="L9823" t="str">
        <f t="shared" si="460"/>
        <v/>
      </c>
      <c r="M9823" t="str">
        <f t="shared" si="461"/>
        <v/>
      </c>
    </row>
    <row r="9824" spans="3:13" x14ac:dyDescent="0.2">
      <c r="C9824" s="8" t="str">
        <f>IFERROR(VLOOKUP(B9824,'Plan de comptes'!A:B,2,FALSE),"")</f>
        <v/>
      </c>
      <c r="K9824" s="21">
        <f t="shared" si="459"/>
        <v>0</v>
      </c>
      <c r="L9824" t="str">
        <f t="shared" si="460"/>
        <v/>
      </c>
      <c r="M9824" t="str">
        <f t="shared" si="461"/>
        <v/>
      </c>
    </row>
    <row r="9825" spans="3:13" x14ac:dyDescent="0.2">
      <c r="C9825" s="8" t="str">
        <f>IFERROR(VLOOKUP(B9825,'Plan de comptes'!A:B,2,FALSE),"")</f>
        <v/>
      </c>
      <c r="K9825" s="21">
        <f t="shared" si="459"/>
        <v>0</v>
      </c>
      <c r="L9825" t="str">
        <f t="shared" si="460"/>
        <v/>
      </c>
      <c r="M9825" t="str">
        <f t="shared" si="461"/>
        <v/>
      </c>
    </row>
    <row r="9826" spans="3:13" x14ac:dyDescent="0.2">
      <c r="C9826" s="8" t="str">
        <f>IFERROR(VLOOKUP(B9826,'Plan de comptes'!A:B,2,FALSE),"")</f>
        <v/>
      </c>
      <c r="K9826" s="21">
        <f t="shared" si="459"/>
        <v>0</v>
      </c>
      <c r="L9826" t="str">
        <f t="shared" si="460"/>
        <v/>
      </c>
      <c r="M9826" t="str">
        <f t="shared" si="461"/>
        <v/>
      </c>
    </row>
    <row r="9827" spans="3:13" x14ac:dyDescent="0.2">
      <c r="C9827" s="8" t="str">
        <f>IFERROR(VLOOKUP(B9827,'Plan de comptes'!A:B,2,FALSE),"")</f>
        <v/>
      </c>
      <c r="K9827" s="21">
        <f t="shared" si="459"/>
        <v>0</v>
      </c>
      <c r="L9827" t="str">
        <f t="shared" si="460"/>
        <v/>
      </c>
      <c r="M9827" t="str">
        <f t="shared" si="461"/>
        <v/>
      </c>
    </row>
    <row r="9828" spans="3:13" x14ac:dyDescent="0.2">
      <c r="C9828" s="8" t="str">
        <f>IFERROR(VLOOKUP(B9828,'Plan de comptes'!A:B,2,FALSE),"")</f>
        <v/>
      </c>
      <c r="K9828" s="21">
        <f t="shared" si="459"/>
        <v>0</v>
      </c>
      <c r="L9828" t="str">
        <f t="shared" si="460"/>
        <v/>
      </c>
      <c r="M9828" t="str">
        <f t="shared" si="461"/>
        <v/>
      </c>
    </row>
    <row r="9829" spans="3:13" x14ac:dyDescent="0.2">
      <c r="C9829" s="8" t="str">
        <f>IFERROR(VLOOKUP(B9829,'Plan de comptes'!A:B,2,FALSE),"")</f>
        <v/>
      </c>
      <c r="K9829" s="21">
        <f t="shared" si="459"/>
        <v>0</v>
      </c>
      <c r="L9829" t="str">
        <f t="shared" si="460"/>
        <v/>
      </c>
      <c r="M9829" t="str">
        <f t="shared" si="461"/>
        <v/>
      </c>
    </row>
    <row r="9830" spans="3:13" x14ac:dyDescent="0.2">
      <c r="C9830" s="8" t="str">
        <f>IFERROR(VLOOKUP(B9830,'Plan de comptes'!A:B,2,FALSE),"")</f>
        <v/>
      </c>
      <c r="K9830" s="21">
        <f t="shared" si="459"/>
        <v>0</v>
      </c>
      <c r="L9830" t="str">
        <f t="shared" si="460"/>
        <v/>
      </c>
      <c r="M9830" t="str">
        <f t="shared" si="461"/>
        <v/>
      </c>
    </row>
    <row r="9831" spans="3:13" x14ac:dyDescent="0.2">
      <c r="C9831" s="8" t="str">
        <f>IFERROR(VLOOKUP(B9831,'Plan de comptes'!A:B,2,FALSE),"")</f>
        <v/>
      </c>
      <c r="K9831" s="21">
        <f t="shared" si="459"/>
        <v>0</v>
      </c>
      <c r="L9831" t="str">
        <f t="shared" si="460"/>
        <v/>
      </c>
      <c r="M9831" t="str">
        <f t="shared" si="461"/>
        <v/>
      </c>
    </row>
    <row r="9832" spans="3:13" x14ac:dyDescent="0.2">
      <c r="C9832" s="8" t="str">
        <f>IFERROR(VLOOKUP(B9832,'Plan de comptes'!A:B,2,FALSE),"")</f>
        <v/>
      </c>
      <c r="K9832" s="21">
        <f t="shared" si="459"/>
        <v>0</v>
      </c>
      <c r="L9832" t="str">
        <f t="shared" si="460"/>
        <v/>
      </c>
      <c r="M9832" t="str">
        <f t="shared" si="461"/>
        <v/>
      </c>
    </row>
    <row r="9833" spans="3:13" x14ac:dyDescent="0.2">
      <c r="C9833" s="8" t="str">
        <f>IFERROR(VLOOKUP(B9833,'Plan de comptes'!A:B,2,FALSE),"")</f>
        <v/>
      </c>
      <c r="K9833" s="21">
        <f t="shared" si="459"/>
        <v>0</v>
      </c>
      <c r="L9833" t="str">
        <f t="shared" si="460"/>
        <v/>
      </c>
      <c r="M9833" t="str">
        <f t="shared" si="461"/>
        <v/>
      </c>
    </row>
    <row r="9834" spans="3:13" x14ac:dyDescent="0.2">
      <c r="C9834" s="8" t="str">
        <f>IFERROR(VLOOKUP(B9834,'Plan de comptes'!A:B,2,FALSE),"")</f>
        <v/>
      </c>
      <c r="K9834" s="21">
        <f t="shared" si="459"/>
        <v>0</v>
      </c>
      <c r="L9834" t="str">
        <f t="shared" si="460"/>
        <v/>
      </c>
      <c r="M9834" t="str">
        <f t="shared" si="461"/>
        <v/>
      </c>
    </row>
    <row r="9835" spans="3:13" x14ac:dyDescent="0.2">
      <c r="C9835" s="8" t="str">
        <f>IFERROR(VLOOKUP(B9835,'Plan de comptes'!A:B,2,FALSE),"")</f>
        <v/>
      </c>
      <c r="K9835" s="21">
        <f t="shared" si="459"/>
        <v>0</v>
      </c>
      <c r="L9835" t="str">
        <f t="shared" si="460"/>
        <v/>
      </c>
      <c r="M9835" t="str">
        <f t="shared" si="461"/>
        <v/>
      </c>
    </row>
    <row r="9836" spans="3:13" x14ac:dyDescent="0.2">
      <c r="C9836" s="8" t="str">
        <f>IFERROR(VLOOKUP(B9836,'Plan de comptes'!A:B,2,FALSE),"")</f>
        <v/>
      </c>
      <c r="K9836" s="21">
        <f t="shared" si="459"/>
        <v>0</v>
      </c>
      <c r="L9836" t="str">
        <f t="shared" si="460"/>
        <v/>
      </c>
      <c r="M9836" t="str">
        <f t="shared" si="461"/>
        <v/>
      </c>
    </row>
    <row r="9837" spans="3:13" x14ac:dyDescent="0.2">
      <c r="C9837" s="8" t="str">
        <f>IFERROR(VLOOKUP(B9837,'Plan de comptes'!A:B,2,FALSE),"")</f>
        <v/>
      </c>
      <c r="K9837" s="21">
        <f t="shared" si="459"/>
        <v>0</v>
      </c>
      <c r="L9837" t="str">
        <f t="shared" si="460"/>
        <v/>
      </c>
      <c r="M9837" t="str">
        <f t="shared" si="461"/>
        <v/>
      </c>
    </row>
    <row r="9838" spans="3:13" x14ac:dyDescent="0.2">
      <c r="C9838" s="8" t="str">
        <f>IFERROR(VLOOKUP(B9838,'Plan de comptes'!A:B,2,FALSE),"")</f>
        <v/>
      </c>
      <c r="K9838" s="21">
        <f t="shared" si="459"/>
        <v>0</v>
      </c>
      <c r="L9838" t="str">
        <f t="shared" si="460"/>
        <v/>
      </c>
      <c r="M9838" t="str">
        <f t="shared" si="461"/>
        <v/>
      </c>
    </row>
    <row r="9839" spans="3:13" x14ac:dyDescent="0.2">
      <c r="C9839" s="8" t="str">
        <f>IFERROR(VLOOKUP(B9839,'Plan de comptes'!A:B,2,FALSE),"")</f>
        <v/>
      </c>
      <c r="K9839" s="21">
        <f t="shared" si="459"/>
        <v>0</v>
      </c>
      <c r="L9839" t="str">
        <f t="shared" si="460"/>
        <v/>
      </c>
      <c r="M9839" t="str">
        <f t="shared" si="461"/>
        <v/>
      </c>
    </row>
    <row r="9840" spans="3:13" x14ac:dyDescent="0.2">
      <c r="C9840" s="8" t="str">
        <f>IFERROR(VLOOKUP(B9840,'Plan de comptes'!A:B,2,FALSE),"")</f>
        <v/>
      </c>
      <c r="K9840" s="21">
        <f t="shared" si="459"/>
        <v>0</v>
      </c>
      <c r="L9840" t="str">
        <f t="shared" si="460"/>
        <v/>
      </c>
      <c r="M9840" t="str">
        <f t="shared" si="461"/>
        <v/>
      </c>
    </row>
    <row r="9841" spans="3:13" x14ac:dyDescent="0.2">
      <c r="C9841" s="8" t="str">
        <f>IFERROR(VLOOKUP(B9841,'Plan de comptes'!A:B,2,FALSE),"")</f>
        <v/>
      </c>
      <c r="K9841" s="21">
        <f t="shared" si="459"/>
        <v>0</v>
      </c>
      <c r="L9841" t="str">
        <f t="shared" si="460"/>
        <v/>
      </c>
      <c r="M9841" t="str">
        <f t="shared" si="461"/>
        <v/>
      </c>
    </row>
    <row r="9842" spans="3:13" x14ac:dyDescent="0.2">
      <c r="C9842" s="8" t="str">
        <f>IFERROR(VLOOKUP(B9842,'Plan de comptes'!A:B,2,FALSE),"")</f>
        <v/>
      </c>
      <c r="K9842" s="21">
        <f t="shared" si="459"/>
        <v>0</v>
      </c>
      <c r="L9842" t="str">
        <f t="shared" si="460"/>
        <v/>
      </c>
      <c r="M9842" t="str">
        <f t="shared" si="461"/>
        <v/>
      </c>
    </row>
    <row r="9843" spans="3:13" x14ac:dyDescent="0.2">
      <c r="C9843" s="8" t="str">
        <f>IFERROR(VLOOKUP(B9843,'Plan de comptes'!A:B,2,FALSE),"")</f>
        <v/>
      </c>
      <c r="K9843" s="21">
        <f t="shared" si="459"/>
        <v>0</v>
      </c>
      <c r="L9843" t="str">
        <f t="shared" si="460"/>
        <v/>
      </c>
      <c r="M9843" t="str">
        <f t="shared" si="461"/>
        <v/>
      </c>
    </row>
    <row r="9844" spans="3:13" x14ac:dyDescent="0.2">
      <c r="C9844" s="8" t="str">
        <f>IFERROR(VLOOKUP(B9844,'Plan de comptes'!A:B,2,FALSE),"")</f>
        <v/>
      </c>
      <c r="K9844" s="21">
        <f t="shared" si="459"/>
        <v>0</v>
      </c>
      <c r="L9844" t="str">
        <f t="shared" si="460"/>
        <v/>
      </c>
      <c r="M9844" t="str">
        <f t="shared" si="461"/>
        <v/>
      </c>
    </row>
    <row r="9845" spans="3:13" x14ac:dyDescent="0.2">
      <c r="C9845" s="8" t="str">
        <f>IFERROR(VLOOKUP(B9845,'Plan de comptes'!A:B,2,FALSE),"")</f>
        <v/>
      </c>
      <c r="K9845" s="21">
        <f t="shared" si="459"/>
        <v>0</v>
      </c>
      <c r="L9845" t="str">
        <f t="shared" si="460"/>
        <v/>
      </c>
      <c r="M9845" t="str">
        <f t="shared" si="461"/>
        <v/>
      </c>
    </row>
    <row r="9846" spans="3:13" x14ac:dyDescent="0.2">
      <c r="C9846" s="8" t="str">
        <f>IFERROR(VLOOKUP(B9846,'Plan de comptes'!A:B,2,FALSE),"")</f>
        <v/>
      </c>
      <c r="K9846" s="21">
        <f t="shared" si="459"/>
        <v>0</v>
      </c>
      <c r="L9846" t="str">
        <f t="shared" si="460"/>
        <v/>
      </c>
      <c r="M9846" t="str">
        <f t="shared" si="461"/>
        <v/>
      </c>
    </row>
    <row r="9847" spans="3:13" x14ac:dyDescent="0.2">
      <c r="C9847" s="8" t="str">
        <f>IFERROR(VLOOKUP(B9847,'Plan de comptes'!A:B,2,FALSE),"")</f>
        <v/>
      </c>
      <c r="K9847" s="21">
        <f t="shared" si="459"/>
        <v>0</v>
      </c>
      <c r="L9847" t="str">
        <f t="shared" si="460"/>
        <v/>
      </c>
      <c r="M9847" t="str">
        <f t="shared" si="461"/>
        <v/>
      </c>
    </row>
    <row r="9848" spans="3:13" x14ac:dyDescent="0.2">
      <c r="C9848" s="8" t="str">
        <f>IFERROR(VLOOKUP(B9848,'Plan de comptes'!A:B,2,FALSE),"")</f>
        <v/>
      </c>
      <c r="K9848" s="21">
        <f t="shared" si="459"/>
        <v>0</v>
      </c>
      <c r="L9848" t="str">
        <f t="shared" si="460"/>
        <v/>
      </c>
      <c r="M9848" t="str">
        <f t="shared" si="461"/>
        <v/>
      </c>
    </row>
    <row r="9849" spans="3:13" x14ac:dyDescent="0.2">
      <c r="C9849" s="8" t="str">
        <f>IFERROR(VLOOKUP(B9849,'Plan de comptes'!A:B,2,FALSE),"")</f>
        <v/>
      </c>
      <c r="K9849" s="21">
        <f t="shared" si="459"/>
        <v>0</v>
      </c>
      <c r="L9849" t="str">
        <f t="shared" si="460"/>
        <v/>
      </c>
      <c r="M9849" t="str">
        <f t="shared" si="461"/>
        <v/>
      </c>
    </row>
    <row r="9850" spans="3:13" x14ac:dyDescent="0.2">
      <c r="C9850" s="8" t="str">
        <f>IFERROR(VLOOKUP(B9850,'Plan de comptes'!A:B,2,FALSE),"")</f>
        <v/>
      </c>
      <c r="K9850" s="21">
        <f t="shared" si="459"/>
        <v>0</v>
      </c>
      <c r="L9850" t="str">
        <f t="shared" si="460"/>
        <v/>
      </c>
      <c r="M9850" t="str">
        <f t="shared" si="461"/>
        <v/>
      </c>
    </row>
    <row r="9851" spans="3:13" x14ac:dyDescent="0.2">
      <c r="C9851" s="8" t="str">
        <f>IFERROR(VLOOKUP(B9851,'Plan de comptes'!A:B,2,FALSE),"")</f>
        <v/>
      </c>
      <c r="K9851" s="21">
        <f t="shared" si="459"/>
        <v>0</v>
      </c>
      <c r="L9851" t="str">
        <f t="shared" si="460"/>
        <v/>
      </c>
      <c r="M9851" t="str">
        <f t="shared" si="461"/>
        <v/>
      </c>
    </row>
    <row r="9852" spans="3:13" x14ac:dyDescent="0.2">
      <c r="C9852" s="8" t="str">
        <f>IFERROR(VLOOKUP(B9852,'Plan de comptes'!A:B,2,FALSE),"")</f>
        <v/>
      </c>
      <c r="K9852" s="21">
        <f t="shared" si="459"/>
        <v>0</v>
      </c>
      <c r="L9852" t="str">
        <f t="shared" si="460"/>
        <v/>
      </c>
      <c r="M9852" t="str">
        <f t="shared" si="461"/>
        <v/>
      </c>
    </row>
    <row r="9853" spans="3:13" x14ac:dyDescent="0.2">
      <c r="C9853" s="8" t="str">
        <f>IFERROR(VLOOKUP(B9853,'Plan de comptes'!A:B,2,FALSE),"")</f>
        <v/>
      </c>
      <c r="K9853" s="21">
        <f t="shared" si="459"/>
        <v>0</v>
      </c>
      <c r="L9853" t="str">
        <f t="shared" si="460"/>
        <v/>
      </c>
      <c r="M9853" t="str">
        <f t="shared" si="461"/>
        <v/>
      </c>
    </row>
    <row r="9854" spans="3:13" x14ac:dyDescent="0.2">
      <c r="C9854" s="8" t="str">
        <f>IFERROR(VLOOKUP(B9854,'Plan de comptes'!A:B,2,FALSE),"")</f>
        <v/>
      </c>
      <c r="K9854" s="21">
        <f t="shared" si="459"/>
        <v>0</v>
      </c>
      <c r="L9854" t="str">
        <f t="shared" si="460"/>
        <v/>
      </c>
      <c r="M9854" t="str">
        <f t="shared" si="461"/>
        <v/>
      </c>
    </row>
    <row r="9855" spans="3:13" x14ac:dyDescent="0.2">
      <c r="C9855" s="8" t="str">
        <f>IFERROR(VLOOKUP(B9855,'Plan de comptes'!A:B,2,FALSE),"")</f>
        <v/>
      </c>
      <c r="K9855" s="21">
        <f t="shared" si="459"/>
        <v>0</v>
      </c>
      <c r="L9855" t="str">
        <f t="shared" si="460"/>
        <v/>
      </c>
      <c r="M9855" t="str">
        <f t="shared" si="461"/>
        <v/>
      </c>
    </row>
    <row r="9856" spans="3:13" x14ac:dyDescent="0.2">
      <c r="C9856" s="8" t="str">
        <f>IFERROR(VLOOKUP(B9856,'Plan de comptes'!A:B,2,FALSE),"")</f>
        <v/>
      </c>
      <c r="K9856" s="21">
        <f t="shared" si="459"/>
        <v>0</v>
      </c>
      <c r="L9856" t="str">
        <f t="shared" si="460"/>
        <v/>
      </c>
      <c r="M9856" t="str">
        <f t="shared" si="461"/>
        <v/>
      </c>
    </row>
    <row r="9857" spans="3:13" x14ac:dyDescent="0.2">
      <c r="C9857" s="8" t="str">
        <f>IFERROR(VLOOKUP(B9857,'Plan de comptes'!A:B,2,FALSE),"")</f>
        <v/>
      </c>
      <c r="K9857" s="21">
        <f t="shared" si="459"/>
        <v>0</v>
      </c>
      <c r="L9857" t="str">
        <f t="shared" si="460"/>
        <v/>
      </c>
      <c r="M9857" t="str">
        <f t="shared" si="461"/>
        <v/>
      </c>
    </row>
    <row r="9858" spans="3:13" x14ac:dyDescent="0.2">
      <c r="C9858" s="8" t="str">
        <f>IFERROR(VLOOKUP(B9858,'Plan de comptes'!A:B,2,FALSE),"")</f>
        <v/>
      </c>
      <c r="K9858" s="21">
        <f t="shared" si="459"/>
        <v>0</v>
      </c>
      <c r="L9858" t="str">
        <f t="shared" si="460"/>
        <v/>
      </c>
      <c r="M9858" t="str">
        <f t="shared" si="461"/>
        <v/>
      </c>
    </row>
    <row r="9859" spans="3:13" x14ac:dyDescent="0.2">
      <c r="C9859" s="8" t="str">
        <f>IFERROR(VLOOKUP(B9859,'Plan de comptes'!A:B,2,FALSE),"")</f>
        <v/>
      </c>
      <c r="K9859" s="21">
        <f t="shared" ref="K9859:K9922" si="462">E9859-F9859</f>
        <v>0</v>
      </c>
      <c r="L9859" t="str">
        <f t="shared" ref="L9859:L9922" si="463">LEFT($B9859,2)</f>
        <v/>
      </c>
      <c r="M9859" t="str">
        <f t="shared" ref="M9859:M9922" si="464">LEFT($B9859,3)</f>
        <v/>
      </c>
    </row>
    <row r="9860" spans="3:13" x14ac:dyDescent="0.2">
      <c r="C9860" s="8" t="str">
        <f>IFERROR(VLOOKUP(B9860,'Plan de comptes'!A:B,2,FALSE),"")</f>
        <v/>
      </c>
      <c r="K9860" s="21">
        <f t="shared" si="462"/>
        <v>0</v>
      </c>
      <c r="L9860" t="str">
        <f t="shared" si="463"/>
        <v/>
      </c>
      <c r="M9860" t="str">
        <f t="shared" si="464"/>
        <v/>
      </c>
    </row>
    <row r="9861" spans="3:13" x14ac:dyDescent="0.2">
      <c r="C9861" s="8" t="str">
        <f>IFERROR(VLOOKUP(B9861,'Plan de comptes'!A:B,2,FALSE),"")</f>
        <v/>
      </c>
      <c r="K9861" s="21">
        <f t="shared" si="462"/>
        <v>0</v>
      </c>
      <c r="L9861" t="str">
        <f t="shared" si="463"/>
        <v/>
      </c>
      <c r="M9861" t="str">
        <f t="shared" si="464"/>
        <v/>
      </c>
    </row>
    <row r="9862" spans="3:13" x14ac:dyDescent="0.2">
      <c r="C9862" s="8" t="str">
        <f>IFERROR(VLOOKUP(B9862,'Plan de comptes'!A:B,2,FALSE),"")</f>
        <v/>
      </c>
      <c r="K9862" s="21">
        <f t="shared" si="462"/>
        <v>0</v>
      </c>
      <c r="L9862" t="str">
        <f t="shared" si="463"/>
        <v/>
      </c>
      <c r="M9862" t="str">
        <f t="shared" si="464"/>
        <v/>
      </c>
    </row>
    <row r="9863" spans="3:13" x14ac:dyDescent="0.2">
      <c r="C9863" s="8" t="str">
        <f>IFERROR(VLOOKUP(B9863,'Plan de comptes'!A:B,2,FALSE),"")</f>
        <v/>
      </c>
      <c r="K9863" s="21">
        <f t="shared" si="462"/>
        <v>0</v>
      </c>
      <c r="L9863" t="str">
        <f t="shared" si="463"/>
        <v/>
      </c>
      <c r="M9863" t="str">
        <f t="shared" si="464"/>
        <v/>
      </c>
    </row>
    <row r="9864" spans="3:13" x14ac:dyDescent="0.2">
      <c r="C9864" s="8" t="str">
        <f>IFERROR(VLOOKUP(B9864,'Plan de comptes'!A:B,2,FALSE),"")</f>
        <v/>
      </c>
      <c r="K9864" s="21">
        <f t="shared" si="462"/>
        <v>0</v>
      </c>
      <c r="L9864" t="str">
        <f t="shared" si="463"/>
        <v/>
      </c>
      <c r="M9864" t="str">
        <f t="shared" si="464"/>
        <v/>
      </c>
    </row>
    <row r="9865" spans="3:13" x14ac:dyDescent="0.2">
      <c r="C9865" s="8" t="str">
        <f>IFERROR(VLOOKUP(B9865,'Plan de comptes'!A:B,2,FALSE),"")</f>
        <v/>
      </c>
      <c r="K9865" s="21">
        <f t="shared" si="462"/>
        <v>0</v>
      </c>
      <c r="L9865" t="str">
        <f t="shared" si="463"/>
        <v/>
      </c>
      <c r="M9865" t="str">
        <f t="shared" si="464"/>
        <v/>
      </c>
    </row>
    <row r="9866" spans="3:13" x14ac:dyDescent="0.2">
      <c r="C9866" s="8" t="str">
        <f>IFERROR(VLOOKUP(B9866,'Plan de comptes'!A:B,2,FALSE),"")</f>
        <v/>
      </c>
      <c r="K9866" s="21">
        <f t="shared" si="462"/>
        <v>0</v>
      </c>
      <c r="L9866" t="str">
        <f t="shared" si="463"/>
        <v/>
      </c>
      <c r="M9866" t="str">
        <f t="shared" si="464"/>
        <v/>
      </c>
    </row>
    <row r="9867" spans="3:13" x14ac:dyDescent="0.2">
      <c r="C9867" s="8" t="str">
        <f>IFERROR(VLOOKUP(B9867,'Plan de comptes'!A:B,2,FALSE),"")</f>
        <v/>
      </c>
      <c r="K9867" s="21">
        <f t="shared" si="462"/>
        <v>0</v>
      </c>
      <c r="L9867" t="str">
        <f t="shared" si="463"/>
        <v/>
      </c>
      <c r="M9867" t="str">
        <f t="shared" si="464"/>
        <v/>
      </c>
    </row>
    <row r="9868" spans="3:13" x14ac:dyDescent="0.2">
      <c r="C9868" s="8" t="str">
        <f>IFERROR(VLOOKUP(B9868,'Plan de comptes'!A:B,2,FALSE),"")</f>
        <v/>
      </c>
      <c r="K9868" s="21">
        <f t="shared" si="462"/>
        <v>0</v>
      </c>
      <c r="L9868" t="str">
        <f t="shared" si="463"/>
        <v/>
      </c>
      <c r="M9868" t="str">
        <f t="shared" si="464"/>
        <v/>
      </c>
    </row>
    <row r="9869" spans="3:13" x14ac:dyDescent="0.2">
      <c r="C9869" s="8" t="str">
        <f>IFERROR(VLOOKUP(B9869,'Plan de comptes'!A:B,2,FALSE),"")</f>
        <v/>
      </c>
      <c r="K9869" s="21">
        <f t="shared" si="462"/>
        <v>0</v>
      </c>
      <c r="L9869" t="str">
        <f t="shared" si="463"/>
        <v/>
      </c>
      <c r="M9869" t="str">
        <f t="shared" si="464"/>
        <v/>
      </c>
    </row>
    <row r="9870" spans="3:13" x14ac:dyDescent="0.2">
      <c r="C9870" s="8" t="str">
        <f>IFERROR(VLOOKUP(B9870,'Plan de comptes'!A:B,2,FALSE),"")</f>
        <v/>
      </c>
      <c r="K9870" s="21">
        <f t="shared" si="462"/>
        <v>0</v>
      </c>
      <c r="L9870" t="str">
        <f t="shared" si="463"/>
        <v/>
      </c>
      <c r="M9870" t="str">
        <f t="shared" si="464"/>
        <v/>
      </c>
    </row>
    <row r="9871" spans="3:13" x14ac:dyDescent="0.2">
      <c r="C9871" s="8" t="str">
        <f>IFERROR(VLOOKUP(B9871,'Plan de comptes'!A:B,2,FALSE),"")</f>
        <v/>
      </c>
      <c r="K9871" s="21">
        <f t="shared" si="462"/>
        <v>0</v>
      </c>
      <c r="L9871" t="str">
        <f t="shared" si="463"/>
        <v/>
      </c>
      <c r="M9871" t="str">
        <f t="shared" si="464"/>
        <v/>
      </c>
    </row>
    <row r="9872" spans="3:13" x14ac:dyDescent="0.2">
      <c r="C9872" s="8" t="str">
        <f>IFERROR(VLOOKUP(B9872,'Plan de comptes'!A:B,2,FALSE),"")</f>
        <v/>
      </c>
      <c r="K9872" s="21">
        <f t="shared" si="462"/>
        <v>0</v>
      </c>
      <c r="L9872" t="str">
        <f t="shared" si="463"/>
        <v/>
      </c>
      <c r="M9872" t="str">
        <f t="shared" si="464"/>
        <v/>
      </c>
    </row>
    <row r="9873" spans="3:13" x14ac:dyDescent="0.2">
      <c r="C9873" s="8" t="str">
        <f>IFERROR(VLOOKUP(B9873,'Plan de comptes'!A:B,2,FALSE),"")</f>
        <v/>
      </c>
      <c r="K9873" s="21">
        <f t="shared" si="462"/>
        <v>0</v>
      </c>
      <c r="L9873" t="str">
        <f t="shared" si="463"/>
        <v/>
      </c>
      <c r="M9873" t="str">
        <f t="shared" si="464"/>
        <v/>
      </c>
    </row>
    <row r="9874" spans="3:13" x14ac:dyDescent="0.2">
      <c r="C9874" s="8" t="str">
        <f>IFERROR(VLOOKUP(B9874,'Plan de comptes'!A:B,2,FALSE),"")</f>
        <v/>
      </c>
      <c r="K9874" s="21">
        <f t="shared" si="462"/>
        <v>0</v>
      </c>
      <c r="L9874" t="str">
        <f t="shared" si="463"/>
        <v/>
      </c>
      <c r="M9874" t="str">
        <f t="shared" si="464"/>
        <v/>
      </c>
    </row>
    <row r="9875" spans="3:13" x14ac:dyDescent="0.2">
      <c r="C9875" s="8" t="str">
        <f>IFERROR(VLOOKUP(B9875,'Plan de comptes'!A:B,2,FALSE),"")</f>
        <v/>
      </c>
      <c r="K9875" s="21">
        <f t="shared" si="462"/>
        <v>0</v>
      </c>
      <c r="L9875" t="str">
        <f t="shared" si="463"/>
        <v/>
      </c>
      <c r="M9875" t="str">
        <f t="shared" si="464"/>
        <v/>
      </c>
    </row>
    <row r="9876" spans="3:13" x14ac:dyDescent="0.2">
      <c r="C9876" s="8" t="str">
        <f>IFERROR(VLOOKUP(B9876,'Plan de comptes'!A:B,2,FALSE),"")</f>
        <v/>
      </c>
      <c r="K9876" s="21">
        <f t="shared" si="462"/>
        <v>0</v>
      </c>
      <c r="L9876" t="str">
        <f t="shared" si="463"/>
        <v/>
      </c>
      <c r="M9876" t="str">
        <f t="shared" si="464"/>
        <v/>
      </c>
    </row>
    <row r="9877" spans="3:13" x14ac:dyDescent="0.2">
      <c r="C9877" s="8" t="str">
        <f>IFERROR(VLOOKUP(B9877,'Plan de comptes'!A:B,2,FALSE),"")</f>
        <v/>
      </c>
      <c r="K9877" s="21">
        <f t="shared" si="462"/>
        <v>0</v>
      </c>
      <c r="L9877" t="str">
        <f t="shared" si="463"/>
        <v/>
      </c>
      <c r="M9877" t="str">
        <f t="shared" si="464"/>
        <v/>
      </c>
    </row>
    <row r="9878" spans="3:13" x14ac:dyDescent="0.2">
      <c r="C9878" s="8" t="str">
        <f>IFERROR(VLOOKUP(B9878,'Plan de comptes'!A:B,2,FALSE),"")</f>
        <v/>
      </c>
      <c r="K9878" s="21">
        <f t="shared" si="462"/>
        <v>0</v>
      </c>
      <c r="L9878" t="str">
        <f t="shared" si="463"/>
        <v/>
      </c>
      <c r="M9878" t="str">
        <f t="shared" si="464"/>
        <v/>
      </c>
    </row>
    <row r="9879" spans="3:13" x14ac:dyDescent="0.2">
      <c r="C9879" s="8" t="str">
        <f>IFERROR(VLOOKUP(B9879,'Plan de comptes'!A:B,2,FALSE),"")</f>
        <v/>
      </c>
      <c r="K9879" s="21">
        <f t="shared" si="462"/>
        <v>0</v>
      </c>
      <c r="L9879" t="str">
        <f t="shared" si="463"/>
        <v/>
      </c>
      <c r="M9879" t="str">
        <f t="shared" si="464"/>
        <v/>
      </c>
    </row>
    <row r="9880" spans="3:13" x14ac:dyDescent="0.2">
      <c r="C9880" s="8" t="str">
        <f>IFERROR(VLOOKUP(B9880,'Plan de comptes'!A:B,2,FALSE),"")</f>
        <v/>
      </c>
      <c r="K9880" s="21">
        <f t="shared" si="462"/>
        <v>0</v>
      </c>
      <c r="L9880" t="str">
        <f t="shared" si="463"/>
        <v/>
      </c>
      <c r="M9880" t="str">
        <f t="shared" si="464"/>
        <v/>
      </c>
    </row>
    <row r="9881" spans="3:13" x14ac:dyDescent="0.2">
      <c r="C9881" s="8" t="str">
        <f>IFERROR(VLOOKUP(B9881,'Plan de comptes'!A:B,2,FALSE),"")</f>
        <v/>
      </c>
      <c r="K9881" s="21">
        <f t="shared" si="462"/>
        <v>0</v>
      </c>
      <c r="L9881" t="str">
        <f t="shared" si="463"/>
        <v/>
      </c>
      <c r="M9881" t="str">
        <f t="shared" si="464"/>
        <v/>
      </c>
    </row>
    <row r="9882" spans="3:13" x14ac:dyDescent="0.2">
      <c r="C9882" s="8" t="str">
        <f>IFERROR(VLOOKUP(B9882,'Plan de comptes'!A:B,2,FALSE),"")</f>
        <v/>
      </c>
      <c r="K9882" s="21">
        <f t="shared" si="462"/>
        <v>0</v>
      </c>
      <c r="L9882" t="str">
        <f t="shared" si="463"/>
        <v/>
      </c>
      <c r="M9882" t="str">
        <f t="shared" si="464"/>
        <v/>
      </c>
    </row>
    <row r="9883" spans="3:13" x14ac:dyDescent="0.2">
      <c r="C9883" s="8" t="str">
        <f>IFERROR(VLOOKUP(B9883,'Plan de comptes'!A:B,2,FALSE),"")</f>
        <v/>
      </c>
      <c r="K9883" s="21">
        <f t="shared" si="462"/>
        <v>0</v>
      </c>
      <c r="L9883" t="str">
        <f t="shared" si="463"/>
        <v/>
      </c>
      <c r="M9883" t="str">
        <f t="shared" si="464"/>
        <v/>
      </c>
    </row>
    <row r="9884" spans="3:13" x14ac:dyDescent="0.2">
      <c r="C9884" s="8" t="str">
        <f>IFERROR(VLOOKUP(B9884,'Plan de comptes'!A:B,2,FALSE),"")</f>
        <v/>
      </c>
      <c r="K9884" s="21">
        <f t="shared" si="462"/>
        <v>0</v>
      </c>
      <c r="L9884" t="str">
        <f t="shared" si="463"/>
        <v/>
      </c>
      <c r="M9884" t="str">
        <f t="shared" si="464"/>
        <v/>
      </c>
    </row>
    <row r="9885" spans="3:13" x14ac:dyDescent="0.2">
      <c r="C9885" s="8" t="str">
        <f>IFERROR(VLOOKUP(B9885,'Plan de comptes'!A:B,2,FALSE),"")</f>
        <v/>
      </c>
      <c r="K9885" s="21">
        <f t="shared" si="462"/>
        <v>0</v>
      </c>
      <c r="L9885" t="str">
        <f t="shared" si="463"/>
        <v/>
      </c>
      <c r="M9885" t="str">
        <f t="shared" si="464"/>
        <v/>
      </c>
    </row>
    <row r="9886" spans="3:13" x14ac:dyDescent="0.2">
      <c r="C9886" s="8" t="str">
        <f>IFERROR(VLOOKUP(B9886,'Plan de comptes'!A:B,2,FALSE),"")</f>
        <v/>
      </c>
      <c r="K9886" s="21">
        <f t="shared" si="462"/>
        <v>0</v>
      </c>
      <c r="L9886" t="str">
        <f t="shared" si="463"/>
        <v/>
      </c>
      <c r="M9886" t="str">
        <f t="shared" si="464"/>
        <v/>
      </c>
    </row>
    <row r="9887" spans="3:13" x14ac:dyDescent="0.2">
      <c r="C9887" s="8" t="str">
        <f>IFERROR(VLOOKUP(B9887,'Plan de comptes'!A:B,2,FALSE),"")</f>
        <v/>
      </c>
      <c r="K9887" s="21">
        <f t="shared" si="462"/>
        <v>0</v>
      </c>
      <c r="L9887" t="str">
        <f t="shared" si="463"/>
        <v/>
      </c>
      <c r="M9887" t="str">
        <f t="shared" si="464"/>
        <v/>
      </c>
    </row>
    <row r="9888" spans="3:13" x14ac:dyDescent="0.2">
      <c r="C9888" s="8" t="str">
        <f>IFERROR(VLOOKUP(B9888,'Plan de comptes'!A:B,2,FALSE),"")</f>
        <v/>
      </c>
      <c r="K9888" s="21">
        <f t="shared" si="462"/>
        <v>0</v>
      </c>
      <c r="L9888" t="str">
        <f t="shared" si="463"/>
        <v/>
      </c>
      <c r="M9888" t="str">
        <f t="shared" si="464"/>
        <v/>
      </c>
    </row>
    <row r="9889" spans="3:13" x14ac:dyDescent="0.2">
      <c r="C9889" s="8" t="str">
        <f>IFERROR(VLOOKUP(B9889,'Plan de comptes'!A:B,2,FALSE),"")</f>
        <v/>
      </c>
      <c r="K9889" s="21">
        <f t="shared" si="462"/>
        <v>0</v>
      </c>
      <c r="L9889" t="str">
        <f t="shared" si="463"/>
        <v/>
      </c>
      <c r="M9889" t="str">
        <f t="shared" si="464"/>
        <v/>
      </c>
    </row>
    <row r="9890" spans="3:13" x14ac:dyDescent="0.2">
      <c r="C9890" s="8" t="str">
        <f>IFERROR(VLOOKUP(B9890,'Plan de comptes'!A:B,2,FALSE),"")</f>
        <v/>
      </c>
      <c r="K9890" s="21">
        <f t="shared" si="462"/>
        <v>0</v>
      </c>
      <c r="L9890" t="str">
        <f t="shared" si="463"/>
        <v/>
      </c>
      <c r="M9890" t="str">
        <f t="shared" si="464"/>
        <v/>
      </c>
    </row>
    <row r="9891" spans="3:13" x14ac:dyDescent="0.2">
      <c r="C9891" s="8" t="str">
        <f>IFERROR(VLOOKUP(B9891,'Plan de comptes'!A:B,2,FALSE),"")</f>
        <v/>
      </c>
      <c r="K9891" s="21">
        <f t="shared" si="462"/>
        <v>0</v>
      </c>
      <c r="L9891" t="str">
        <f t="shared" si="463"/>
        <v/>
      </c>
      <c r="M9891" t="str">
        <f t="shared" si="464"/>
        <v/>
      </c>
    </row>
    <row r="9892" spans="3:13" x14ac:dyDescent="0.2">
      <c r="C9892" s="8" t="str">
        <f>IFERROR(VLOOKUP(B9892,'Plan de comptes'!A:B,2,FALSE),"")</f>
        <v/>
      </c>
      <c r="K9892" s="21">
        <f t="shared" si="462"/>
        <v>0</v>
      </c>
      <c r="L9892" t="str">
        <f t="shared" si="463"/>
        <v/>
      </c>
      <c r="M9892" t="str">
        <f t="shared" si="464"/>
        <v/>
      </c>
    </row>
    <row r="9893" spans="3:13" x14ac:dyDescent="0.2">
      <c r="C9893" s="8" t="str">
        <f>IFERROR(VLOOKUP(B9893,'Plan de comptes'!A:B,2,FALSE),"")</f>
        <v/>
      </c>
      <c r="K9893" s="21">
        <f t="shared" si="462"/>
        <v>0</v>
      </c>
      <c r="L9893" t="str">
        <f t="shared" si="463"/>
        <v/>
      </c>
      <c r="M9893" t="str">
        <f t="shared" si="464"/>
        <v/>
      </c>
    </row>
    <row r="9894" spans="3:13" x14ac:dyDescent="0.2">
      <c r="C9894" s="8" t="str">
        <f>IFERROR(VLOOKUP(B9894,'Plan de comptes'!A:B,2,FALSE),"")</f>
        <v/>
      </c>
      <c r="K9894" s="21">
        <f t="shared" si="462"/>
        <v>0</v>
      </c>
      <c r="L9894" t="str">
        <f t="shared" si="463"/>
        <v/>
      </c>
      <c r="M9894" t="str">
        <f t="shared" si="464"/>
        <v/>
      </c>
    </row>
    <row r="9895" spans="3:13" x14ac:dyDescent="0.2">
      <c r="C9895" s="8" t="str">
        <f>IFERROR(VLOOKUP(B9895,'Plan de comptes'!A:B,2,FALSE),"")</f>
        <v/>
      </c>
      <c r="K9895" s="21">
        <f t="shared" si="462"/>
        <v>0</v>
      </c>
      <c r="L9895" t="str">
        <f t="shared" si="463"/>
        <v/>
      </c>
      <c r="M9895" t="str">
        <f t="shared" si="464"/>
        <v/>
      </c>
    </row>
    <row r="9896" spans="3:13" x14ac:dyDescent="0.2">
      <c r="C9896" s="8" t="str">
        <f>IFERROR(VLOOKUP(B9896,'Plan de comptes'!A:B,2,FALSE),"")</f>
        <v/>
      </c>
      <c r="K9896" s="21">
        <f t="shared" si="462"/>
        <v>0</v>
      </c>
      <c r="L9896" t="str">
        <f t="shared" si="463"/>
        <v/>
      </c>
      <c r="M9896" t="str">
        <f t="shared" si="464"/>
        <v/>
      </c>
    </row>
    <row r="9897" spans="3:13" x14ac:dyDescent="0.2">
      <c r="C9897" s="8" t="str">
        <f>IFERROR(VLOOKUP(B9897,'Plan de comptes'!A:B,2,FALSE),"")</f>
        <v/>
      </c>
      <c r="K9897" s="21">
        <f t="shared" si="462"/>
        <v>0</v>
      </c>
      <c r="L9897" t="str">
        <f t="shared" si="463"/>
        <v/>
      </c>
      <c r="M9897" t="str">
        <f t="shared" si="464"/>
        <v/>
      </c>
    </row>
    <row r="9898" spans="3:13" x14ac:dyDescent="0.2">
      <c r="C9898" s="8" t="str">
        <f>IFERROR(VLOOKUP(B9898,'Plan de comptes'!A:B,2,FALSE),"")</f>
        <v/>
      </c>
      <c r="K9898" s="21">
        <f t="shared" si="462"/>
        <v>0</v>
      </c>
      <c r="L9898" t="str">
        <f t="shared" si="463"/>
        <v/>
      </c>
      <c r="M9898" t="str">
        <f t="shared" si="464"/>
        <v/>
      </c>
    </row>
    <row r="9899" spans="3:13" x14ac:dyDescent="0.2">
      <c r="C9899" s="8" t="str">
        <f>IFERROR(VLOOKUP(B9899,'Plan de comptes'!A:B,2,FALSE),"")</f>
        <v/>
      </c>
      <c r="K9899" s="21">
        <f t="shared" si="462"/>
        <v>0</v>
      </c>
      <c r="L9899" t="str">
        <f t="shared" si="463"/>
        <v/>
      </c>
      <c r="M9899" t="str">
        <f t="shared" si="464"/>
        <v/>
      </c>
    </row>
    <row r="9900" spans="3:13" x14ac:dyDescent="0.2">
      <c r="C9900" s="8" t="str">
        <f>IFERROR(VLOOKUP(B9900,'Plan de comptes'!A:B,2,FALSE),"")</f>
        <v/>
      </c>
      <c r="K9900" s="21">
        <f t="shared" si="462"/>
        <v>0</v>
      </c>
      <c r="L9900" t="str">
        <f t="shared" si="463"/>
        <v/>
      </c>
      <c r="M9900" t="str">
        <f t="shared" si="464"/>
        <v/>
      </c>
    </row>
    <row r="9901" spans="3:13" x14ac:dyDescent="0.2">
      <c r="C9901" s="8" t="str">
        <f>IFERROR(VLOOKUP(B9901,'Plan de comptes'!A:B,2,FALSE),"")</f>
        <v/>
      </c>
      <c r="K9901" s="21">
        <f t="shared" si="462"/>
        <v>0</v>
      </c>
      <c r="L9901" t="str">
        <f t="shared" si="463"/>
        <v/>
      </c>
      <c r="M9901" t="str">
        <f t="shared" si="464"/>
        <v/>
      </c>
    </row>
    <row r="9902" spans="3:13" x14ac:dyDescent="0.2">
      <c r="C9902" s="8" t="str">
        <f>IFERROR(VLOOKUP(B9902,'Plan de comptes'!A:B,2,FALSE),"")</f>
        <v/>
      </c>
      <c r="K9902" s="21">
        <f t="shared" si="462"/>
        <v>0</v>
      </c>
      <c r="L9902" t="str">
        <f t="shared" si="463"/>
        <v/>
      </c>
      <c r="M9902" t="str">
        <f t="shared" si="464"/>
        <v/>
      </c>
    </row>
    <row r="9903" spans="3:13" x14ac:dyDescent="0.2">
      <c r="C9903" s="8" t="str">
        <f>IFERROR(VLOOKUP(B9903,'Plan de comptes'!A:B,2,FALSE),"")</f>
        <v/>
      </c>
      <c r="K9903" s="21">
        <f t="shared" si="462"/>
        <v>0</v>
      </c>
      <c r="L9903" t="str">
        <f t="shared" si="463"/>
        <v/>
      </c>
      <c r="M9903" t="str">
        <f t="shared" si="464"/>
        <v/>
      </c>
    </row>
    <row r="9904" spans="3:13" x14ac:dyDescent="0.2">
      <c r="C9904" s="8" t="str">
        <f>IFERROR(VLOOKUP(B9904,'Plan de comptes'!A:B,2,FALSE),"")</f>
        <v/>
      </c>
      <c r="K9904" s="21">
        <f t="shared" si="462"/>
        <v>0</v>
      </c>
      <c r="L9904" t="str">
        <f t="shared" si="463"/>
        <v/>
      </c>
      <c r="M9904" t="str">
        <f t="shared" si="464"/>
        <v/>
      </c>
    </row>
    <row r="9905" spans="3:13" x14ac:dyDescent="0.2">
      <c r="C9905" s="8" t="str">
        <f>IFERROR(VLOOKUP(B9905,'Plan de comptes'!A:B,2,FALSE),"")</f>
        <v/>
      </c>
      <c r="K9905" s="21">
        <f t="shared" si="462"/>
        <v>0</v>
      </c>
      <c r="L9905" t="str">
        <f t="shared" si="463"/>
        <v/>
      </c>
      <c r="M9905" t="str">
        <f t="shared" si="464"/>
        <v/>
      </c>
    </row>
    <row r="9906" spans="3:13" x14ac:dyDescent="0.2">
      <c r="C9906" s="8" t="str">
        <f>IFERROR(VLOOKUP(B9906,'Plan de comptes'!A:B,2,FALSE),"")</f>
        <v/>
      </c>
      <c r="K9906" s="21">
        <f t="shared" si="462"/>
        <v>0</v>
      </c>
      <c r="L9906" t="str">
        <f t="shared" si="463"/>
        <v/>
      </c>
      <c r="M9906" t="str">
        <f t="shared" si="464"/>
        <v/>
      </c>
    </row>
    <row r="9907" spans="3:13" x14ac:dyDescent="0.2">
      <c r="C9907" s="8" t="str">
        <f>IFERROR(VLOOKUP(B9907,'Plan de comptes'!A:B,2,FALSE),"")</f>
        <v/>
      </c>
      <c r="K9907" s="21">
        <f t="shared" si="462"/>
        <v>0</v>
      </c>
      <c r="L9907" t="str">
        <f t="shared" si="463"/>
        <v/>
      </c>
      <c r="M9907" t="str">
        <f t="shared" si="464"/>
        <v/>
      </c>
    </row>
    <row r="9908" spans="3:13" x14ac:dyDescent="0.2">
      <c r="C9908" s="8" t="str">
        <f>IFERROR(VLOOKUP(B9908,'Plan de comptes'!A:B,2,FALSE),"")</f>
        <v/>
      </c>
      <c r="K9908" s="21">
        <f t="shared" si="462"/>
        <v>0</v>
      </c>
      <c r="L9908" t="str">
        <f t="shared" si="463"/>
        <v/>
      </c>
      <c r="M9908" t="str">
        <f t="shared" si="464"/>
        <v/>
      </c>
    </row>
    <row r="9909" spans="3:13" x14ac:dyDescent="0.2">
      <c r="C9909" s="8" t="str">
        <f>IFERROR(VLOOKUP(B9909,'Plan de comptes'!A:B,2,FALSE),"")</f>
        <v/>
      </c>
      <c r="K9909" s="21">
        <f t="shared" si="462"/>
        <v>0</v>
      </c>
      <c r="L9909" t="str">
        <f t="shared" si="463"/>
        <v/>
      </c>
      <c r="M9909" t="str">
        <f t="shared" si="464"/>
        <v/>
      </c>
    </row>
    <row r="9910" spans="3:13" x14ac:dyDescent="0.2">
      <c r="C9910" s="8" t="str">
        <f>IFERROR(VLOOKUP(B9910,'Plan de comptes'!A:B,2,FALSE),"")</f>
        <v/>
      </c>
      <c r="K9910" s="21">
        <f t="shared" si="462"/>
        <v>0</v>
      </c>
      <c r="L9910" t="str">
        <f t="shared" si="463"/>
        <v/>
      </c>
      <c r="M9910" t="str">
        <f t="shared" si="464"/>
        <v/>
      </c>
    </row>
    <row r="9911" spans="3:13" x14ac:dyDescent="0.2">
      <c r="C9911" s="8" t="str">
        <f>IFERROR(VLOOKUP(B9911,'Plan de comptes'!A:B,2,FALSE),"")</f>
        <v/>
      </c>
      <c r="K9911" s="21">
        <f t="shared" si="462"/>
        <v>0</v>
      </c>
      <c r="L9911" t="str">
        <f t="shared" si="463"/>
        <v/>
      </c>
      <c r="M9911" t="str">
        <f t="shared" si="464"/>
        <v/>
      </c>
    </row>
    <row r="9912" spans="3:13" x14ac:dyDescent="0.2">
      <c r="C9912" s="8" t="str">
        <f>IFERROR(VLOOKUP(B9912,'Plan de comptes'!A:B,2,FALSE),"")</f>
        <v/>
      </c>
      <c r="K9912" s="21">
        <f t="shared" si="462"/>
        <v>0</v>
      </c>
      <c r="L9912" t="str">
        <f t="shared" si="463"/>
        <v/>
      </c>
      <c r="M9912" t="str">
        <f t="shared" si="464"/>
        <v/>
      </c>
    </row>
    <row r="9913" spans="3:13" x14ac:dyDescent="0.2">
      <c r="C9913" s="8" t="str">
        <f>IFERROR(VLOOKUP(B9913,'Plan de comptes'!A:B,2,FALSE),"")</f>
        <v/>
      </c>
      <c r="K9913" s="21">
        <f t="shared" si="462"/>
        <v>0</v>
      </c>
      <c r="L9913" t="str">
        <f t="shared" si="463"/>
        <v/>
      </c>
      <c r="M9913" t="str">
        <f t="shared" si="464"/>
        <v/>
      </c>
    </row>
    <row r="9914" spans="3:13" x14ac:dyDescent="0.2">
      <c r="C9914" s="8" t="str">
        <f>IFERROR(VLOOKUP(B9914,'Plan de comptes'!A:B,2,FALSE),"")</f>
        <v/>
      </c>
      <c r="K9914" s="21">
        <f t="shared" si="462"/>
        <v>0</v>
      </c>
      <c r="L9914" t="str">
        <f t="shared" si="463"/>
        <v/>
      </c>
      <c r="M9914" t="str">
        <f t="shared" si="464"/>
        <v/>
      </c>
    </row>
    <row r="9915" spans="3:13" x14ac:dyDescent="0.2">
      <c r="C9915" s="8" t="str">
        <f>IFERROR(VLOOKUP(B9915,'Plan de comptes'!A:B,2,FALSE),"")</f>
        <v/>
      </c>
      <c r="K9915" s="21">
        <f t="shared" si="462"/>
        <v>0</v>
      </c>
      <c r="L9915" t="str">
        <f t="shared" si="463"/>
        <v/>
      </c>
      <c r="M9915" t="str">
        <f t="shared" si="464"/>
        <v/>
      </c>
    </row>
    <row r="9916" spans="3:13" x14ac:dyDescent="0.2">
      <c r="C9916" s="8" t="str">
        <f>IFERROR(VLOOKUP(B9916,'Plan de comptes'!A:B,2,FALSE),"")</f>
        <v/>
      </c>
      <c r="K9916" s="21">
        <f t="shared" si="462"/>
        <v>0</v>
      </c>
      <c r="L9916" t="str">
        <f t="shared" si="463"/>
        <v/>
      </c>
      <c r="M9916" t="str">
        <f t="shared" si="464"/>
        <v/>
      </c>
    </row>
    <row r="9917" spans="3:13" x14ac:dyDescent="0.2">
      <c r="C9917" s="8" t="str">
        <f>IFERROR(VLOOKUP(B9917,'Plan de comptes'!A:B,2,FALSE),"")</f>
        <v/>
      </c>
      <c r="K9917" s="21">
        <f t="shared" si="462"/>
        <v>0</v>
      </c>
      <c r="L9917" t="str">
        <f t="shared" si="463"/>
        <v/>
      </c>
      <c r="M9917" t="str">
        <f t="shared" si="464"/>
        <v/>
      </c>
    </row>
    <row r="9918" spans="3:13" x14ac:dyDescent="0.2">
      <c r="C9918" s="8" t="str">
        <f>IFERROR(VLOOKUP(B9918,'Plan de comptes'!A:B,2,FALSE),"")</f>
        <v/>
      </c>
      <c r="K9918" s="21">
        <f t="shared" si="462"/>
        <v>0</v>
      </c>
      <c r="L9918" t="str">
        <f t="shared" si="463"/>
        <v/>
      </c>
      <c r="M9918" t="str">
        <f t="shared" si="464"/>
        <v/>
      </c>
    </row>
    <row r="9919" spans="3:13" x14ac:dyDescent="0.2">
      <c r="C9919" s="8" t="str">
        <f>IFERROR(VLOOKUP(B9919,'Plan de comptes'!A:B,2,FALSE),"")</f>
        <v/>
      </c>
      <c r="K9919" s="21">
        <f t="shared" si="462"/>
        <v>0</v>
      </c>
      <c r="L9919" t="str">
        <f t="shared" si="463"/>
        <v/>
      </c>
      <c r="M9919" t="str">
        <f t="shared" si="464"/>
        <v/>
      </c>
    </row>
    <row r="9920" spans="3:13" x14ac:dyDescent="0.2">
      <c r="C9920" s="8" t="str">
        <f>IFERROR(VLOOKUP(B9920,'Plan de comptes'!A:B,2,FALSE),"")</f>
        <v/>
      </c>
      <c r="K9920" s="21">
        <f t="shared" si="462"/>
        <v>0</v>
      </c>
      <c r="L9920" t="str">
        <f t="shared" si="463"/>
        <v/>
      </c>
      <c r="M9920" t="str">
        <f t="shared" si="464"/>
        <v/>
      </c>
    </row>
    <row r="9921" spans="3:13" x14ac:dyDescent="0.2">
      <c r="C9921" s="8" t="str">
        <f>IFERROR(VLOOKUP(B9921,'Plan de comptes'!A:B,2,FALSE),"")</f>
        <v/>
      </c>
      <c r="K9921" s="21">
        <f t="shared" si="462"/>
        <v>0</v>
      </c>
      <c r="L9921" t="str">
        <f t="shared" si="463"/>
        <v/>
      </c>
      <c r="M9921" t="str">
        <f t="shared" si="464"/>
        <v/>
      </c>
    </row>
    <row r="9922" spans="3:13" x14ac:dyDescent="0.2">
      <c r="C9922" s="8" t="str">
        <f>IFERROR(VLOOKUP(B9922,'Plan de comptes'!A:B,2,FALSE),"")</f>
        <v/>
      </c>
      <c r="K9922" s="21">
        <f t="shared" si="462"/>
        <v>0</v>
      </c>
      <c r="L9922" t="str">
        <f t="shared" si="463"/>
        <v/>
      </c>
      <c r="M9922" t="str">
        <f t="shared" si="464"/>
        <v/>
      </c>
    </row>
    <row r="9923" spans="3:13" x14ac:dyDescent="0.2">
      <c r="C9923" s="8" t="str">
        <f>IFERROR(VLOOKUP(B9923,'Plan de comptes'!A:B,2,FALSE),"")</f>
        <v/>
      </c>
      <c r="K9923" s="21">
        <f t="shared" ref="K9923:K9986" si="465">E9923-F9923</f>
        <v>0</v>
      </c>
      <c r="L9923" t="str">
        <f t="shared" ref="L9923:L9986" si="466">LEFT($B9923,2)</f>
        <v/>
      </c>
      <c r="M9923" t="str">
        <f t="shared" ref="M9923:M9986" si="467">LEFT($B9923,3)</f>
        <v/>
      </c>
    </row>
    <row r="9924" spans="3:13" x14ac:dyDescent="0.2">
      <c r="C9924" s="8" t="str">
        <f>IFERROR(VLOOKUP(B9924,'Plan de comptes'!A:B,2,FALSE),"")</f>
        <v/>
      </c>
      <c r="K9924" s="21">
        <f t="shared" si="465"/>
        <v>0</v>
      </c>
      <c r="L9924" t="str">
        <f t="shared" si="466"/>
        <v/>
      </c>
      <c r="M9924" t="str">
        <f t="shared" si="467"/>
        <v/>
      </c>
    </row>
    <row r="9925" spans="3:13" x14ac:dyDescent="0.2">
      <c r="C9925" s="8" t="str">
        <f>IFERROR(VLOOKUP(B9925,'Plan de comptes'!A:B,2,FALSE),"")</f>
        <v/>
      </c>
      <c r="K9925" s="21">
        <f t="shared" si="465"/>
        <v>0</v>
      </c>
      <c r="L9925" t="str">
        <f t="shared" si="466"/>
        <v/>
      </c>
      <c r="M9925" t="str">
        <f t="shared" si="467"/>
        <v/>
      </c>
    </row>
    <row r="9926" spans="3:13" x14ac:dyDescent="0.2">
      <c r="C9926" s="8" t="str">
        <f>IFERROR(VLOOKUP(B9926,'Plan de comptes'!A:B,2,FALSE),"")</f>
        <v/>
      </c>
      <c r="K9926" s="21">
        <f t="shared" si="465"/>
        <v>0</v>
      </c>
      <c r="L9926" t="str">
        <f t="shared" si="466"/>
        <v/>
      </c>
      <c r="M9926" t="str">
        <f t="shared" si="467"/>
        <v/>
      </c>
    </row>
    <row r="9927" spans="3:13" x14ac:dyDescent="0.2">
      <c r="C9927" s="8" t="str">
        <f>IFERROR(VLOOKUP(B9927,'Plan de comptes'!A:B,2,FALSE),"")</f>
        <v/>
      </c>
      <c r="K9927" s="21">
        <f t="shared" si="465"/>
        <v>0</v>
      </c>
      <c r="L9927" t="str">
        <f t="shared" si="466"/>
        <v/>
      </c>
      <c r="M9927" t="str">
        <f t="shared" si="467"/>
        <v/>
      </c>
    </row>
    <row r="9928" spans="3:13" x14ac:dyDescent="0.2">
      <c r="C9928" s="8" t="str">
        <f>IFERROR(VLOOKUP(B9928,'Plan de comptes'!A:B,2,FALSE),"")</f>
        <v/>
      </c>
      <c r="K9928" s="21">
        <f t="shared" si="465"/>
        <v>0</v>
      </c>
      <c r="L9928" t="str">
        <f t="shared" si="466"/>
        <v/>
      </c>
      <c r="M9928" t="str">
        <f t="shared" si="467"/>
        <v/>
      </c>
    </row>
    <row r="9929" spans="3:13" x14ac:dyDescent="0.2">
      <c r="C9929" s="8" t="str">
        <f>IFERROR(VLOOKUP(B9929,'Plan de comptes'!A:B,2,FALSE),"")</f>
        <v/>
      </c>
      <c r="K9929" s="21">
        <f t="shared" si="465"/>
        <v>0</v>
      </c>
      <c r="L9929" t="str">
        <f t="shared" si="466"/>
        <v/>
      </c>
      <c r="M9929" t="str">
        <f t="shared" si="467"/>
        <v/>
      </c>
    </row>
    <row r="9930" spans="3:13" x14ac:dyDescent="0.2">
      <c r="C9930" s="8" t="str">
        <f>IFERROR(VLOOKUP(B9930,'Plan de comptes'!A:B,2,FALSE),"")</f>
        <v/>
      </c>
      <c r="K9930" s="21">
        <f t="shared" si="465"/>
        <v>0</v>
      </c>
      <c r="L9930" t="str">
        <f t="shared" si="466"/>
        <v/>
      </c>
      <c r="M9930" t="str">
        <f t="shared" si="467"/>
        <v/>
      </c>
    </row>
    <row r="9931" spans="3:13" x14ac:dyDescent="0.2">
      <c r="C9931" s="8" t="str">
        <f>IFERROR(VLOOKUP(B9931,'Plan de comptes'!A:B,2,FALSE),"")</f>
        <v/>
      </c>
      <c r="K9931" s="21">
        <f t="shared" si="465"/>
        <v>0</v>
      </c>
      <c r="L9931" t="str">
        <f t="shared" si="466"/>
        <v/>
      </c>
      <c r="M9931" t="str">
        <f t="shared" si="467"/>
        <v/>
      </c>
    </row>
    <row r="9932" spans="3:13" x14ac:dyDescent="0.2">
      <c r="C9932" s="8" t="str">
        <f>IFERROR(VLOOKUP(B9932,'Plan de comptes'!A:B,2,FALSE),"")</f>
        <v/>
      </c>
      <c r="K9932" s="21">
        <f t="shared" si="465"/>
        <v>0</v>
      </c>
      <c r="L9932" t="str">
        <f t="shared" si="466"/>
        <v/>
      </c>
      <c r="M9932" t="str">
        <f t="shared" si="467"/>
        <v/>
      </c>
    </row>
    <row r="9933" spans="3:13" x14ac:dyDescent="0.2">
      <c r="C9933" s="8" t="str">
        <f>IFERROR(VLOOKUP(B9933,'Plan de comptes'!A:B,2,FALSE),"")</f>
        <v/>
      </c>
      <c r="K9933" s="21">
        <f t="shared" si="465"/>
        <v>0</v>
      </c>
      <c r="L9933" t="str">
        <f t="shared" si="466"/>
        <v/>
      </c>
      <c r="M9933" t="str">
        <f t="shared" si="467"/>
        <v/>
      </c>
    </row>
    <row r="9934" spans="3:13" x14ac:dyDescent="0.2">
      <c r="C9934" s="8" t="str">
        <f>IFERROR(VLOOKUP(B9934,'Plan de comptes'!A:B,2,FALSE),"")</f>
        <v/>
      </c>
      <c r="K9934" s="21">
        <f t="shared" si="465"/>
        <v>0</v>
      </c>
      <c r="L9934" t="str">
        <f t="shared" si="466"/>
        <v/>
      </c>
      <c r="M9934" t="str">
        <f t="shared" si="467"/>
        <v/>
      </c>
    </row>
    <row r="9935" spans="3:13" x14ac:dyDescent="0.2">
      <c r="C9935" s="8" t="str">
        <f>IFERROR(VLOOKUP(B9935,'Plan de comptes'!A:B,2,FALSE),"")</f>
        <v/>
      </c>
      <c r="K9935" s="21">
        <f t="shared" si="465"/>
        <v>0</v>
      </c>
      <c r="L9935" t="str">
        <f t="shared" si="466"/>
        <v/>
      </c>
      <c r="M9935" t="str">
        <f t="shared" si="467"/>
        <v/>
      </c>
    </row>
    <row r="9936" spans="3:13" x14ac:dyDescent="0.2">
      <c r="C9936" s="8" t="str">
        <f>IFERROR(VLOOKUP(B9936,'Plan de comptes'!A:B,2,FALSE),"")</f>
        <v/>
      </c>
      <c r="K9936" s="21">
        <f t="shared" si="465"/>
        <v>0</v>
      </c>
      <c r="L9936" t="str">
        <f t="shared" si="466"/>
        <v/>
      </c>
      <c r="M9936" t="str">
        <f t="shared" si="467"/>
        <v/>
      </c>
    </row>
    <row r="9937" spans="3:13" x14ac:dyDescent="0.2">
      <c r="C9937" s="8" t="str">
        <f>IFERROR(VLOOKUP(B9937,'Plan de comptes'!A:B,2,FALSE),"")</f>
        <v/>
      </c>
      <c r="K9937" s="21">
        <f t="shared" si="465"/>
        <v>0</v>
      </c>
      <c r="L9937" t="str">
        <f t="shared" si="466"/>
        <v/>
      </c>
      <c r="M9937" t="str">
        <f t="shared" si="467"/>
        <v/>
      </c>
    </row>
    <row r="9938" spans="3:13" x14ac:dyDescent="0.2">
      <c r="C9938" s="8" t="str">
        <f>IFERROR(VLOOKUP(B9938,'Plan de comptes'!A:B,2,FALSE),"")</f>
        <v/>
      </c>
      <c r="K9938" s="21">
        <f t="shared" si="465"/>
        <v>0</v>
      </c>
      <c r="L9938" t="str">
        <f t="shared" si="466"/>
        <v/>
      </c>
      <c r="M9938" t="str">
        <f t="shared" si="467"/>
        <v/>
      </c>
    </row>
    <row r="9939" spans="3:13" x14ac:dyDescent="0.2">
      <c r="C9939" s="8" t="str">
        <f>IFERROR(VLOOKUP(B9939,'Plan de comptes'!A:B,2,FALSE),"")</f>
        <v/>
      </c>
      <c r="K9939" s="21">
        <f t="shared" si="465"/>
        <v>0</v>
      </c>
      <c r="L9939" t="str">
        <f t="shared" si="466"/>
        <v/>
      </c>
      <c r="M9939" t="str">
        <f t="shared" si="467"/>
        <v/>
      </c>
    </row>
    <row r="9940" spans="3:13" x14ac:dyDescent="0.2">
      <c r="C9940" s="8" t="str">
        <f>IFERROR(VLOOKUP(B9940,'Plan de comptes'!A:B,2,FALSE),"")</f>
        <v/>
      </c>
      <c r="K9940" s="21">
        <f t="shared" si="465"/>
        <v>0</v>
      </c>
      <c r="L9940" t="str">
        <f t="shared" si="466"/>
        <v/>
      </c>
      <c r="M9940" t="str">
        <f t="shared" si="467"/>
        <v/>
      </c>
    </row>
    <row r="9941" spans="3:13" x14ac:dyDescent="0.2">
      <c r="C9941" s="8" t="str">
        <f>IFERROR(VLOOKUP(B9941,'Plan de comptes'!A:B,2,FALSE),"")</f>
        <v/>
      </c>
      <c r="K9941" s="21">
        <f t="shared" si="465"/>
        <v>0</v>
      </c>
      <c r="L9941" t="str">
        <f t="shared" si="466"/>
        <v/>
      </c>
      <c r="M9941" t="str">
        <f t="shared" si="467"/>
        <v/>
      </c>
    </row>
    <row r="9942" spans="3:13" x14ac:dyDescent="0.2">
      <c r="C9942" s="8" t="str">
        <f>IFERROR(VLOOKUP(B9942,'Plan de comptes'!A:B,2,FALSE),"")</f>
        <v/>
      </c>
      <c r="K9942" s="21">
        <f t="shared" si="465"/>
        <v>0</v>
      </c>
      <c r="L9942" t="str">
        <f t="shared" si="466"/>
        <v/>
      </c>
      <c r="M9942" t="str">
        <f t="shared" si="467"/>
        <v/>
      </c>
    </row>
    <row r="9943" spans="3:13" x14ac:dyDescent="0.2">
      <c r="C9943" s="8" t="str">
        <f>IFERROR(VLOOKUP(B9943,'Plan de comptes'!A:B,2,FALSE),"")</f>
        <v/>
      </c>
      <c r="K9943" s="21">
        <f t="shared" si="465"/>
        <v>0</v>
      </c>
      <c r="L9943" t="str">
        <f t="shared" si="466"/>
        <v/>
      </c>
      <c r="M9943" t="str">
        <f t="shared" si="467"/>
        <v/>
      </c>
    </row>
    <row r="9944" spans="3:13" x14ac:dyDescent="0.2">
      <c r="C9944" s="8" t="str">
        <f>IFERROR(VLOOKUP(B9944,'Plan de comptes'!A:B,2,FALSE),"")</f>
        <v/>
      </c>
      <c r="K9944" s="21">
        <f t="shared" si="465"/>
        <v>0</v>
      </c>
      <c r="L9944" t="str">
        <f t="shared" si="466"/>
        <v/>
      </c>
      <c r="M9944" t="str">
        <f t="shared" si="467"/>
        <v/>
      </c>
    </row>
    <row r="9945" spans="3:13" x14ac:dyDescent="0.2">
      <c r="C9945" s="8" t="str">
        <f>IFERROR(VLOOKUP(B9945,'Plan de comptes'!A:B,2,FALSE),"")</f>
        <v/>
      </c>
      <c r="K9945" s="21">
        <f t="shared" si="465"/>
        <v>0</v>
      </c>
      <c r="L9945" t="str">
        <f t="shared" si="466"/>
        <v/>
      </c>
      <c r="M9945" t="str">
        <f t="shared" si="467"/>
        <v/>
      </c>
    </row>
    <row r="9946" spans="3:13" x14ac:dyDescent="0.2">
      <c r="C9946" s="8" t="str">
        <f>IFERROR(VLOOKUP(B9946,'Plan de comptes'!A:B,2,FALSE),"")</f>
        <v/>
      </c>
      <c r="K9946" s="21">
        <f t="shared" si="465"/>
        <v>0</v>
      </c>
      <c r="L9946" t="str">
        <f t="shared" si="466"/>
        <v/>
      </c>
      <c r="M9946" t="str">
        <f t="shared" si="467"/>
        <v/>
      </c>
    </row>
    <row r="9947" spans="3:13" x14ac:dyDescent="0.2">
      <c r="C9947" s="8" t="str">
        <f>IFERROR(VLOOKUP(B9947,'Plan de comptes'!A:B,2,FALSE),"")</f>
        <v/>
      </c>
      <c r="K9947" s="21">
        <f t="shared" si="465"/>
        <v>0</v>
      </c>
      <c r="L9947" t="str">
        <f t="shared" si="466"/>
        <v/>
      </c>
      <c r="M9947" t="str">
        <f t="shared" si="467"/>
        <v/>
      </c>
    </row>
    <row r="9948" spans="3:13" x14ac:dyDescent="0.2">
      <c r="C9948" s="8" t="str">
        <f>IFERROR(VLOOKUP(B9948,'Plan de comptes'!A:B,2,FALSE),"")</f>
        <v/>
      </c>
      <c r="K9948" s="21">
        <f t="shared" si="465"/>
        <v>0</v>
      </c>
      <c r="L9948" t="str">
        <f t="shared" si="466"/>
        <v/>
      </c>
      <c r="M9948" t="str">
        <f t="shared" si="467"/>
        <v/>
      </c>
    </row>
    <row r="9949" spans="3:13" x14ac:dyDescent="0.2">
      <c r="C9949" s="8" t="str">
        <f>IFERROR(VLOOKUP(B9949,'Plan de comptes'!A:B,2,FALSE),"")</f>
        <v/>
      </c>
      <c r="K9949" s="21">
        <f t="shared" si="465"/>
        <v>0</v>
      </c>
      <c r="L9949" t="str">
        <f t="shared" si="466"/>
        <v/>
      </c>
      <c r="M9949" t="str">
        <f t="shared" si="467"/>
        <v/>
      </c>
    </row>
    <row r="9950" spans="3:13" x14ac:dyDescent="0.2">
      <c r="C9950" s="8" t="str">
        <f>IFERROR(VLOOKUP(B9950,'Plan de comptes'!A:B,2,FALSE),"")</f>
        <v/>
      </c>
      <c r="K9950" s="21">
        <f t="shared" si="465"/>
        <v>0</v>
      </c>
      <c r="L9950" t="str">
        <f t="shared" si="466"/>
        <v/>
      </c>
      <c r="M9950" t="str">
        <f t="shared" si="467"/>
        <v/>
      </c>
    </row>
    <row r="9951" spans="3:13" x14ac:dyDescent="0.2">
      <c r="C9951" s="8" t="str">
        <f>IFERROR(VLOOKUP(B9951,'Plan de comptes'!A:B,2,FALSE),"")</f>
        <v/>
      </c>
      <c r="K9951" s="21">
        <f t="shared" si="465"/>
        <v>0</v>
      </c>
      <c r="L9951" t="str">
        <f t="shared" si="466"/>
        <v/>
      </c>
      <c r="M9951" t="str">
        <f t="shared" si="467"/>
        <v/>
      </c>
    </row>
    <row r="9952" spans="3:13" x14ac:dyDescent="0.2">
      <c r="C9952" s="8" t="str">
        <f>IFERROR(VLOOKUP(B9952,'Plan de comptes'!A:B,2,FALSE),"")</f>
        <v/>
      </c>
      <c r="K9952" s="21">
        <f t="shared" si="465"/>
        <v>0</v>
      </c>
      <c r="L9952" t="str">
        <f t="shared" si="466"/>
        <v/>
      </c>
      <c r="M9952" t="str">
        <f t="shared" si="467"/>
        <v/>
      </c>
    </row>
    <row r="9953" spans="3:13" x14ac:dyDescent="0.2">
      <c r="C9953" s="8" t="str">
        <f>IFERROR(VLOOKUP(B9953,'Plan de comptes'!A:B,2,FALSE),"")</f>
        <v/>
      </c>
      <c r="K9953" s="21">
        <f t="shared" si="465"/>
        <v>0</v>
      </c>
      <c r="L9953" t="str">
        <f t="shared" si="466"/>
        <v/>
      </c>
      <c r="M9953" t="str">
        <f t="shared" si="467"/>
        <v/>
      </c>
    </row>
    <row r="9954" spans="3:13" x14ac:dyDescent="0.2">
      <c r="C9954" s="8" t="str">
        <f>IFERROR(VLOOKUP(B9954,'Plan de comptes'!A:B,2,FALSE),"")</f>
        <v/>
      </c>
      <c r="K9954" s="21">
        <f t="shared" si="465"/>
        <v>0</v>
      </c>
      <c r="L9954" t="str">
        <f t="shared" si="466"/>
        <v/>
      </c>
      <c r="M9954" t="str">
        <f t="shared" si="467"/>
        <v/>
      </c>
    </row>
    <row r="9955" spans="3:13" x14ac:dyDescent="0.2">
      <c r="C9955" s="8" t="str">
        <f>IFERROR(VLOOKUP(B9955,'Plan de comptes'!A:B,2,FALSE),"")</f>
        <v/>
      </c>
      <c r="K9955" s="21">
        <f t="shared" si="465"/>
        <v>0</v>
      </c>
      <c r="L9955" t="str">
        <f t="shared" si="466"/>
        <v/>
      </c>
      <c r="M9955" t="str">
        <f t="shared" si="467"/>
        <v/>
      </c>
    </row>
    <row r="9956" spans="3:13" x14ac:dyDescent="0.2">
      <c r="C9956" s="8" t="str">
        <f>IFERROR(VLOOKUP(B9956,'Plan de comptes'!A:B,2,FALSE),"")</f>
        <v/>
      </c>
      <c r="K9956" s="21">
        <f t="shared" si="465"/>
        <v>0</v>
      </c>
      <c r="L9956" t="str">
        <f t="shared" si="466"/>
        <v/>
      </c>
      <c r="M9956" t="str">
        <f t="shared" si="467"/>
        <v/>
      </c>
    </row>
    <row r="9957" spans="3:13" x14ac:dyDescent="0.2">
      <c r="C9957" s="8" t="str">
        <f>IFERROR(VLOOKUP(B9957,'Plan de comptes'!A:B,2,FALSE),"")</f>
        <v/>
      </c>
      <c r="K9957" s="21">
        <f t="shared" si="465"/>
        <v>0</v>
      </c>
      <c r="L9957" t="str">
        <f t="shared" si="466"/>
        <v/>
      </c>
      <c r="M9957" t="str">
        <f t="shared" si="467"/>
        <v/>
      </c>
    </row>
    <row r="9958" spans="3:13" x14ac:dyDescent="0.2">
      <c r="C9958" s="8" t="str">
        <f>IFERROR(VLOOKUP(B9958,'Plan de comptes'!A:B,2,FALSE),"")</f>
        <v/>
      </c>
      <c r="K9958" s="21">
        <f t="shared" si="465"/>
        <v>0</v>
      </c>
      <c r="L9958" t="str">
        <f t="shared" si="466"/>
        <v/>
      </c>
      <c r="M9958" t="str">
        <f t="shared" si="467"/>
        <v/>
      </c>
    </row>
    <row r="9959" spans="3:13" x14ac:dyDescent="0.2">
      <c r="C9959" s="8" t="str">
        <f>IFERROR(VLOOKUP(B9959,'Plan de comptes'!A:B,2,FALSE),"")</f>
        <v/>
      </c>
      <c r="K9959" s="21">
        <f t="shared" si="465"/>
        <v>0</v>
      </c>
      <c r="L9959" t="str">
        <f t="shared" si="466"/>
        <v/>
      </c>
      <c r="M9959" t="str">
        <f t="shared" si="467"/>
        <v/>
      </c>
    </row>
    <row r="9960" spans="3:13" x14ac:dyDescent="0.2">
      <c r="C9960" s="8" t="str">
        <f>IFERROR(VLOOKUP(B9960,'Plan de comptes'!A:B,2,FALSE),"")</f>
        <v/>
      </c>
      <c r="K9960" s="21">
        <f t="shared" si="465"/>
        <v>0</v>
      </c>
      <c r="L9960" t="str">
        <f t="shared" si="466"/>
        <v/>
      </c>
      <c r="M9960" t="str">
        <f t="shared" si="467"/>
        <v/>
      </c>
    </row>
    <row r="9961" spans="3:13" x14ac:dyDescent="0.2">
      <c r="C9961" s="8" t="str">
        <f>IFERROR(VLOOKUP(B9961,'Plan de comptes'!A:B,2,FALSE),"")</f>
        <v/>
      </c>
      <c r="K9961" s="21">
        <f t="shared" si="465"/>
        <v>0</v>
      </c>
      <c r="L9961" t="str">
        <f t="shared" si="466"/>
        <v/>
      </c>
      <c r="M9961" t="str">
        <f t="shared" si="467"/>
        <v/>
      </c>
    </row>
    <row r="9962" spans="3:13" x14ac:dyDescent="0.2">
      <c r="C9962" s="8" t="str">
        <f>IFERROR(VLOOKUP(B9962,'Plan de comptes'!A:B,2,FALSE),"")</f>
        <v/>
      </c>
      <c r="K9962" s="21">
        <f t="shared" si="465"/>
        <v>0</v>
      </c>
      <c r="L9962" t="str">
        <f t="shared" si="466"/>
        <v/>
      </c>
      <c r="M9962" t="str">
        <f t="shared" si="467"/>
        <v/>
      </c>
    </row>
    <row r="9963" spans="3:13" x14ac:dyDescent="0.2">
      <c r="C9963" s="8" t="str">
        <f>IFERROR(VLOOKUP(B9963,'Plan de comptes'!A:B,2,FALSE),"")</f>
        <v/>
      </c>
      <c r="K9963" s="21">
        <f t="shared" si="465"/>
        <v>0</v>
      </c>
      <c r="L9963" t="str">
        <f t="shared" si="466"/>
        <v/>
      </c>
      <c r="M9963" t="str">
        <f t="shared" si="467"/>
        <v/>
      </c>
    </row>
    <row r="9964" spans="3:13" x14ac:dyDescent="0.2">
      <c r="C9964" s="8" t="str">
        <f>IFERROR(VLOOKUP(B9964,'Plan de comptes'!A:B,2,FALSE),"")</f>
        <v/>
      </c>
      <c r="K9964" s="21">
        <f t="shared" si="465"/>
        <v>0</v>
      </c>
      <c r="L9964" t="str">
        <f t="shared" si="466"/>
        <v/>
      </c>
      <c r="M9964" t="str">
        <f t="shared" si="467"/>
        <v/>
      </c>
    </row>
    <row r="9965" spans="3:13" x14ac:dyDescent="0.2">
      <c r="C9965" s="8" t="str">
        <f>IFERROR(VLOOKUP(B9965,'Plan de comptes'!A:B,2,FALSE),"")</f>
        <v/>
      </c>
      <c r="K9965" s="21">
        <f t="shared" si="465"/>
        <v>0</v>
      </c>
      <c r="L9965" t="str">
        <f t="shared" si="466"/>
        <v/>
      </c>
      <c r="M9965" t="str">
        <f t="shared" si="467"/>
        <v/>
      </c>
    </row>
    <row r="9966" spans="3:13" x14ac:dyDescent="0.2">
      <c r="C9966" s="8" t="str">
        <f>IFERROR(VLOOKUP(B9966,'Plan de comptes'!A:B,2,FALSE),"")</f>
        <v/>
      </c>
      <c r="K9966" s="21">
        <f t="shared" si="465"/>
        <v>0</v>
      </c>
      <c r="L9966" t="str">
        <f t="shared" si="466"/>
        <v/>
      </c>
      <c r="M9966" t="str">
        <f t="shared" si="467"/>
        <v/>
      </c>
    </row>
    <row r="9967" spans="3:13" x14ac:dyDescent="0.2">
      <c r="C9967" s="8" t="str">
        <f>IFERROR(VLOOKUP(B9967,'Plan de comptes'!A:B,2,FALSE),"")</f>
        <v/>
      </c>
      <c r="K9967" s="21">
        <f t="shared" si="465"/>
        <v>0</v>
      </c>
      <c r="L9967" t="str">
        <f t="shared" si="466"/>
        <v/>
      </c>
      <c r="M9967" t="str">
        <f t="shared" si="467"/>
        <v/>
      </c>
    </row>
    <row r="9968" spans="3:13" x14ac:dyDescent="0.2">
      <c r="C9968" s="8" t="str">
        <f>IFERROR(VLOOKUP(B9968,'Plan de comptes'!A:B,2,FALSE),"")</f>
        <v/>
      </c>
      <c r="K9968" s="21">
        <f t="shared" si="465"/>
        <v>0</v>
      </c>
      <c r="L9968" t="str">
        <f t="shared" si="466"/>
        <v/>
      </c>
      <c r="M9968" t="str">
        <f t="shared" si="467"/>
        <v/>
      </c>
    </row>
    <row r="9969" spans="3:13" x14ac:dyDescent="0.2">
      <c r="C9969" s="8" t="str">
        <f>IFERROR(VLOOKUP(B9969,'Plan de comptes'!A:B,2,FALSE),"")</f>
        <v/>
      </c>
      <c r="K9969" s="21">
        <f t="shared" si="465"/>
        <v>0</v>
      </c>
      <c r="L9969" t="str">
        <f t="shared" si="466"/>
        <v/>
      </c>
      <c r="M9969" t="str">
        <f t="shared" si="467"/>
        <v/>
      </c>
    </row>
    <row r="9970" spans="3:13" x14ac:dyDescent="0.2">
      <c r="C9970" s="8" t="str">
        <f>IFERROR(VLOOKUP(B9970,'Plan de comptes'!A:B,2,FALSE),"")</f>
        <v/>
      </c>
      <c r="K9970" s="21">
        <f t="shared" si="465"/>
        <v>0</v>
      </c>
      <c r="L9970" t="str">
        <f t="shared" si="466"/>
        <v/>
      </c>
      <c r="M9970" t="str">
        <f t="shared" si="467"/>
        <v/>
      </c>
    </row>
    <row r="9971" spans="3:13" x14ac:dyDescent="0.2">
      <c r="C9971" s="8" t="str">
        <f>IFERROR(VLOOKUP(B9971,'Plan de comptes'!A:B,2,FALSE),"")</f>
        <v/>
      </c>
      <c r="K9971" s="21">
        <f t="shared" si="465"/>
        <v>0</v>
      </c>
      <c r="L9971" t="str">
        <f t="shared" si="466"/>
        <v/>
      </c>
      <c r="M9971" t="str">
        <f t="shared" si="467"/>
        <v/>
      </c>
    </row>
    <row r="9972" spans="3:13" x14ac:dyDescent="0.2">
      <c r="C9972" s="8" t="str">
        <f>IFERROR(VLOOKUP(B9972,'Plan de comptes'!A:B,2,FALSE),"")</f>
        <v/>
      </c>
      <c r="K9972" s="21">
        <f t="shared" si="465"/>
        <v>0</v>
      </c>
      <c r="L9972" t="str">
        <f t="shared" si="466"/>
        <v/>
      </c>
      <c r="M9972" t="str">
        <f t="shared" si="467"/>
        <v/>
      </c>
    </row>
    <row r="9973" spans="3:13" x14ac:dyDescent="0.2">
      <c r="C9973" s="8" t="str">
        <f>IFERROR(VLOOKUP(B9973,'Plan de comptes'!A:B,2,FALSE),"")</f>
        <v/>
      </c>
      <c r="K9973" s="21">
        <f t="shared" si="465"/>
        <v>0</v>
      </c>
      <c r="L9973" t="str">
        <f t="shared" si="466"/>
        <v/>
      </c>
      <c r="M9973" t="str">
        <f t="shared" si="467"/>
        <v/>
      </c>
    </row>
    <row r="9974" spans="3:13" x14ac:dyDescent="0.2">
      <c r="C9974" s="8" t="str">
        <f>IFERROR(VLOOKUP(B9974,'Plan de comptes'!A:B,2,FALSE),"")</f>
        <v/>
      </c>
      <c r="K9974" s="21">
        <f t="shared" si="465"/>
        <v>0</v>
      </c>
      <c r="L9974" t="str">
        <f t="shared" si="466"/>
        <v/>
      </c>
      <c r="M9974" t="str">
        <f t="shared" si="467"/>
        <v/>
      </c>
    </row>
    <row r="9975" spans="3:13" x14ac:dyDescent="0.2">
      <c r="C9975" s="8" t="str">
        <f>IFERROR(VLOOKUP(B9975,'Plan de comptes'!A:B,2,FALSE),"")</f>
        <v/>
      </c>
      <c r="K9975" s="21">
        <f t="shared" si="465"/>
        <v>0</v>
      </c>
      <c r="L9975" t="str">
        <f t="shared" si="466"/>
        <v/>
      </c>
      <c r="M9975" t="str">
        <f t="shared" si="467"/>
        <v/>
      </c>
    </row>
    <row r="9976" spans="3:13" x14ac:dyDescent="0.2">
      <c r="C9976" s="8" t="str">
        <f>IFERROR(VLOOKUP(B9976,'Plan de comptes'!A:B,2,FALSE),"")</f>
        <v/>
      </c>
      <c r="K9976" s="21">
        <f t="shared" si="465"/>
        <v>0</v>
      </c>
      <c r="L9976" t="str">
        <f t="shared" si="466"/>
        <v/>
      </c>
      <c r="M9976" t="str">
        <f t="shared" si="467"/>
        <v/>
      </c>
    </row>
    <row r="9977" spans="3:13" x14ac:dyDescent="0.2">
      <c r="C9977" s="8" t="str">
        <f>IFERROR(VLOOKUP(B9977,'Plan de comptes'!A:B,2,FALSE),"")</f>
        <v/>
      </c>
      <c r="K9977" s="21">
        <f t="shared" si="465"/>
        <v>0</v>
      </c>
      <c r="L9977" t="str">
        <f t="shared" si="466"/>
        <v/>
      </c>
      <c r="M9977" t="str">
        <f t="shared" si="467"/>
        <v/>
      </c>
    </row>
    <row r="9978" spans="3:13" x14ac:dyDescent="0.2">
      <c r="C9978" s="8" t="str">
        <f>IFERROR(VLOOKUP(B9978,'Plan de comptes'!A:B,2,FALSE),"")</f>
        <v/>
      </c>
      <c r="K9978" s="21">
        <f t="shared" si="465"/>
        <v>0</v>
      </c>
      <c r="L9978" t="str">
        <f t="shared" si="466"/>
        <v/>
      </c>
      <c r="M9978" t="str">
        <f t="shared" si="467"/>
        <v/>
      </c>
    </row>
    <row r="9979" spans="3:13" x14ac:dyDescent="0.2">
      <c r="C9979" s="8" t="str">
        <f>IFERROR(VLOOKUP(B9979,'Plan de comptes'!A:B,2,FALSE),"")</f>
        <v/>
      </c>
      <c r="K9979" s="21">
        <f t="shared" si="465"/>
        <v>0</v>
      </c>
      <c r="L9979" t="str">
        <f t="shared" si="466"/>
        <v/>
      </c>
      <c r="M9979" t="str">
        <f t="shared" si="467"/>
        <v/>
      </c>
    </row>
    <row r="9980" spans="3:13" x14ac:dyDescent="0.2">
      <c r="C9980" s="8" t="str">
        <f>IFERROR(VLOOKUP(B9980,'Plan de comptes'!A:B,2,FALSE),"")</f>
        <v/>
      </c>
      <c r="K9980" s="21">
        <f t="shared" si="465"/>
        <v>0</v>
      </c>
      <c r="L9980" t="str">
        <f t="shared" si="466"/>
        <v/>
      </c>
      <c r="M9980" t="str">
        <f t="shared" si="467"/>
        <v/>
      </c>
    </row>
    <row r="9981" spans="3:13" x14ac:dyDescent="0.2">
      <c r="C9981" s="8" t="str">
        <f>IFERROR(VLOOKUP(B9981,'Plan de comptes'!A:B,2,FALSE),"")</f>
        <v/>
      </c>
      <c r="K9981" s="21">
        <f t="shared" si="465"/>
        <v>0</v>
      </c>
      <c r="L9981" t="str">
        <f t="shared" si="466"/>
        <v/>
      </c>
      <c r="M9981" t="str">
        <f t="shared" si="467"/>
        <v/>
      </c>
    </row>
    <row r="9982" spans="3:13" x14ac:dyDescent="0.2">
      <c r="C9982" s="8" t="str">
        <f>IFERROR(VLOOKUP(B9982,'Plan de comptes'!A:B,2,FALSE),"")</f>
        <v/>
      </c>
      <c r="K9982" s="21">
        <f t="shared" si="465"/>
        <v>0</v>
      </c>
      <c r="L9982" t="str">
        <f t="shared" si="466"/>
        <v/>
      </c>
      <c r="M9982" t="str">
        <f t="shared" si="467"/>
        <v/>
      </c>
    </row>
    <row r="9983" spans="3:13" x14ac:dyDescent="0.2">
      <c r="C9983" s="8" t="str">
        <f>IFERROR(VLOOKUP(B9983,'Plan de comptes'!A:B,2,FALSE),"")</f>
        <v/>
      </c>
      <c r="K9983" s="21">
        <f t="shared" si="465"/>
        <v>0</v>
      </c>
      <c r="L9983" t="str">
        <f t="shared" si="466"/>
        <v/>
      </c>
      <c r="M9983" t="str">
        <f t="shared" si="467"/>
        <v/>
      </c>
    </row>
    <row r="9984" spans="3:13" x14ac:dyDescent="0.2">
      <c r="C9984" s="8" t="str">
        <f>IFERROR(VLOOKUP(B9984,'Plan de comptes'!A:B,2,FALSE),"")</f>
        <v/>
      </c>
      <c r="K9984" s="21">
        <f t="shared" si="465"/>
        <v>0</v>
      </c>
      <c r="L9984" t="str">
        <f t="shared" si="466"/>
        <v/>
      </c>
      <c r="M9984" t="str">
        <f t="shared" si="467"/>
        <v/>
      </c>
    </row>
    <row r="9985" spans="3:13" x14ac:dyDescent="0.2">
      <c r="C9985" s="8" t="str">
        <f>IFERROR(VLOOKUP(B9985,'Plan de comptes'!A:B,2,FALSE),"")</f>
        <v/>
      </c>
      <c r="K9985" s="21">
        <f t="shared" si="465"/>
        <v>0</v>
      </c>
      <c r="L9985" t="str">
        <f t="shared" si="466"/>
        <v/>
      </c>
      <c r="M9985" t="str">
        <f t="shared" si="467"/>
        <v/>
      </c>
    </row>
    <row r="9986" spans="3:13" x14ac:dyDescent="0.2">
      <c r="C9986" s="8" t="str">
        <f>IFERROR(VLOOKUP(B9986,'Plan de comptes'!A:B,2,FALSE),"")</f>
        <v/>
      </c>
      <c r="K9986" s="21">
        <f t="shared" si="465"/>
        <v>0</v>
      </c>
      <c r="L9986" t="str">
        <f t="shared" si="466"/>
        <v/>
      </c>
      <c r="M9986" t="str">
        <f t="shared" si="467"/>
        <v/>
      </c>
    </row>
    <row r="9987" spans="3:13" x14ac:dyDescent="0.2">
      <c r="C9987" s="8" t="str">
        <f>IFERROR(VLOOKUP(B9987,'Plan de comptes'!A:B,2,FALSE),"")</f>
        <v/>
      </c>
      <c r="K9987" s="21">
        <f t="shared" ref="K9987:K10050" si="468">E9987-F9987</f>
        <v>0</v>
      </c>
      <c r="L9987" t="str">
        <f t="shared" ref="L9987:L10050" si="469">LEFT($B9987,2)</f>
        <v/>
      </c>
      <c r="M9987" t="str">
        <f t="shared" ref="M9987:M10050" si="470">LEFT($B9987,3)</f>
        <v/>
      </c>
    </row>
    <row r="9988" spans="3:13" x14ac:dyDescent="0.2">
      <c r="C9988" s="8" t="str">
        <f>IFERROR(VLOOKUP(B9988,'Plan de comptes'!A:B,2,FALSE),"")</f>
        <v/>
      </c>
      <c r="K9988" s="21">
        <f t="shared" si="468"/>
        <v>0</v>
      </c>
      <c r="L9988" t="str">
        <f t="shared" si="469"/>
        <v/>
      </c>
      <c r="M9988" t="str">
        <f t="shared" si="470"/>
        <v/>
      </c>
    </row>
    <row r="9989" spans="3:13" x14ac:dyDescent="0.2">
      <c r="C9989" s="8" t="str">
        <f>IFERROR(VLOOKUP(B9989,'Plan de comptes'!A:B,2,FALSE),"")</f>
        <v/>
      </c>
      <c r="K9989" s="21">
        <f t="shared" si="468"/>
        <v>0</v>
      </c>
      <c r="L9989" t="str">
        <f t="shared" si="469"/>
        <v/>
      </c>
      <c r="M9989" t="str">
        <f t="shared" si="470"/>
        <v/>
      </c>
    </row>
    <row r="9990" spans="3:13" x14ac:dyDescent="0.2">
      <c r="C9990" s="8" t="str">
        <f>IFERROR(VLOOKUP(B9990,'Plan de comptes'!A:B,2,FALSE),"")</f>
        <v/>
      </c>
      <c r="K9990" s="21">
        <f t="shared" si="468"/>
        <v>0</v>
      </c>
      <c r="L9990" t="str">
        <f t="shared" si="469"/>
        <v/>
      </c>
      <c r="M9990" t="str">
        <f t="shared" si="470"/>
        <v/>
      </c>
    </row>
    <row r="9991" spans="3:13" x14ac:dyDescent="0.2">
      <c r="C9991" s="8" t="str">
        <f>IFERROR(VLOOKUP(B9991,'Plan de comptes'!A:B,2,FALSE),"")</f>
        <v/>
      </c>
      <c r="K9991" s="21">
        <f t="shared" si="468"/>
        <v>0</v>
      </c>
      <c r="L9991" t="str">
        <f t="shared" si="469"/>
        <v/>
      </c>
      <c r="M9991" t="str">
        <f t="shared" si="470"/>
        <v/>
      </c>
    </row>
    <row r="9992" spans="3:13" x14ac:dyDescent="0.2">
      <c r="C9992" s="8" t="str">
        <f>IFERROR(VLOOKUP(B9992,'Plan de comptes'!A:B,2,FALSE),"")</f>
        <v/>
      </c>
      <c r="K9992" s="21">
        <f t="shared" si="468"/>
        <v>0</v>
      </c>
      <c r="L9992" t="str">
        <f t="shared" si="469"/>
        <v/>
      </c>
      <c r="M9992" t="str">
        <f t="shared" si="470"/>
        <v/>
      </c>
    </row>
    <row r="9993" spans="3:13" x14ac:dyDescent="0.2">
      <c r="C9993" s="8" t="str">
        <f>IFERROR(VLOOKUP(B9993,'Plan de comptes'!A:B,2,FALSE),"")</f>
        <v/>
      </c>
      <c r="K9993" s="21">
        <f t="shared" si="468"/>
        <v>0</v>
      </c>
      <c r="L9993" t="str">
        <f t="shared" si="469"/>
        <v/>
      </c>
      <c r="M9993" t="str">
        <f t="shared" si="470"/>
        <v/>
      </c>
    </row>
    <row r="9994" spans="3:13" x14ac:dyDescent="0.2">
      <c r="C9994" s="8" t="str">
        <f>IFERROR(VLOOKUP(B9994,'Plan de comptes'!A:B,2,FALSE),"")</f>
        <v/>
      </c>
      <c r="K9994" s="21">
        <f t="shared" si="468"/>
        <v>0</v>
      </c>
      <c r="L9994" t="str">
        <f t="shared" si="469"/>
        <v/>
      </c>
      <c r="M9994" t="str">
        <f t="shared" si="470"/>
        <v/>
      </c>
    </row>
    <row r="9995" spans="3:13" x14ac:dyDescent="0.2">
      <c r="C9995" s="8" t="str">
        <f>IFERROR(VLOOKUP(B9995,'Plan de comptes'!A:B,2,FALSE),"")</f>
        <v/>
      </c>
      <c r="K9995" s="21">
        <f t="shared" si="468"/>
        <v>0</v>
      </c>
      <c r="L9995" t="str">
        <f t="shared" si="469"/>
        <v/>
      </c>
      <c r="M9995" t="str">
        <f t="shared" si="470"/>
        <v/>
      </c>
    </row>
    <row r="9996" spans="3:13" x14ac:dyDescent="0.2">
      <c r="C9996" s="8" t="str">
        <f>IFERROR(VLOOKUP(B9996,'Plan de comptes'!A:B,2,FALSE),"")</f>
        <v/>
      </c>
      <c r="K9996" s="21">
        <f t="shared" si="468"/>
        <v>0</v>
      </c>
      <c r="L9996" t="str">
        <f t="shared" si="469"/>
        <v/>
      </c>
      <c r="M9996" t="str">
        <f t="shared" si="470"/>
        <v/>
      </c>
    </row>
    <row r="9997" spans="3:13" x14ac:dyDescent="0.2">
      <c r="C9997" s="8" t="str">
        <f>IFERROR(VLOOKUP(B9997,'Plan de comptes'!A:B,2,FALSE),"")</f>
        <v/>
      </c>
      <c r="K9997" s="21">
        <f t="shared" si="468"/>
        <v>0</v>
      </c>
      <c r="L9997" t="str">
        <f t="shared" si="469"/>
        <v/>
      </c>
      <c r="M9997" t="str">
        <f t="shared" si="470"/>
        <v/>
      </c>
    </row>
    <row r="9998" spans="3:13" x14ac:dyDescent="0.2">
      <c r="C9998" s="8" t="str">
        <f>IFERROR(VLOOKUP(B9998,'Plan de comptes'!A:B,2,FALSE),"")</f>
        <v/>
      </c>
      <c r="K9998" s="21">
        <f t="shared" si="468"/>
        <v>0</v>
      </c>
      <c r="L9998" t="str">
        <f t="shared" si="469"/>
        <v/>
      </c>
      <c r="M9998" t="str">
        <f t="shared" si="470"/>
        <v/>
      </c>
    </row>
    <row r="9999" spans="3:13" x14ac:dyDescent="0.2">
      <c r="C9999" s="8" t="str">
        <f>IFERROR(VLOOKUP(B9999,'Plan de comptes'!A:B,2,FALSE),"")</f>
        <v/>
      </c>
      <c r="K9999" s="21">
        <f t="shared" si="468"/>
        <v>0</v>
      </c>
      <c r="L9999" t="str">
        <f t="shared" si="469"/>
        <v/>
      </c>
      <c r="M9999" t="str">
        <f t="shared" si="470"/>
        <v/>
      </c>
    </row>
    <row r="10000" spans="3:13" x14ac:dyDescent="0.2">
      <c r="C10000" s="8" t="str">
        <f>IFERROR(VLOOKUP(B10000,'Plan de comptes'!A:B,2,FALSE),"")</f>
        <v/>
      </c>
      <c r="K10000" s="21">
        <f t="shared" si="468"/>
        <v>0</v>
      </c>
      <c r="L10000" t="str">
        <f t="shared" si="469"/>
        <v/>
      </c>
      <c r="M10000" t="str">
        <f t="shared" si="470"/>
        <v/>
      </c>
    </row>
    <row r="10001" spans="3:13" x14ac:dyDescent="0.2">
      <c r="C10001" s="8" t="str">
        <f>IFERROR(VLOOKUP(B10001,'Plan de comptes'!A:B,2,FALSE),"")</f>
        <v/>
      </c>
      <c r="K10001" s="21">
        <f t="shared" si="468"/>
        <v>0</v>
      </c>
      <c r="L10001" t="str">
        <f t="shared" si="469"/>
        <v/>
      </c>
      <c r="M10001" t="str">
        <f t="shared" si="470"/>
        <v/>
      </c>
    </row>
    <row r="10002" spans="3:13" x14ac:dyDescent="0.2">
      <c r="C10002" s="8" t="str">
        <f>IFERROR(VLOOKUP(B10002,'Plan de comptes'!A:B,2,FALSE),"")</f>
        <v/>
      </c>
      <c r="K10002" s="21">
        <f t="shared" si="468"/>
        <v>0</v>
      </c>
      <c r="L10002" t="str">
        <f t="shared" si="469"/>
        <v/>
      </c>
      <c r="M10002" t="str">
        <f t="shared" si="470"/>
        <v/>
      </c>
    </row>
    <row r="10003" spans="3:13" x14ac:dyDescent="0.2">
      <c r="C10003" s="8" t="str">
        <f>IFERROR(VLOOKUP(B10003,'Plan de comptes'!A:B,2,FALSE),"")</f>
        <v/>
      </c>
      <c r="K10003" s="21">
        <f t="shared" si="468"/>
        <v>0</v>
      </c>
      <c r="L10003" t="str">
        <f t="shared" si="469"/>
        <v/>
      </c>
      <c r="M10003" t="str">
        <f t="shared" si="470"/>
        <v/>
      </c>
    </row>
    <row r="10004" spans="3:13" x14ac:dyDescent="0.2">
      <c r="C10004" s="8" t="str">
        <f>IFERROR(VLOOKUP(B10004,'Plan de comptes'!A:B,2,FALSE),"")</f>
        <v/>
      </c>
      <c r="K10004" s="21">
        <f t="shared" si="468"/>
        <v>0</v>
      </c>
      <c r="L10004" t="str">
        <f t="shared" si="469"/>
        <v/>
      </c>
      <c r="M10004" t="str">
        <f t="shared" si="470"/>
        <v/>
      </c>
    </row>
    <row r="10005" spans="3:13" x14ac:dyDescent="0.2">
      <c r="C10005" s="8" t="str">
        <f>IFERROR(VLOOKUP(B10005,'Plan de comptes'!A:B,2,FALSE),"")</f>
        <v/>
      </c>
      <c r="K10005" s="21">
        <f t="shared" si="468"/>
        <v>0</v>
      </c>
      <c r="L10005" t="str">
        <f t="shared" si="469"/>
        <v/>
      </c>
      <c r="M10005" t="str">
        <f t="shared" si="470"/>
        <v/>
      </c>
    </row>
    <row r="10006" spans="3:13" x14ac:dyDescent="0.2">
      <c r="C10006" s="8" t="str">
        <f>IFERROR(VLOOKUP(B10006,'Plan de comptes'!A:B,2,FALSE),"")</f>
        <v/>
      </c>
      <c r="K10006" s="21">
        <f t="shared" si="468"/>
        <v>0</v>
      </c>
      <c r="L10006" t="str">
        <f t="shared" si="469"/>
        <v/>
      </c>
      <c r="M10006" t="str">
        <f t="shared" si="470"/>
        <v/>
      </c>
    </row>
    <row r="10007" spans="3:13" x14ac:dyDescent="0.2">
      <c r="C10007" s="8" t="str">
        <f>IFERROR(VLOOKUP(B10007,'Plan de comptes'!A:B,2,FALSE),"")</f>
        <v/>
      </c>
      <c r="K10007" s="21">
        <f t="shared" si="468"/>
        <v>0</v>
      </c>
      <c r="L10007" t="str">
        <f t="shared" si="469"/>
        <v/>
      </c>
      <c r="M10007" t="str">
        <f t="shared" si="470"/>
        <v/>
      </c>
    </row>
    <row r="10008" spans="3:13" x14ac:dyDescent="0.2">
      <c r="C10008" s="8" t="str">
        <f>IFERROR(VLOOKUP(B10008,'Plan de comptes'!A:B,2,FALSE),"")</f>
        <v/>
      </c>
      <c r="K10008" s="21">
        <f t="shared" si="468"/>
        <v>0</v>
      </c>
      <c r="L10008" t="str">
        <f t="shared" si="469"/>
        <v/>
      </c>
      <c r="M10008" t="str">
        <f t="shared" si="470"/>
        <v/>
      </c>
    </row>
    <row r="10009" spans="3:13" x14ac:dyDescent="0.2">
      <c r="C10009" s="8" t="str">
        <f>IFERROR(VLOOKUP(B10009,'Plan de comptes'!A:B,2,FALSE),"")</f>
        <v/>
      </c>
      <c r="K10009" s="21">
        <f t="shared" si="468"/>
        <v>0</v>
      </c>
      <c r="L10009" t="str">
        <f t="shared" si="469"/>
        <v/>
      </c>
      <c r="M10009" t="str">
        <f t="shared" si="470"/>
        <v/>
      </c>
    </row>
    <row r="10010" spans="3:13" x14ac:dyDescent="0.2">
      <c r="C10010" s="8" t="str">
        <f>IFERROR(VLOOKUP(B10010,'Plan de comptes'!A:B,2,FALSE),"")</f>
        <v/>
      </c>
      <c r="K10010" s="21">
        <f t="shared" si="468"/>
        <v>0</v>
      </c>
      <c r="L10010" t="str">
        <f t="shared" si="469"/>
        <v/>
      </c>
      <c r="M10010" t="str">
        <f t="shared" si="470"/>
        <v/>
      </c>
    </row>
    <row r="10011" spans="3:13" x14ac:dyDescent="0.2">
      <c r="C10011" s="8" t="str">
        <f>IFERROR(VLOOKUP(B10011,'Plan de comptes'!A:B,2,FALSE),"")</f>
        <v/>
      </c>
      <c r="K10011" s="21">
        <f t="shared" si="468"/>
        <v>0</v>
      </c>
      <c r="L10011" t="str">
        <f t="shared" si="469"/>
        <v/>
      </c>
      <c r="M10011" t="str">
        <f t="shared" si="470"/>
        <v/>
      </c>
    </row>
    <row r="10012" spans="3:13" x14ac:dyDescent="0.2">
      <c r="C10012" s="8" t="str">
        <f>IFERROR(VLOOKUP(B10012,'Plan de comptes'!A:B,2,FALSE),"")</f>
        <v/>
      </c>
      <c r="K10012" s="21">
        <f t="shared" si="468"/>
        <v>0</v>
      </c>
      <c r="L10012" t="str">
        <f t="shared" si="469"/>
        <v/>
      </c>
      <c r="M10012" t="str">
        <f t="shared" si="470"/>
        <v/>
      </c>
    </row>
    <row r="10013" spans="3:13" x14ac:dyDescent="0.2">
      <c r="C10013" s="8" t="str">
        <f>IFERROR(VLOOKUP(B10013,'Plan de comptes'!A:B,2,FALSE),"")</f>
        <v/>
      </c>
      <c r="K10013" s="21">
        <f t="shared" si="468"/>
        <v>0</v>
      </c>
      <c r="L10013" t="str">
        <f t="shared" si="469"/>
        <v/>
      </c>
      <c r="M10013" t="str">
        <f t="shared" si="470"/>
        <v/>
      </c>
    </row>
    <row r="10014" spans="3:13" x14ac:dyDescent="0.2">
      <c r="C10014" s="8" t="str">
        <f>IFERROR(VLOOKUP(B10014,'Plan de comptes'!A:B,2,FALSE),"")</f>
        <v/>
      </c>
      <c r="K10014" s="21">
        <f t="shared" si="468"/>
        <v>0</v>
      </c>
      <c r="L10014" t="str">
        <f t="shared" si="469"/>
        <v/>
      </c>
      <c r="M10014" t="str">
        <f t="shared" si="470"/>
        <v/>
      </c>
    </row>
    <row r="10015" spans="3:13" x14ac:dyDescent="0.2">
      <c r="C10015" s="8" t="str">
        <f>IFERROR(VLOOKUP(B10015,'Plan de comptes'!A:B,2,FALSE),"")</f>
        <v/>
      </c>
      <c r="K10015" s="21">
        <f t="shared" si="468"/>
        <v>0</v>
      </c>
      <c r="L10015" t="str">
        <f t="shared" si="469"/>
        <v/>
      </c>
      <c r="M10015" t="str">
        <f t="shared" si="470"/>
        <v/>
      </c>
    </row>
    <row r="10016" spans="3:13" x14ac:dyDescent="0.2">
      <c r="C10016" s="8" t="str">
        <f>IFERROR(VLOOKUP(B10016,'Plan de comptes'!A:B,2,FALSE),"")</f>
        <v/>
      </c>
      <c r="K10016" s="21">
        <f t="shared" si="468"/>
        <v>0</v>
      </c>
      <c r="L10016" t="str">
        <f t="shared" si="469"/>
        <v/>
      </c>
      <c r="M10016" t="str">
        <f t="shared" si="470"/>
        <v/>
      </c>
    </row>
    <row r="10017" spans="3:13" x14ac:dyDescent="0.2">
      <c r="C10017" s="8" t="str">
        <f>IFERROR(VLOOKUP(B10017,'Plan de comptes'!A:B,2,FALSE),"")</f>
        <v/>
      </c>
      <c r="K10017" s="21">
        <f t="shared" si="468"/>
        <v>0</v>
      </c>
      <c r="L10017" t="str">
        <f t="shared" si="469"/>
        <v/>
      </c>
      <c r="M10017" t="str">
        <f t="shared" si="470"/>
        <v/>
      </c>
    </row>
    <row r="10018" spans="3:13" x14ac:dyDescent="0.2">
      <c r="C10018" s="8" t="str">
        <f>IFERROR(VLOOKUP(B10018,'Plan de comptes'!A:B,2,FALSE),"")</f>
        <v/>
      </c>
      <c r="K10018" s="21">
        <f t="shared" si="468"/>
        <v>0</v>
      </c>
      <c r="L10018" t="str">
        <f t="shared" si="469"/>
        <v/>
      </c>
      <c r="M10018" t="str">
        <f t="shared" si="470"/>
        <v/>
      </c>
    </row>
    <row r="10019" spans="3:13" x14ac:dyDescent="0.2">
      <c r="C10019" s="8" t="str">
        <f>IFERROR(VLOOKUP(B10019,'Plan de comptes'!A:B,2,FALSE),"")</f>
        <v/>
      </c>
      <c r="K10019" s="21">
        <f t="shared" si="468"/>
        <v>0</v>
      </c>
      <c r="L10019" t="str">
        <f t="shared" si="469"/>
        <v/>
      </c>
      <c r="M10019" t="str">
        <f t="shared" si="470"/>
        <v/>
      </c>
    </row>
    <row r="10020" spans="3:13" x14ac:dyDescent="0.2">
      <c r="C10020" s="8" t="str">
        <f>IFERROR(VLOOKUP(B10020,'Plan de comptes'!A:B,2,FALSE),"")</f>
        <v/>
      </c>
      <c r="K10020" s="21">
        <f t="shared" si="468"/>
        <v>0</v>
      </c>
      <c r="L10020" t="str">
        <f t="shared" si="469"/>
        <v/>
      </c>
      <c r="M10020" t="str">
        <f t="shared" si="470"/>
        <v/>
      </c>
    </row>
    <row r="10021" spans="3:13" x14ac:dyDescent="0.2">
      <c r="C10021" s="8" t="str">
        <f>IFERROR(VLOOKUP(B10021,'Plan de comptes'!A:B,2,FALSE),"")</f>
        <v/>
      </c>
      <c r="K10021" s="21">
        <f t="shared" si="468"/>
        <v>0</v>
      </c>
      <c r="L10021" t="str">
        <f t="shared" si="469"/>
        <v/>
      </c>
      <c r="M10021" t="str">
        <f t="shared" si="470"/>
        <v/>
      </c>
    </row>
    <row r="10022" spans="3:13" x14ac:dyDescent="0.2">
      <c r="C10022" s="8" t="str">
        <f>IFERROR(VLOOKUP(B10022,'Plan de comptes'!A:B,2,FALSE),"")</f>
        <v/>
      </c>
      <c r="K10022" s="21">
        <f t="shared" si="468"/>
        <v>0</v>
      </c>
      <c r="L10022" t="str">
        <f t="shared" si="469"/>
        <v/>
      </c>
      <c r="M10022" t="str">
        <f t="shared" si="470"/>
        <v/>
      </c>
    </row>
    <row r="10023" spans="3:13" x14ac:dyDescent="0.2">
      <c r="C10023" s="8" t="str">
        <f>IFERROR(VLOOKUP(B10023,'Plan de comptes'!A:B,2,FALSE),"")</f>
        <v/>
      </c>
      <c r="K10023" s="21">
        <f t="shared" si="468"/>
        <v>0</v>
      </c>
      <c r="L10023" t="str">
        <f t="shared" si="469"/>
        <v/>
      </c>
      <c r="M10023" t="str">
        <f t="shared" si="470"/>
        <v/>
      </c>
    </row>
    <row r="10024" spans="3:13" x14ac:dyDescent="0.2">
      <c r="C10024" s="8" t="str">
        <f>IFERROR(VLOOKUP(B10024,'Plan de comptes'!A:B,2,FALSE),"")</f>
        <v/>
      </c>
      <c r="K10024" s="21">
        <f t="shared" si="468"/>
        <v>0</v>
      </c>
      <c r="L10024" t="str">
        <f t="shared" si="469"/>
        <v/>
      </c>
      <c r="M10024" t="str">
        <f t="shared" si="470"/>
        <v/>
      </c>
    </row>
    <row r="10025" spans="3:13" x14ac:dyDescent="0.2">
      <c r="C10025" s="8" t="str">
        <f>IFERROR(VLOOKUP(B10025,'Plan de comptes'!A:B,2,FALSE),"")</f>
        <v/>
      </c>
      <c r="K10025" s="21">
        <f t="shared" si="468"/>
        <v>0</v>
      </c>
      <c r="L10025" t="str">
        <f t="shared" si="469"/>
        <v/>
      </c>
      <c r="M10025" t="str">
        <f t="shared" si="470"/>
        <v/>
      </c>
    </row>
    <row r="10026" spans="3:13" x14ac:dyDescent="0.2">
      <c r="C10026" s="8" t="str">
        <f>IFERROR(VLOOKUP(B10026,'Plan de comptes'!A:B,2,FALSE),"")</f>
        <v/>
      </c>
      <c r="K10026" s="21">
        <f t="shared" si="468"/>
        <v>0</v>
      </c>
      <c r="L10026" t="str">
        <f t="shared" si="469"/>
        <v/>
      </c>
      <c r="M10026" t="str">
        <f t="shared" si="470"/>
        <v/>
      </c>
    </row>
    <row r="10027" spans="3:13" x14ac:dyDescent="0.2">
      <c r="C10027" s="8" t="str">
        <f>IFERROR(VLOOKUP(B10027,'Plan de comptes'!A:B,2,FALSE),"")</f>
        <v/>
      </c>
      <c r="K10027" s="21">
        <f t="shared" si="468"/>
        <v>0</v>
      </c>
      <c r="L10027" t="str">
        <f t="shared" si="469"/>
        <v/>
      </c>
      <c r="M10027" t="str">
        <f t="shared" si="470"/>
        <v/>
      </c>
    </row>
    <row r="10028" spans="3:13" x14ac:dyDescent="0.2">
      <c r="C10028" s="8" t="str">
        <f>IFERROR(VLOOKUP(B10028,'Plan de comptes'!A:B,2,FALSE),"")</f>
        <v/>
      </c>
      <c r="K10028" s="21">
        <f t="shared" si="468"/>
        <v>0</v>
      </c>
      <c r="L10028" t="str">
        <f t="shared" si="469"/>
        <v/>
      </c>
      <c r="M10028" t="str">
        <f t="shared" si="470"/>
        <v/>
      </c>
    </row>
    <row r="10029" spans="3:13" x14ac:dyDescent="0.2">
      <c r="C10029" s="8" t="str">
        <f>IFERROR(VLOOKUP(B10029,'Plan de comptes'!A:B,2,FALSE),"")</f>
        <v/>
      </c>
      <c r="K10029" s="21">
        <f t="shared" si="468"/>
        <v>0</v>
      </c>
      <c r="L10029" t="str">
        <f t="shared" si="469"/>
        <v/>
      </c>
      <c r="M10029" t="str">
        <f t="shared" si="470"/>
        <v/>
      </c>
    </row>
    <row r="10030" spans="3:13" x14ac:dyDescent="0.2">
      <c r="C10030" s="8" t="str">
        <f>IFERROR(VLOOKUP(B10030,'Plan de comptes'!A:B,2,FALSE),"")</f>
        <v/>
      </c>
      <c r="K10030" s="21">
        <f t="shared" si="468"/>
        <v>0</v>
      </c>
      <c r="L10030" t="str">
        <f t="shared" si="469"/>
        <v/>
      </c>
      <c r="M10030" t="str">
        <f t="shared" si="470"/>
        <v/>
      </c>
    </row>
    <row r="10031" spans="3:13" x14ac:dyDescent="0.2">
      <c r="C10031" s="8" t="str">
        <f>IFERROR(VLOOKUP(B10031,'Plan de comptes'!A:B,2,FALSE),"")</f>
        <v/>
      </c>
      <c r="K10031" s="21">
        <f t="shared" si="468"/>
        <v>0</v>
      </c>
      <c r="L10031" t="str">
        <f t="shared" si="469"/>
        <v/>
      </c>
      <c r="M10031" t="str">
        <f t="shared" si="470"/>
        <v/>
      </c>
    </row>
    <row r="10032" spans="3:13" x14ac:dyDescent="0.2">
      <c r="C10032" s="8" t="str">
        <f>IFERROR(VLOOKUP(B10032,'Plan de comptes'!A:B,2,FALSE),"")</f>
        <v/>
      </c>
      <c r="K10032" s="21">
        <f t="shared" si="468"/>
        <v>0</v>
      </c>
      <c r="L10032" t="str">
        <f t="shared" si="469"/>
        <v/>
      </c>
      <c r="M10032" t="str">
        <f t="shared" si="470"/>
        <v/>
      </c>
    </row>
    <row r="10033" spans="3:13" x14ac:dyDescent="0.2">
      <c r="C10033" s="8" t="str">
        <f>IFERROR(VLOOKUP(B10033,'Plan de comptes'!A:B,2,FALSE),"")</f>
        <v/>
      </c>
      <c r="K10033" s="21">
        <f t="shared" si="468"/>
        <v>0</v>
      </c>
      <c r="L10033" t="str">
        <f t="shared" si="469"/>
        <v/>
      </c>
      <c r="M10033" t="str">
        <f t="shared" si="470"/>
        <v/>
      </c>
    </row>
    <row r="10034" spans="3:13" x14ac:dyDescent="0.2">
      <c r="C10034" s="8" t="str">
        <f>IFERROR(VLOOKUP(B10034,'Plan de comptes'!A:B,2,FALSE),"")</f>
        <v/>
      </c>
      <c r="K10034" s="21">
        <f t="shared" si="468"/>
        <v>0</v>
      </c>
      <c r="L10034" t="str">
        <f t="shared" si="469"/>
        <v/>
      </c>
      <c r="M10034" t="str">
        <f t="shared" si="470"/>
        <v/>
      </c>
    </row>
    <row r="10035" spans="3:13" x14ac:dyDescent="0.2">
      <c r="C10035" s="8" t="str">
        <f>IFERROR(VLOOKUP(B10035,'Plan de comptes'!A:B,2,FALSE),"")</f>
        <v/>
      </c>
      <c r="K10035" s="21">
        <f t="shared" si="468"/>
        <v>0</v>
      </c>
      <c r="L10035" t="str">
        <f t="shared" si="469"/>
        <v/>
      </c>
      <c r="M10035" t="str">
        <f t="shared" si="470"/>
        <v/>
      </c>
    </row>
    <row r="10036" spans="3:13" x14ac:dyDescent="0.2">
      <c r="C10036" s="8" t="str">
        <f>IFERROR(VLOOKUP(B10036,'Plan de comptes'!A:B,2,FALSE),"")</f>
        <v/>
      </c>
      <c r="K10036" s="21">
        <f t="shared" si="468"/>
        <v>0</v>
      </c>
      <c r="L10036" t="str">
        <f t="shared" si="469"/>
        <v/>
      </c>
      <c r="M10036" t="str">
        <f t="shared" si="470"/>
        <v/>
      </c>
    </row>
    <row r="10037" spans="3:13" x14ac:dyDescent="0.2">
      <c r="C10037" s="8" t="str">
        <f>IFERROR(VLOOKUP(B10037,'Plan de comptes'!A:B,2,FALSE),"")</f>
        <v/>
      </c>
      <c r="K10037" s="21">
        <f t="shared" si="468"/>
        <v>0</v>
      </c>
      <c r="L10037" t="str">
        <f t="shared" si="469"/>
        <v/>
      </c>
      <c r="M10037" t="str">
        <f t="shared" si="470"/>
        <v/>
      </c>
    </row>
    <row r="10038" spans="3:13" x14ac:dyDescent="0.2">
      <c r="C10038" s="8" t="str">
        <f>IFERROR(VLOOKUP(B10038,'Plan de comptes'!A:B,2,FALSE),"")</f>
        <v/>
      </c>
      <c r="K10038" s="21">
        <f t="shared" si="468"/>
        <v>0</v>
      </c>
      <c r="L10038" t="str">
        <f t="shared" si="469"/>
        <v/>
      </c>
      <c r="M10038" t="str">
        <f t="shared" si="470"/>
        <v/>
      </c>
    </row>
    <row r="10039" spans="3:13" x14ac:dyDescent="0.2">
      <c r="C10039" s="8" t="str">
        <f>IFERROR(VLOOKUP(B10039,'Plan de comptes'!A:B,2,FALSE),"")</f>
        <v/>
      </c>
      <c r="K10039" s="21">
        <f t="shared" si="468"/>
        <v>0</v>
      </c>
      <c r="L10039" t="str">
        <f t="shared" si="469"/>
        <v/>
      </c>
      <c r="M10039" t="str">
        <f t="shared" si="470"/>
        <v/>
      </c>
    </row>
    <row r="10040" spans="3:13" x14ac:dyDescent="0.2">
      <c r="C10040" s="8" t="str">
        <f>IFERROR(VLOOKUP(B10040,'Plan de comptes'!A:B,2,FALSE),"")</f>
        <v/>
      </c>
      <c r="K10040" s="21">
        <f t="shared" si="468"/>
        <v>0</v>
      </c>
      <c r="L10040" t="str">
        <f t="shared" si="469"/>
        <v/>
      </c>
      <c r="M10040" t="str">
        <f t="shared" si="470"/>
        <v/>
      </c>
    </row>
    <row r="10041" spans="3:13" x14ac:dyDescent="0.2">
      <c r="C10041" s="8" t="str">
        <f>IFERROR(VLOOKUP(B10041,'Plan de comptes'!A:B,2,FALSE),"")</f>
        <v/>
      </c>
      <c r="K10041" s="21">
        <f t="shared" si="468"/>
        <v>0</v>
      </c>
      <c r="L10041" t="str">
        <f t="shared" si="469"/>
        <v/>
      </c>
      <c r="M10041" t="str">
        <f t="shared" si="470"/>
        <v/>
      </c>
    </row>
    <row r="10042" spans="3:13" x14ac:dyDescent="0.2">
      <c r="C10042" s="8" t="str">
        <f>IFERROR(VLOOKUP(B10042,'Plan de comptes'!A:B,2,FALSE),"")</f>
        <v/>
      </c>
      <c r="K10042" s="21">
        <f t="shared" si="468"/>
        <v>0</v>
      </c>
      <c r="L10042" t="str">
        <f t="shared" si="469"/>
        <v/>
      </c>
      <c r="M10042" t="str">
        <f t="shared" si="470"/>
        <v/>
      </c>
    </row>
    <row r="10043" spans="3:13" x14ac:dyDescent="0.2">
      <c r="C10043" s="8" t="str">
        <f>IFERROR(VLOOKUP(B10043,'Plan de comptes'!A:B,2,FALSE),"")</f>
        <v/>
      </c>
      <c r="K10043" s="21">
        <f t="shared" si="468"/>
        <v>0</v>
      </c>
      <c r="L10043" t="str">
        <f t="shared" si="469"/>
        <v/>
      </c>
      <c r="M10043" t="str">
        <f t="shared" si="470"/>
        <v/>
      </c>
    </row>
    <row r="10044" spans="3:13" x14ac:dyDescent="0.2">
      <c r="C10044" s="8" t="str">
        <f>IFERROR(VLOOKUP(B10044,'Plan de comptes'!A:B,2,FALSE),"")</f>
        <v/>
      </c>
      <c r="K10044" s="21">
        <f t="shared" si="468"/>
        <v>0</v>
      </c>
      <c r="L10044" t="str">
        <f t="shared" si="469"/>
        <v/>
      </c>
      <c r="M10044" t="str">
        <f t="shared" si="470"/>
        <v/>
      </c>
    </row>
    <row r="10045" spans="3:13" x14ac:dyDescent="0.2">
      <c r="C10045" s="8" t="str">
        <f>IFERROR(VLOOKUP(B10045,'Plan de comptes'!A:B,2,FALSE),"")</f>
        <v/>
      </c>
      <c r="K10045" s="21">
        <f t="shared" si="468"/>
        <v>0</v>
      </c>
      <c r="L10045" t="str">
        <f t="shared" si="469"/>
        <v/>
      </c>
      <c r="M10045" t="str">
        <f t="shared" si="470"/>
        <v/>
      </c>
    </row>
    <row r="10046" spans="3:13" x14ac:dyDescent="0.2">
      <c r="C10046" s="8" t="str">
        <f>IFERROR(VLOOKUP(B10046,'Plan de comptes'!A:B,2,FALSE),"")</f>
        <v/>
      </c>
      <c r="K10046" s="21">
        <f t="shared" si="468"/>
        <v>0</v>
      </c>
      <c r="L10046" t="str">
        <f t="shared" si="469"/>
        <v/>
      </c>
      <c r="M10046" t="str">
        <f t="shared" si="470"/>
        <v/>
      </c>
    </row>
    <row r="10047" spans="3:13" x14ac:dyDescent="0.2">
      <c r="C10047" s="8" t="str">
        <f>IFERROR(VLOOKUP(B10047,'Plan de comptes'!A:B,2,FALSE),"")</f>
        <v/>
      </c>
      <c r="K10047" s="21">
        <f t="shared" si="468"/>
        <v>0</v>
      </c>
      <c r="L10047" t="str">
        <f t="shared" si="469"/>
        <v/>
      </c>
      <c r="M10047" t="str">
        <f t="shared" si="470"/>
        <v/>
      </c>
    </row>
    <row r="10048" spans="3:13" x14ac:dyDescent="0.2">
      <c r="C10048" s="8" t="str">
        <f>IFERROR(VLOOKUP(B10048,'Plan de comptes'!A:B,2,FALSE),"")</f>
        <v/>
      </c>
      <c r="K10048" s="21">
        <f t="shared" si="468"/>
        <v>0</v>
      </c>
      <c r="L10048" t="str">
        <f t="shared" si="469"/>
        <v/>
      </c>
      <c r="M10048" t="str">
        <f t="shared" si="470"/>
        <v/>
      </c>
    </row>
    <row r="10049" spans="3:13" x14ac:dyDescent="0.2">
      <c r="C10049" s="8" t="str">
        <f>IFERROR(VLOOKUP(B10049,'Plan de comptes'!A:B,2,FALSE),"")</f>
        <v/>
      </c>
      <c r="K10049" s="21">
        <f t="shared" si="468"/>
        <v>0</v>
      </c>
      <c r="L10049" t="str">
        <f t="shared" si="469"/>
        <v/>
      </c>
      <c r="M10049" t="str">
        <f t="shared" si="470"/>
        <v/>
      </c>
    </row>
    <row r="10050" spans="3:13" x14ac:dyDescent="0.2">
      <c r="C10050" s="8" t="str">
        <f>IFERROR(VLOOKUP(B10050,'Plan de comptes'!A:B,2,FALSE),"")</f>
        <v/>
      </c>
      <c r="K10050" s="21">
        <f t="shared" si="468"/>
        <v>0</v>
      </c>
      <c r="L10050" t="str">
        <f t="shared" si="469"/>
        <v/>
      </c>
      <c r="M10050" t="str">
        <f t="shared" si="470"/>
        <v/>
      </c>
    </row>
    <row r="10051" spans="3:13" x14ac:dyDescent="0.2">
      <c r="C10051" s="8" t="str">
        <f>IFERROR(VLOOKUP(B10051,'Plan de comptes'!A:B,2,FALSE),"")</f>
        <v/>
      </c>
      <c r="K10051" s="21">
        <f t="shared" ref="K10051:K10114" si="471">E10051-F10051</f>
        <v>0</v>
      </c>
      <c r="L10051" t="str">
        <f t="shared" ref="L10051:L10114" si="472">LEFT($B10051,2)</f>
        <v/>
      </c>
      <c r="M10051" t="str">
        <f t="shared" ref="M10051:M10114" si="473">LEFT($B10051,3)</f>
        <v/>
      </c>
    </row>
    <row r="10052" spans="3:13" x14ac:dyDescent="0.2">
      <c r="C10052" s="8" t="str">
        <f>IFERROR(VLOOKUP(B10052,'Plan de comptes'!A:B,2,FALSE),"")</f>
        <v/>
      </c>
      <c r="K10052" s="21">
        <f t="shared" si="471"/>
        <v>0</v>
      </c>
      <c r="L10052" t="str">
        <f t="shared" si="472"/>
        <v/>
      </c>
      <c r="M10052" t="str">
        <f t="shared" si="473"/>
        <v/>
      </c>
    </row>
    <row r="10053" spans="3:13" x14ac:dyDescent="0.2">
      <c r="C10053" s="8" t="str">
        <f>IFERROR(VLOOKUP(B10053,'Plan de comptes'!A:B,2,FALSE),"")</f>
        <v/>
      </c>
      <c r="K10053" s="21">
        <f t="shared" si="471"/>
        <v>0</v>
      </c>
      <c r="L10053" t="str">
        <f t="shared" si="472"/>
        <v/>
      </c>
      <c r="M10053" t="str">
        <f t="shared" si="473"/>
        <v/>
      </c>
    </row>
    <row r="10054" spans="3:13" x14ac:dyDescent="0.2">
      <c r="C10054" s="8" t="str">
        <f>IFERROR(VLOOKUP(B10054,'Plan de comptes'!A:B,2,FALSE),"")</f>
        <v/>
      </c>
      <c r="K10054" s="21">
        <f t="shared" si="471"/>
        <v>0</v>
      </c>
      <c r="L10054" t="str">
        <f t="shared" si="472"/>
        <v/>
      </c>
      <c r="M10054" t="str">
        <f t="shared" si="473"/>
        <v/>
      </c>
    </row>
    <row r="10055" spans="3:13" x14ac:dyDescent="0.2">
      <c r="C10055" s="8" t="str">
        <f>IFERROR(VLOOKUP(B10055,'Plan de comptes'!A:B,2,FALSE),"")</f>
        <v/>
      </c>
      <c r="K10055" s="21">
        <f t="shared" si="471"/>
        <v>0</v>
      </c>
      <c r="L10055" t="str">
        <f t="shared" si="472"/>
        <v/>
      </c>
      <c r="M10055" t="str">
        <f t="shared" si="473"/>
        <v/>
      </c>
    </row>
    <row r="10056" spans="3:13" x14ac:dyDescent="0.2">
      <c r="C10056" s="8" t="str">
        <f>IFERROR(VLOOKUP(B10056,'Plan de comptes'!A:B,2,FALSE),"")</f>
        <v/>
      </c>
      <c r="K10056" s="21">
        <f t="shared" si="471"/>
        <v>0</v>
      </c>
      <c r="L10056" t="str">
        <f t="shared" si="472"/>
        <v/>
      </c>
      <c r="M10056" t="str">
        <f t="shared" si="473"/>
        <v/>
      </c>
    </row>
    <row r="10057" spans="3:13" x14ac:dyDescent="0.2">
      <c r="C10057" s="8" t="str">
        <f>IFERROR(VLOOKUP(B10057,'Plan de comptes'!A:B,2,FALSE),"")</f>
        <v/>
      </c>
      <c r="K10057" s="21">
        <f t="shared" si="471"/>
        <v>0</v>
      </c>
      <c r="L10057" t="str">
        <f t="shared" si="472"/>
        <v/>
      </c>
      <c r="M10057" t="str">
        <f t="shared" si="473"/>
        <v/>
      </c>
    </row>
    <row r="10058" spans="3:13" x14ac:dyDescent="0.2">
      <c r="C10058" s="8" t="str">
        <f>IFERROR(VLOOKUP(B10058,'Plan de comptes'!A:B,2,FALSE),"")</f>
        <v/>
      </c>
      <c r="K10058" s="21">
        <f t="shared" si="471"/>
        <v>0</v>
      </c>
      <c r="L10058" t="str">
        <f t="shared" si="472"/>
        <v/>
      </c>
      <c r="M10058" t="str">
        <f t="shared" si="473"/>
        <v/>
      </c>
    </row>
    <row r="10059" spans="3:13" x14ac:dyDescent="0.2">
      <c r="C10059" s="8" t="str">
        <f>IFERROR(VLOOKUP(B10059,'Plan de comptes'!A:B,2,FALSE),"")</f>
        <v/>
      </c>
      <c r="K10059" s="21">
        <f t="shared" si="471"/>
        <v>0</v>
      </c>
      <c r="L10059" t="str">
        <f t="shared" si="472"/>
        <v/>
      </c>
      <c r="M10059" t="str">
        <f t="shared" si="473"/>
        <v/>
      </c>
    </row>
    <row r="10060" spans="3:13" x14ac:dyDescent="0.2">
      <c r="C10060" s="8" t="str">
        <f>IFERROR(VLOOKUP(B10060,'Plan de comptes'!A:B,2,FALSE),"")</f>
        <v/>
      </c>
      <c r="K10060" s="21">
        <f t="shared" si="471"/>
        <v>0</v>
      </c>
      <c r="L10060" t="str">
        <f t="shared" si="472"/>
        <v/>
      </c>
      <c r="M10060" t="str">
        <f t="shared" si="473"/>
        <v/>
      </c>
    </row>
    <row r="10061" spans="3:13" x14ac:dyDescent="0.2">
      <c r="C10061" s="8" t="str">
        <f>IFERROR(VLOOKUP(B10061,'Plan de comptes'!A:B,2,FALSE),"")</f>
        <v/>
      </c>
      <c r="K10061" s="21">
        <f t="shared" si="471"/>
        <v>0</v>
      </c>
      <c r="L10061" t="str">
        <f t="shared" si="472"/>
        <v/>
      </c>
      <c r="M10061" t="str">
        <f t="shared" si="473"/>
        <v/>
      </c>
    </row>
    <row r="10062" spans="3:13" x14ac:dyDescent="0.2">
      <c r="C10062" s="8" t="str">
        <f>IFERROR(VLOOKUP(B10062,'Plan de comptes'!A:B,2,FALSE),"")</f>
        <v/>
      </c>
      <c r="K10062" s="21">
        <f t="shared" si="471"/>
        <v>0</v>
      </c>
      <c r="L10062" t="str">
        <f t="shared" si="472"/>
        <v/>
      </c>
      <c r="M10062" t="str">
        <f t="shared" si="473"/>
        <v/>
      </c>
    </row>
    <row r="10063" spans="3:13" x14ac:dyDescent="0.2">
      <c r="C10063" s="8" t="str">
        <f>IFERROR(VLOOKUP(B10063,'Plan de comptes'!A:B,2,FALSE),"")</f>
        <v/>
      </c>
      <c r="K10063" s="21">
        <f t="shared" si="471"/>
        <v>0</v>
      </c>
      <c r="L10063" t="str">
        <f t="shared" si="472"/>
        <v/>
      </c>
      <c r="M10063" t="str">
        <f t="shared" si="473"/>
        <v/>
      </c>
    </row>
    <row r="10064" spans="3:13" x14ac:dyDescent="0.2">
      <c r="C10064" s="8" t="str">
        <f>IFERROR(VLOOKUP(B10064,'Plan de comptes'!A:B,2,FALSE),"")</f>
        <v/>
      </c>
      <c r="K10064" s="21">
        <f t="shared" si="471"/>
        <v>0</v>
      </c>
      <c r="L10064" t="str">
        <f t="shared" si="472"/>
        <v/>
      </c>
      <c r="M10064" t="str">
        <f t="shared" si="473"/>
        <v/>
      </c>
    </row>
    <row r="10065" spans="3:13" x14ac:dyDescent="0.2">
      <c r="C10065" s="8" t="str">
        <f>IFERROR(VLOOKUP(B10065,'Plan de comptes'!A:B,2,FALSE),"")</f>
        <v/>
      </c>
      <c r="K10065" s="21">
        <f t="shared" si="471"/>
        <v>0</v>
      </c>
      <c r="L10065" t="str">
        <f t="shared" si="472"/>
        <v/>
      </c>
      <c r="M10065" t="str">
        <f t="shared" si="473"/>
        <v/>
      </c>
    </row>
    <row r="10066" spans="3:13" x14ac:dyDescent="0.2">
      <c r="C10066" s="8" t="str">
        <f>IFERROR(VLOOKUP(B10066,'Plan de comptes'!A:B,2,FALSE),"")</f>
        <v/>
      </c>
      <c r="K10066" s="21">
        <f t="shared" si="471"/>
        <v>0</v>
      </c>
      <c r="L10066" t="str">
        <f t="shared" si="472"/>
        <v/>
      </c>
      <c r="M10066" t="str">
        <f t="shared" si="473"/>
        <v/>
      </c>
    </row>
    <row r="10067" spans="3:13" x14ac:dyDescent="0.2">
      <c r="C10067" s="8" t="str">
        <f>IFERROR(VLOOKUP(B10067,'Plan de comptes'!A:B,2,FALSE),"")</f>
        <v/>
      </c>
      <c r="K10067" s="21">
        <f t="shared" si="471"/>
        <v>0</v>
      </c>
      <c r="L10067" t="str">
        <f t="shared" si="472"/>
        <v/>
      </c>
      <c r="M10067" t="str">
        <f t="shared" si="473"/>
        <v/>
      </c>
    </row>
    <row r="10068" spans="3:13" x14ac:dyDescent="0.2">
      <c r="C10068" s="8" t="str">
        <f>IFERROR(VLOOKUP(B10068,'Plan de comptes'!A:B,2,FALSE),"")</f>
        <v/>
      </c>
      <c r="K10068" s="21">
        <f t="shared" si="471"/>
        <v>0</v>
      </c>
      <c r="L10068" t="str">
        <f t="shared" si="472"/>
        <v/>
      </c>
      <c r="M10068" t="str">
        <f t="shared" si="473"/>
        <v/>
      </c>
    </row>
    <row r="10069" spans="3:13" x14ac:dyDescent="0.2">
      <c r="C10069" s="8" t="str">
        <f>IFERROR(VLOOKUP(B10069,'Plan de comptes'!A:B,2,FALSE),"")</f>
        <v/>
      </c>
      <c r="K10069" s="21">
        <f t="shared" si="471"/>
        <v>0</v>
      </c>
      <c r="L10069" t="str">
        <f t="shared" si="472"/>
        <v/>
      </c>
      <c r="M10069" t="str">
        <f t="shared" si="473"/>
        <v/>
      </c>
    </row>
    <row r="10070" spans="3:13" x14ac:dyDescent="0.2">
      <c r="C10070" s="8" t="str">
        <f>IFERROR(VLOOKUP(B10070,'Plan de comptes'!A:B,2,FALSE),"")</f>
        <v/>
      </c>
      <c r="K10070" s="21">
        <f t="shared" si="471"/>
        <v>0</v>
      </c>
      <c r="L10070" t="str">
        <f t="shared" si="472"/>
        <v/>
      </c>
      <c r="M10070" t="str">
        <f t="shared" si="473"/>
        <v/>
      </c>
    </row>
    <row r="10071" spans="3:13" x14ac:dyDescent="0.2">
      <c r="C10071" s="8" t="str">
        <f>IFERROR(VLOOKUP(B10071,'Plan de comptes'!A:B,2,FALSE),"")</f>
        <v/>
      </c>
      <c r="K10071" s="21">
        <f t="shared" si="471"/>
        <v>0</v>
      </c>
      <c r="L10071" t="str">
        <f t="shared" si="472"/>
        <v/>
      </c>
      <c r="M10071" t="str">
        <f t="shared" si="473"/>
        <v/>
      </c>
    </row>
    <row r="10072" spans="3:13" x14ac:dyDescent="0.2">
      <c r="C10072" s="8" t="str">
        <f>IFERROR(VLOOKUP(B10072,'Plan de comptes'!A:B,2,FALSE),"")</f>
        <v/>
      </c>
      <c r="K10072" s="21">
        <f t="shared" si="471"/>
        <v>0</v>
      </c>
      <c r="L10072" t="str">
        <f t="shared" si="472"/>
        <v/>
      </c>
      <c r="M10072" t="str">
        <f t="shared" si="473"/>
        <v/>
      </c>
    </row>
    <row r="10073" spans="3:13" x14ac:dyDescent="0.2">
      <c r="C10073" s="8" t="str">
        <f>IFERROR(VLOOKUP(B10073,'Plan de comptes'!A:B,2,FALSE),"")</f>
        <v/>
      </c>
      <c r="K10073" s="21">
        <f t="shared" si="471"/>
        <v>0</v>
      </c>
      <c r="L10073" t="str">
        <f t="shared" si="472"/>
        <v/>
      </c>
      <c r="M10073" t="str">
        <f t="shared" si="473"/>
        <v/>
      </c>
    </row>
    <row r="10074" spans="3:13" x14ac:dyDescent="0.2">
      <c r="C10074" s="8" t="str">
        <f>IFERROR(VLOOKUP(B10074,'Plan de comptes'!A:B,2,FALSE),"")</f>
        <v/>
      </c>
      <c r="K10074" s="21">
        <f t="shared" si="471"/>
        <v>0</v>
      </c>
      <c r="L10074" t="str">
        <f t="shared" si="472"/>
        <v/>
      </c>
      <c r="M10074" t="str">
        <f t="shared" si="473"/>
        <v/>
      </c>
    </row>
    <row r="10075" spans="3:13" x14ac:dyDescent="0.2">
      <c r="C10075" s="8" t="str">
        <f>IFERROR(VLOOKUP(B10075,'Plan de comptes'!A:B,2,FALSE),"")</f>
        <v/>
      </c>
      <c r="K10075" s="21">
        <f t="shared" si="471"/>
        <v>0</v>
      </c>
      <c r="L10075" t="str">
        <f t="shared" si="472"/>
        <v/>
      </c>
      <c r="M10075" t="str">
        <f t="shared" si="473"/>
        <v/>
      </c>
    </row>
    <row r="10076" spans="3:13" x14ac:dyDescent="0.2">
      <c r="C10076" s="8" t="str">
        <f>IFERROR(VLOOKUP(B10076,'Plan de comptes'!A:B,2,FALSE),"")</f>
        <v/>
      </c>
      <c r="K10076" s="21">
        <f t="shared" si="471"/>
        <v>0</v>
      </c>
      <c r="L10076" t="str">
        <f t="shared" si="472"/>
        <v/>
      </c>
      <c r="M10076" t="str">
        <f t="shared" si="473"/>
        <v/>
      </c>
    </row>
    <row r="10077" spans="3:13" x14ac:dyDescent="0.2">
      <c r="C10077" s="8" t="str">
        <f>IFERROR(VLOOKUP(B10077,'Plan de comptes'!A:B,2,FALSE),"")</f>
        <v/>
      </c>
      <c r="K10077" s="21">
        <f t="shared" si="471"/>
        <v>0</v>
      </c>
      <c r="L10077" t="str">
        <f t="shared" si="472"/>
        <v/>
      </c>
      <c r="M10077" t="str">
        <f t="shared" si="473"/>
        <v/>
      </c>
    </row>
    <row r="10078" spans="3:13" x14ac:dyDescent="0.2">
      <c r="C10078" s="8" t="str">
        <f>IFERROR(VLOOKUP(B10078,'Plan de comptes'!A:B,2,FALSE),"")</f>
        <v/>
      </c>
      <c r="K10078" s="21">
        <f t="shared" si="471"/>
        <v>0</v>
      </c>
      <c r="L10078" t="str">
        <f t="shared" si="472"/>
        <v/>
      </c>
      <c r="M10078" t="str">
        <f t="shared" si="473"/>
        <v/>
      </c>
    </row>
    <row r="10079" spans="3:13" x14ac:dyDescent="0.2">
      <c r="C10079" s="8" t="str">
        <f>IFERROR(VLOOKUP(B10079,'Plan de comptes'!A:B,2,FALSE),"")</f>
        <v/>
      </c>
      <c r="K10079" s="21">
        <f t="shared" si="471"/>
        <v>0</v>
      </c>
      <c r="L10079" t="str">
        <f t="shared" si="472"/>
        <v/>
      </c>
      <c r="M10079" t="str">
        <f t="shared" si="473"/>
        <v/>
      </c>
    </row>
    <row r="10080" spans="3:13" x14ac:dyDescent="0.2">
      <c r="C10080" s="8" t="str">
        <f>IFERROR(VLOOKUP(B10080,'Plan de comptes'!A:B,2,FALSE),"")</f>
        <v/>
      </c>
      <c r="K10080" s="21">
        <f t="shared" si="471"/>
        <v>0</v>
      </c>
      <c r="L10080" t="str">
        <f t="shared" si="472"/>
        <v/>
      </c>
      <c r="M10080" t="str">
        <f t="shared" si="473"/>
        <v/>
      </c>
    </row>
    <row r="10081" spans="3:13" x14ac:dyDescent="0.2">
      <c r="C10081" s="8" t="str">
        <f>IFERROR(VLOOKUP(B10081,'Plan de comptes'!A:B,2,FALSE),"")</f>
        <v/>
      </c>
      <c r="K10081" s="21">
        <f t="shared" si="471"/>
        <v>0</v>
      </c>
      <c r="L10081" t="str">
        <f t="shared" si="472"/>
        <v/>
      </c>
      <c r="M10081" t="str">
        <f t="shared" si="473"/>
        <v/>
      </c>
    </row>
    <row r="10082" spans="3:13" x14ac:dyDescent="0.2">
      <c r="C10082" s="8" t="str">
        <f>IFERROR(VLOOKUP(B10082,'Plan de comptes'!A:B,2,FALSE),"")</f>
        <v/>
      </c>
      <c r="K10082" s="21">
        <f t="shared" si="471"/>
        <v>0</v>
      </c>
      <c r="L10082" t="str">
        <f t="shared" si="472"/>
        <v/>
      </c>
      <c r="M10082" t="str">
        <f t="shared" si="473"/>
        <v/>
      </c>
    </row>
    <row r="10083" spans="3:13" x14ac:dyDescent="0.2">
      <c r="C10083" s="8" t="str">
        <f>IFERROR(VLOOKUP(B10083,'Plan de comptes'!A:B,2,FALSE),"")</f>
        <v/>
      </c>
      <c r="K10083" s="21">
        <f t="shared" si="471"/>
        <v>0</v>
      </c>
      <c r="L10083" t="str">
        <f t="shared" si="472"/>
        <v/>
      </c>
      <c r="M10083" t="str">
        <f t="shared" si="473"/>
        <v/>
      </c>
    </row>
    <row r="10084" spans="3:13" x14ac:dyDescent="0.2">
      <c r="C10084" s="8" t="str">
        <f>IFERROR(VLOOKUP(B10084,'Plan de comptes'!A:B,2,FALSE),"")</f>
        <v/>
      </c>
      <c r="K10084" s="21">
        <f t="shared" si="471"/>
        <v>0</v>
      </c>
      <c r="L10084" t="str">
        <f t="shared" si="472"/>
        <v/>
      </c>
      <c r="M10084" t="str">
        <f t="shared" si="473"/>
        <v/>
      </c>
    </row>
    <row r="10085" spans="3:13" x14ac:dyDescent="0.2">
      <c r="C10085" s="8" t="str">
        <f>IFERROR(VLOOKUP(B10085,'Plan de comptes'!A:B,2,FALSE),"")</f>
        <v/>
      </c>
      <c r="K10085" s="21">
        <f t="shared" si="471"/>
        <v>0</v>
      </c>
      <c r="L10085" t="str">
        <f t="shared" si="472"/>
        <v/>
      </c>
      <c r="M10085" t="str">
        <f t="shared" si="473"/>
        <v/>
      </c>
    </row>
    <row r="10086" spans="3:13" x14ac:dyDescent="0.2">
      <c r="C10086" s="8" t="str">
        <f>IFERROR(VLOOKUP(B10086,'Plan de comptes'!A:B,2,FALSE),"")</f>
        <v/>
      </c>
      <c r="K10086" s="21">
        <f t="shared" si="471"/>
        <v>0</v>
      </c>
      <c r="L10086" t="str">
        <f t="shared" si="472"/>
        <v/>
      </c>
      <c r="M10086" t="str">
        <f t="shared" si="473"/>
        <v/>
      </c>
    </row>
    <row r="10087" spans="3:13" x14ac:dyDescent="0.2">
      <c r="C10087" s="8" t="str">
        <f>IFERROR(VLOOKUP(B10087,'Plan de comptes'!A:B,2,FALSE),"")</f>
        <v/>
      </c>
      <c r="K10087" s="21">
        <f t="shared" si="471"/>
        <v>0</v>
      </c>
      <c r="L10087" t="str">
        <f t="shared" si="472"/>
        <v/>
      </c>
      <c r="M10087" t="str">
        <f t="shared" si="473"/>
        <v/>
      </c>
    </row>
    <row r="10088" spans="3:13" x14ac:dyDescent="0.2">
      <c r="C10088" s="8" t="str">
        <f>IFERROR(VLOOKUP(B10088,'Plan de comptes'!A:B,2,FALSE),"")</f>
        <v/>
      </c>
      <c r="K10088" s="21">
        <f t="shared" si="471"/>
        <v>0</v>
      </c>
      <c r="L10088" t="str">
        <f t="shared" si="472"/>
        <v/>
      </c>
      <c r="M10088" t="str">
        <f t="shared" si="473"/>
        <v/>
      </c>
    </row>
    <row r="10089" spans="3:13" x14ac:dyDescent="0.2">
      <c r="C10089" s="8" t="str">
        <f>IFERROR(VLOOKUP(B10089,'Plan de comptes'!A:B,2,FALSE),"")</f>
        <v/>
      </c>
      <c r="K10089" s="21">
        <f t="shared" si="471"/>
        <v>0</v>
      </c>
      <c r="L10089" t="str">
        <f t="shared" si="472"/>
        <v/>
      </c>
      <c r="M10089" t="str">
        <f t="shared" si="473"/>
        <v/>
      </c>
    </row>
    <row r="10090" spans="3:13" x14ac:dyDescent="0.2">
      <c r="C10090" s="8" t="str">
        <f>IFERROR(VLOOKUP(B10090,'Plan de comptes'!A:B,2,FALSE),"")</f>
        <v/>
      </c>
      <c r="K10090" s="21">
        <f t="shared" si="471"/>
        <v>0</v>
      </c>
      <c r="L10090" t="str">
        <f t="shared" si="472"/>
        <v/>
      </c>
      <c r="M10090" t="str">
        <f t="shared" si="473"/>
        <v/>
      </c>
    </row>
    <row r="10091" spans="3:13" x14ac:dyDescent="0.2">
      <c r="C10091" s="8" t="str">
        <f>IFERROR(VLOOKUP(B10091,'Plan de comptes'!A:B,2,FALSE),"")</f>
        <v/>
      </c>
      <c r="K10091" s="21">
        <f t="shared" si="471"/>
        <v>0</v>
      </c>
      <c r="L10091" t="str">
        <f t="shared" si="472"/>
        <v/>
      </c>
      <c r="M10091" t="str">
        <f t="shared" si="473"/>
        <v/>
      </c>
    </row>
    <row r="10092" spans="3:13" x14ac:dyDescent="0.2">
      <c r="C10092" s="8" t="str">
        <f>IFERROR(VLOOKUP(B10092,'Plan de comptes'!A:B,2,FALSE),"")</f>
        <v/>
      </c>
      <c r="K10092" s="21">
        <f t="shared" si="471"/>
        <v>0</v>
      </c>
      <c r="L10092" t="str">
        <f t="shared" si="472"/>
        <v/>
      </c>
      <c r="M10092" t="str">
        <f t="shared" si="473"/>
        <v/>
      </c>
    </row>
    <row r="10093" spans="3:13" x14ac:dyDescent="0.2">
      <c r="C10093" s="8" t="str">
        <f>IFERROR(VLOOKUP(B10093,'Plan de comptes'!A:B,2,FALSE),"")</f>
        <v/>
      </c>
      <c r="K10093" s="21">
        <f t="shared" si="471"/>
        <v>0</v>
      </c>
      <c r="L10093" t="str">
        <f t="shared" si="472"/>
        <v/>
      </c>
      <c r="M10093" t="str">
        <f t="shared" si="473"/>
        <v/>
      </c>
    </row>
    <row r="10094" spans="3:13" x14ac:dyDescent="0.2">
      <c r="C10094" s="8" t="str">
        <f>IFERROR(VLOOKUP(B10094,'Plan de comptes'!A:B,2,FALSE),"")</f>
        <v/>
      </c>
      <c r="K10094" s="21">
        <f t="shared" si="471"/>
        <v>0</v>
      </c>
      <c r="L10094" t="str">
        <f t="shared" si="472"/>
        <v/>
      </c>
      <c r="M10094" t="str">
        <f t="shared" si="473"/>
        <v/>
      </c>
    </row>
    <row r="10095" spans="3:13" x14ac:dyDescent="0.2">
      <c r="C10095" s="8" t="str">
        <f>IFERROR(VLOOKUP(B10095,'Plan de comptes'!A:B,2,FALSE),"")</f>
        <v/>
      </c>
      <c r="K10095" s="21">
        <f t="shared" si="471"/>
        <v>0</v>
      </c>
      <c r="L10095" t="str">
        <f t="shared" si="472"/>
        <v/>
      </c>
      <c r="M10095" t="str">
        <f t="shared" si="473"/>
        <v/>
      </c>
    </row>
    <row r="10096" spans="3:13" x14ac:dyDescent="0.2">
      <c r="C10096" s="8" t="str">
        <f>IFERROR(VLOOKUP(B10096,'Plan de comptes'!A:B,2,FALSE),"")</f>
        <v/>
      </c>
      <c r="K10096" s="21">
        <f t="shared" si="471"/>
        <v>0</v>
      </c>
      <c r="L10096" t="str">
        <f t="shared" si="472"/>
        <v/>
      </c>
      <c r="M10096" t="str">
        <f t="shared" si="473"/>
        <v/>
      </c>
    </row>
    <row r="10097" spans="3:13" x14ac:dyDescent="0.2">
      <c r="C10097" s="8" t="str">
        <f>IFERROR(VLOOKUP(B10097,'Plan de comptes'!A:B,2,FALSE),"")</f>
        <v/>
      </c>
      <c r="K10097" s="21">
        <f t="shared" si="471"/>
        <v>0</v>
      </c>
      <c r="L10097" t="str">
        <f t="shared" si="472"/>
        <v/>
      </c>
      <c r="M10097" t="str">
        <f t="shared" si="473"/>
        <v/>
      </c>
    </row>
    <row r="10098" spans="3:13" x14ac:dyDescent="0.2">
      <c r="C10098" s="8" t="str">
        <f>IFERROR(VLOOKUP(B10098,'Plan de comptes'!A:B,2,FALSE),"")</f>
        <v/>
      </c>
      <c r="K10098" s="21">
        <f t="shared" si="471"/>
        <v>0</v>
      </c>
      <c r="L10098" t="str">
        <f t="shared" si="472"/>
        <v/>
      </c>
      <c r="M10098" t="str">
        <f t="shared" si="473"/>
        <v/>
      </c>
    </row>
    <row r="10099" spans="3:13" x14ac:dyDescent="0.2">
      <c r="C10099" s="8" t="str">
        <f>IFERROR(VLOOKUP(B10099,'Plan de comptes'!A:B,2,FALSE),"")</f>
        <v/>
      </c>
      <c r="K10099" s="21">
        <f t="shared" si="471"/>
        <v>0</v>
      </c>
      <c r="L10099" t="str">
        <f t="shared" si="472"/>
        <v/>
      </c>
      <c r="M10099" t="str">
        <f t="shared" si="473"/>
        <v/>
      </c>
    </row>
    <row r="10100" spans="3:13" x14ac:dyDescent="0.2">
      <c r="C10100" s="8" t="str">
        <f>IFERROR(VLOOKUP(B10100,'Plan de comptes'!A:B,2,FALSE),"")</f>
        <v/>
      </c>
      <c r="K10100" s="21">
        <f t="shared" si="471"/>
        <v>0</v>
      </c>
      <c r="L10100" t="str">
        <f t="shared" si="472"/>
        <v/>
      </c>
      <c r="M10100" t="str">
        <f t="shared" si="473"/>
        <v/>
      </c>
    </row>
    <row r="10101" spans="3:13" x14ac:dyDescent="0.2">
      <c r="C10101" s="8" t="str">
        <f>IFERROR(VLOOKUP(B10101,'Plan de comptes'!A:B,2,FALSE),"")</f>
        <v/>
      </c>
      <c r="K10101" s="21">
        <f t="shared" si="471"/>
        <v>0</v>
      </c>
      <c r="L10101" t="str">
        <f t="shared" si="472"/>
        <v/>
      </c>
      <c r="M10101" t="str">
        <f t="shared" si="473"/>
        <v/>
      </c>
    </row>
    <row r="10102" spans="3:13" x14ac:dyDescent="0.2">
      <c r="C10102" s="8" t="str">
        <f>IFERROR(VLOOKUP(B10102,'Plan de comptes'!A:B,2,FALSE),"")</f>
        <v/>
      </c>
      <c r="K10102" s="21">
        <f t="shared" si="471"/>
        <v>0</v>
      </c>
      <c r="L10102" t="str">
        <f t="shared" si="472"/>
        <v/>
      </c>
      <c r="M10102" t="str">
        <f t="shared" si="473"/>
        <v/>
      </c>
    </row>
    <row r="10103" spans="3:13" x14ac:dyDescent="0.2">
      <c r="C10103" s="8" t="str">
        <f>IFERROR(VLOOKUP(B10103,'Plan de comptes'!A:B,2,FALSE),"")</f>
        <v/>
      </c>
      <c r="K10103" s="21">
        <f t="shared" si="471"/>
        <v>0</v>
      </c>
      <c r="L10103" t="str">
        <f t="shared" si="472"/>
        <v/>
      </c>
      <c r="M10103" t="str">
        <f t="shared" si="473"/>
        <v/>
      </c>
    </row>
    <row r="10104" spans="3:13" x14ac:dyDescent="0.2">
      <c r="C10104" s="8" t="str">
        <f>IFERROR(VLOOKUP(B10104,'Plan de comptes'!A:B,2,FALSE),"")</f>
        <v/>
      </c>
      <c r="K10104" s="21">
        <f t="shared" si="471"/>
        <v>0</v>
      </c>
      <c r="L10104" t="str">
        <f t="shared" si="472"/>
        <v/>
      </c>
      <c r="M10104" t="str">
        <f t="shared" si="473"/>
        <v/>
      </c>
    </row>
    <row r="10105" spans="3:13" x14ac:dyDescent="0.2">
      <c r="C10105" s="8" t="str">
        <f>IFERROR(VLOOKUP(B10105,'Plan de comptes'!A:B,2,FALSE),"")</f>
        <v/>
      </c>
      <c r="K10105" s="21">
        <f t="shared" si="471"/>
        <v>0</v>
      </c>
      <c r="L10105" t="str">
        <f t="shared" si="472"/>
        <v/>
      </c>
      <c r="M10105" t="str">
        <f t="shared" si="473"/>
        <v/>
      </c>
    </row>
    <row r="10106" spans="3:13" x14ac:dyDescent="0.2">
      <c r="C10106" s="8" t="str">
        <f>IFERROR(VLOOKUP(B10106,'Plan de comptes'!A:B,2,FALSE),"")</f>
        <v/>
      </c>
      <c r="K10106" s="21">
        <f t="shared" si="471"/>
        <v>0</v>
      </c>
      <c r="L10106" t="str">
        <f t="shared" si="472"/>
        <v/>
      </c>
      <c r="M10106" t="str">
        <f t="shared" si="473"/>
        <v/>
      </c>
    </row>
    <row r="10107" spans="3:13" x14ac:dyDescent="0.2">
      <c r="C10107" s="8" t="str">
        <f>IFERROR(VLOOKUP(B10107,'Plan de comptes'!A:B,2,FALSE),"")</f>
        <v/>
      </c>
      <c r="K10107" s="21">
        <f t="shared" si="471"/>
        <v>0</v>
      </c>
      <c r="L10107" t="str">
        <f t="shared" si="472"/>
        <v/>
      </c>
      <c r="M10107" t="str">
        <f t="shared" si="473"/>
        <v/>
      </c>
    </row>
    <row r="10108" spans="3:13" x14ac:dyDescent="0.2">
      <c r="C10108" s="8" t="str">
        <f>IFERROR(VLOOKUP(B10108,'Plan de comptes'!A:B,2,FALSE),"")</f>
        <v/>
      </c>
      <c r="K10108" s="21">
        <f t="shared" si="471"/>
        <v>0</v>
      </c>
      <c r="L10108" t="str">
        <f t="shared" si="472"/>
        <v/>
      </c>
      <c r="M10108" t="str">
        <f t="shared" si="473"/>
        <v/>
      </c>
    </row>
    <row r="10109" spans="3:13" x14ac:dyDescent="0.2">
      <c r="C10109" s="8" t="str">
        <f>IFERROR(VLOOKUP(B10109,'Plan de comptes'!A:B,2,FALSE),"")</f>
        <v/>
      </c>
      <c r="K10109" s="21">
        <f t="shared" si="471"/>
        <v>0</v>
      </c>
      <c r="L10109" t="str">
        <f t="shared" si="472"/>
        <v/>
      </c>
      <c r="M10109" t="str">
        <f t="shared" si="473"/>
        <v/>
      </c>
    </row>
    <row r="10110" spans="3:13" x14ac:dyDescent="0.2">
      <c r="C10110" s="8" t="str">
        <f>IFERROR(VLOOKUP(B10110,'Plan de comptes'!A:B,2,FALSE),"")</f>
        <v/>
      </c>
      <c r="K10110" s="21">
        <f t="shared" si="471"/>
        <v>0</v>
      </c>
      <c r="L10110" t="str">
        <f t="shared" si="472"/>
        <v/>
      </c>
      <c r="M10110" t="str">
        <f t="shared" si="473"/>
        <v/>
      </c>
    </row>
    <row r="10111" spans="3:13" x14ac:dyDescent="0.2">
      <c r="C10111" s="8" t="str">
        <f>IFERROR(VLOOKUP(B10111,'Plan de comptes'!A:B,2,FALSE),"")</f>
        <v/>
      </c>
      <c r="K10111" s="21">
        <f t="shared" si="471"/>
        <v>0</v>
      </c>
      <c r="L10111" t="str">
        <f t="shared" si="472"/>
        <v/>
      </c>
      <c r="M10111" t="str">
        <f t="shared" si="473"/>
        <v/>
      </c>
    </row>
    <row r="10112" spans="3:13" x14ac:dyDescent="0.2">
      <c r="C10112" s="8" t="str">
        <f>IFERROR(VLOOKUP(B10112,'Plan de comptes'!A:B,2,FALSE),"")</f>
        <v/>
      </c>
      <c r="K10112" s="21">
        <f t="shared" si="471"/>
        <v>0</v>
      </c>
      <c r="L10112" t="str">
        <f t="shared" si="472"/>
        <v/>
      </c>
      <c r="M10112" t="str">
        <f t="shared" si="473"/>
        <v/>
      </c>
    </row>
    <row r="10113" spans="3:13" x14ac:dyDescent="0.2">
      <c r="C10113" s="8" t="str">
        <f>IFERROR(VLOOKUP(B10113,'Plan de comptes'!A:B,2,FALSE),"")</f>
        <v/>
      </c>
      <c r="K10113" s="21">
        <f t="shared" si="471"/>
        <v>0</v>
      </c>
      <c r="L10113" t="str">
        <f t="shared" si="472"/>
        <v/>
      </c>
      <c r="M10113" t="str">
        <f t="shared" si="473"/>
        <v/>
      </c>
    </row>
    <row r="10114" spans="3:13" x14ac:dyDescent="0.2">
      <c r="C10114" s="8" t="str">
        <f>IFERROR(VLOOKUP(B10114,'Plan de comptes'!A:B,2,FALSE),"")</f>
        <v/>
      </c>
      <c r="K10114" s="21">
        <f t="shared" si="471"/>
        <v>0</v>
      </c>
      <c r="L10114" t="str">
        <f t="shared" si="472"/>
        <v/>
      </c>
      <c r="M10114" t="str">
        <f t="shared" si="473"/>
        <v/>
      </c>
    </row>
    <row r="10115" spans="3:13" x14ac:dyDescent="0.2">
      <c r="C10115" s="8" t="str">
        <f>IFERROR(VLOOKUP(B10115,'Plan de comptes'!A:B,2,FALSE),"")</f>
        <v/>
      </c>
      <c r="K10115" s="21">
        <f t="shared" ref="K10115:K10178" si="474">E10115-F10115</f>
        <v>0</v>
      </c>
      <c r="L10115" t="str">
        <f t="shared" ref="L10115:L10178" si="475">LEFT($B10115,2)</f>
        <v/>
      </c>
      <c r="M10115" t="str">
        <f t="shared" ref="M10115:M10178" si="476">LEFT($B10115,3)</f>
        <v/>
      </c>
    </row>
    <row r="10116" spans="3:13" x14ac:dyDescent="0.2">
      <c r="C10116" s="8" t="str">
        <f>IFERROR(VLOOKUP(B10116,'Plan de comptes'!A:B,2,FALSE),"")</f>
        <v/>
      </c>
      <c r="K10116" s="21">
        <f t="shared" si="474"/>
        <v>0</v>
      </c>
      <c r="L10116" t="str">
        <f t="shared" si="475"/>
        <v/>
      </c>
      <c r="M10116" t="str">
        <f t="shared" si="476"/>
        <v/>
      </c>
    </row>
    <row r="10117" spans="3:13" x14ac:dyDescent="0.2">
      <c r="C10117" s="8" t="str">
        <f>IFERROR(VLOOKUP(B10117,'Plan de comptes'!A:B,2,FALSE),"")</f>
        <v/>
      </c>
      <c r="K10117" s="21">
        <f t="shared" si="474"/>
        <v>0</v>
      </c>
      <c r="L10117" t="str">
        <f t="shared" si="475"/>
        <v/>
      </c>
      <c r="M10117" t="str">
        <f t="shared" si="476"/>
        <v/>
      </c>
    </row>
    <row r="10118" spans="3:13" x14ac:dyDescent="0.2">
      <c r="C10118" s="8" t="str">
        <f>IFERROR(VLOOKUP(B10118,'Plan de comptes'!A:B,2,FALSE),"")</f>
        <v/>
      </c>
      <c r="K10118" s="21">
        <f t="shared" si="474"/>
        <v>0</v>
      </c>
      <c r="L10118" t="str">
        <f t="shared" si="475"/>
        <v/>
      </c>
      <c r="M10118" t="str">
        <f t="shared" si="476"/>
        <v/>
      </c>
    </row>
    <row r="10119" spans="3:13" x14ac:dyDescent="0.2">
      <c r="C10119" s="8" t="str">
        <f>IFERROR(VLOOKUP(B10119,'Plan de comptes'!A:B,2,FALSE),"")</f>
        <v/>
      </c>
      <c r="K10119" s="21">
        <f t="shared" si="474"/>
        <v>0</v>
      </c>
      <c r="L10119" t="str">
        <f t="shared" si="475"/>
        <v/>
      </c>
      <c r="M10119" t="str">
        <f t="shared" si="476"/>
        <v/>
      </c>
    </row>
    <row r="10120" spans="3:13" x14ac:dyDescent="0.2">
      <c r="C10120" s="8" t="str">
        <f>IFERROR(VLOOKUP(B10120,'Plan de comptes'!A:B,2,FALSE),"")</f>
        <v/>
      </c>
      <c r="K10120" s="21">
        <f t="shared" si="474"/>
        <v>0</v>
      </c>
      <c r="L10120" t="str">
        <f t="shared" si="475"/>
        <v/>
      </c>
      <c r="M10120" t="str">
        <f t="shared" si="476"/>
        <v/>
      </c>
    </row>
    <row r="10121" spans="3:13" x14ac:dyDescent="0.2">
      <c r="C10121" s="8" t="str">
        <f>IFERROR(VLOOKUP(B10121,'Plan de comptes'!A:B,2,FALSE),"")</f>
        <v/>
      </c>
      <c r="K10121" s="21">
        <f t="shared" si="474"/>
        <v>0</v>
      </c>
      <c r="L10121" t="str">
        <f t="shared" si="475"/>
        <v/>
      </c>
      <c r="M10121" t="str">
        <f t="shared" si="476"/>
        <v/>
      </c>
    </row>
    <row r="10122" spans="3:13" x14ac:dyDescent="0.2">
      <c r="C10122" s="8" t="str">
        <f>IFERROR(VLOOKUP(B10122,'Plan de comptes'!A:B,2,FALSE),"")</f>
        <v/>
      </c>
      <c r="K10122" s="21">
        <f t="shared" si="474"/>
        <v>0</v>
      </c>
      <c r="L10122" t="str">
        <f t="shared" si="475"/>
        <v/>
      </c>
      <c r="M10122" t="str">
        <f t="shared" si="476"/>
        <v/>
      </c>
    </row>
    <row r="10123" spans="3:13" x14ac:dyDescent="0.2">
      <c r="C10123" s="8" t="str">
        <f>IFERROR(VLOOKUP(B10123,'Plan de comptes'!A:B,2,FALSE),"")</f>
        <v/>
      </c>
      <c r="K10123" s="21">
        <f t="shared" si="474"/>
        <v>0</v>
      </c>
      <c r="L10123" t="str">
        <f t="shared" si="475"/>
        <v/>
      </c>
      <c r="M10123" t="str">
        <f t="shared" si="476"/>
        <v/>
      </c>
    </row>
    <row r="10124" spans="3:13" x14ac:dyDescent="0.2">
      <c r="C10124" s="8" t="str">
        <f>IFERROR(VLOOKUP(B10124,'Plan de comptes'!A:B,2,FALSE),"")</f>
        <v/>
      </c>
      <c r="K10124" s="21">
        <f t="shared" si="474"/>
        <v>0</v>
      </c>
      <c r="L10124" t="str">
        <f t="shared" si="475"/>
        <v/>
      </c>
      <c r="M10124" t="str">
        <f t="shared" si="476"/>
        <v/>
      </c>
    </row>
    <row r="10125" spans="3:13" x14ac:dyDescent="0.2">
      <c r="C10125" s="8" t="str">
        <f>IFERROR(VLOOKUP(B10125,'Plan de comptes'!A:B,2,FALSE),"")</f>
        <v/>
      </c>
      <c r="K10125" s="21">
        <f t="shared" si="474"/>
        <v>0</v>
      </c>
      <c r="L10125" t="str">
        <f t="shared" si="475"/>
        <v/>
      </c>
      <c r="M10125" t="str">
        <f t="shared" si="476"/>
        <v/>
      </c>
    </row>
    <row r="10126" spans="3:13" x14ac:dyDescent="0.2">
      <c r="C10126" s="8" t="str">
        <f>IFERROR(VLOOKUP(B10126,'Plan de comptes'!A:B,2,FALSE),"")</f>
        <v/>
      </c>
      <c r="K10126" s="21">
        <f t="shared" si="474"/>
        <v>0</v>
      </c>
      <c r="L10126" t="str">
        <f t="shared" si="475"/>
        <v/>
      </c>
      <c r="M10126" t="str">
        <f t="shared" si="476"/>
        <v/>
      </c>
    </row>
    <row r="10127" spans="3:13" x14ac:dyDescent="0.2">
      <c r="C10127" s="8" t="str">
        <f>IFERROR(VLOOKUP(B10127,'Plan de comptes'!A:B,2,FALSE),"")</f>
        <v/>
      </c>
      <c r="K10127" s="21">
        <f t="shared" si="474"/>
        <v>0</v>
      </c>
      <c r="L10127" t="str">
        <f t="shared" si="475"/>
        <v/>
      </c>
      <c r="M10127" t="str">
        <f t="shared" si="476"/>
        <v/>
      </c>
    </row>
    <row r="10128" spans="3:13" x14ac:dyDescent="0.2">
      <c r="C10128" s="8" t="str">
        <f>IFERROR(VLOOKUP(B10128,'Plan de comptes'!A:B,2,FALSE),"")</f>
        <v/>
      </c>
      <c r="K10128" s="21">
        <f t="shared" si="474"/>
        <v>0</v>
      </c>
      <c r="L10128" t="str">
        <f t="shared" si="475"/>
        <v/>
      </c>
      <c r="M10128" t="str">
        <f t="shared" si="476"/>
        <v/>
      </c>
    </row>
    <row r="10129" spans="3:13" x14ac:dyDescent="0.2">
      <c r="C10129" s="8" t="str">
        <f>IFERROR(VLOOKUP(B10129,'Plan de comptes'!A:B,2,FALSE),"")</f>
        <v/>
      </c>
      <c r="K10129" s="21">
        <f t="shared" si="474"/>
        <v>0</v>
      </c>
      <c r="L10129" t="str">
        <f t="shared" si="475"/>
        <v/>
      </c>
      <c r="M10129" t="str">
        <f t="shared" si="476"/>
        <v/>
      </c>
    </row>
    <row r="10130" spans="3:13" x14ac:dyDescent="0.2">
      <c r="C10130" s="8" t="str">
        <f>IFERROR(VLOOKUP(B10130,'Plan de comptes'!A:B,2,FALSE),"")</f>
        <v/>
      </c>
      <c r="K10130" s="21">
        <f t="shared" si="474"/>
        <v>0</v>
      </c>
      <c r="L10130" t="str">
        <f t="shared" si="475"/>
        <v/>
      </c>
      <c r="M10130" t="str">
        <f t="shared" si="476"/>
        <v/>
      </c>
    </row>
    <row r="10131" spans="3:13" x14ac:dyDescent="0.2">
      <c r="C10131" s="8" t="str">
        <f>IFERROR(VLOOKUP(B10131,'Plan de comptes'!A:B,2,FALSE),"")</f>
        <v/>
      </c>
      <c r="K10131" s="21">
        <f t="shared" si="474"/>
        <v>0</v>
      </c>
      <c r="L10131" t="str">
        <f t="shared" si="475"/>
        <v/>
      </c>
      <c r="M10131" t="str">
        <f t="shared" si="476"/>
        <v/>
      </c>
    </row>
    <row r="10132" spans="3:13" x14ac:dyDescent="0.2">
      <c r="C10132" s="8" t="str">
        <f>IFERROR(VLOOKUP(B10132,'Plan de comptes'!A:B,2,FALSE),"")</f>
        <v/>
      </c>
      <c r="K10132" s="21">
        <f t="shared" si="474"/>
        <v>0</v>
      </c>
      <c r="L10132" t="str">
        <f t="shared" si="475"/>
        <v/>
      </c>
      <c r="M10132" t="str">
        <f t="shared" si="476"/>
        <v/>
      </c>
    </row>
    <row r="10133" spans="3:13" x14ac:dyDescent="0.2">
      <c r="C10133" s="8" t="str">
        <f>IFERROR(VLOOKUP(B10133,'Plan de comptes'!A:B,2,FALSE),"")</f>
        <v/>
      </c>
      <c r="K10133" s="21">
        <f t="shared" si="474"/>
        <v>0</v>
      </c>
      <c r="L10133" t="str">
        <f t="shared" si="475"/>
        <v/>
      </c>
      <c r="M10133" t="str">
        <f t="shared" si="476"/>
        <v/>
      </c>
    </row>
    <row r="10134" spans="3:13" x14ac:dyDescent="0.2">
      <c r="C10134" s="8" t="str">
        <f>IFERROR(VLOOKUP(B10134,'Plan de comptes'!A:B,2,FALSE),"")</f>
        <v/>
      </c>
      <c r="K10134" s="21">
        <f t="shared" si="474"/>
        <v>0</v>
      </c>
      <c r="L10134" t="str">
        <f t="shared" si="475"/>
        <v/>
      </c>
      <c r="M10134" t="str">
        <f t="shared" si="476"/>
        <v/>
      </c>
    </row>
    <row r="10135" spans="3:13" x14ac:dyDescent="0.2">
      <c r="C10135" s="8" t="str">
        <f>IFERROR(VLOOKUP(B10135,'Plan de comptes'!A:B,2,FALSE),"")</f>
        <v/>
      </c>
      <c r="K10135" s="21">
        <f t="shared" si="474"/>
        <v>0</v>
      </c>
      <c r="L10135" t="str">
        <f t="shared" si="475"/>
        <v/>
      </c>
      <c r="M10135" t="str">
        <f t="shared" si="476"/>
        <v/>
      </c>
    </row>
    <row r="10136" spans="3:13" x14ac:dyDescent="0.2">
      <c r="C10136" s="8" t="str">
        <f>IFERROR(VLOOKUP(B10136,'Plan de comptes'!A:B,2,FALSE),"")</f>
        <v/>
      </c>
      <c r="K10136" s="21">
        <f t="shared" si="474"/>
        <v>0</v>
      </c>
      <c r="L10136" t="str">
        <f t="shared" si="475"/>
        <v/>
      </c>
      <c r="M10136" t="str">
        <f t="shared" si="476"/>
        <v/>
      </c>
    </row>
    <row r="10137" spans="3:13" x14ac:dyDescent="0.2">
      <c r="C10137" s="8" t="str">
        <f>IFERROR(VLOOKUP(B10137,'Plan de comptes'!A:B,2,FALSE),"")</f>
        <v/>
      </c>
      <c r="K10137" s="21">
        <f t="shared" si="474"/>
        <v>0</v>
      </c>
      <c r="L10137" t="str">
        <f t="shared" si="475"/>
        <v/>
      </c>
      <c r="M10137" t="str">
        <f t="shared" si="476"/>
        <v/>
      </c>
    </row>
    <row r="10138" spans="3:13" x14ac:dyDescent="0.2">
      <c r="C10138" s="8" t="str">
        <f>IFERROR(VLOOKUP(B10138,'Plan de comptes'!A:B,2,FALSE),"")</f>
        <v/>
      </c>
      <c r="K10138" s="21">
        <f t="shared" si="474"/>
        <v>0</v>
      </c>
      <c r="L10138" t="str">
        <f t="shared" si="475"/>
        <v/>
      </c>
      <c r="M10138" t="str">
        <f t="shared" si="476"/>
        <v/>
      </c>
    </row>
    <row r="10139" spans="3:13" x14ac:dyDescent="0.2">
      <c r="C10139" s="8" t="str">
        <f>IFERROR(VLOOKUP(B10139,'Plan de comptes'!A:B,2,FALSE),"")</f>
        <v/>
      </c>
      <c r="K10139" s="21">
        <f t="shared" si="474"/>
        <v>0</v>
      </c>
      <c r="L10139" t="str">
        <f t="shared" si="475"/>
        <v/>
      </c>
      <c r="M10139" t="str">
        <f t="shared" si="476"/>
        <v/>
      </c>
    </row>
    <row r="10140" spans="3:13" x14ac:dyDescent="0.2">
      <c r="C10140" s="8" t="str">
        <f>IFERROR(VLOOKUP(B10140,'Plan de comptes'!A:B,2,FALSE),"")</f>
        <v/>
      </c>
      <c r="K10140" s="21">
        <f t="shared" si="474"/>
        <v>0</v>
      </c>
      <c r="L10140" t="str">
        <f t="shared" si="475"/>
        <v/>
      </c>
      <c r="M10140" t="str">
        <f t="shared" si="476"/>
        <v/>
      </c>
    </row>
    <row r="10141" spans="3:13" x14ac:dyDescent="0.2">
      <c r="C10141" s="8" t="str">
        <f>IFERROR(VLOOKUP(B10141,'Plan de comptes'!A:B,2,FALSE),"")</f>
        <v/>
      </c>
      <c r="K10141" s="21">
        <f t="shared" si="474"/>
        <v>0</v>
      </c>
      <c r="L10141" t="str">
        <f t="shared" si="475"/>
        <v/>
      </c>
      <c r="M10141" t="str">
        <f t="shared" si="476"/>
        <v/>
      </c>
    </row>
    <row r="10142" spans="3:13" x14ac:dyDescent="0.2">
      <c r="C10142" s="8" t="str">
        <f>IFERROR(VLOOKUP(B10142,'Plan de comptes'!A:B,2,FALSE),"")</f>
        <v/>
      </c>
      <c r="K10142" s="21">
        <f t="shared" si="474"/>
        <v>0</v>
      </c>
      <c r="L10142" t="str">
        <f t="shared" si="475"/>
        <v/>
      </c>
      <c r="M10142" t="str">
        <f t="shared" si="476"/>
        <v/>
      </c>
    </row>
    <row r="10143" spans="3:13" x14ac:dyDescent="0.2">
      <c r="C10143" s="8" t="str">
        <f>IFERROR(VLOOKUP(B10143,'Plan de comptes'!A:B,2,FALSE),"")</f>
        <v/>
      </c>
      <c r="K10143" s="21">
        <f t="shared" si="474"/>
        <v>0</v>
      </c>
      <c r="L10143" t="str">
        <f t="shared" si="475"/>
        <v/>
      </c>
      <c r="M10143" t="str">
        <f t="shared" si="476"/>
        <v/>
      </c>
    </row>
    <row r="10144" spans="3:13" x14ac:dyDescent="0.2">
      <c r="C10144" s="8" t="str">
        <f>IFERROR(VLOOKUP(B10144,'Plan de comptes'!A:B,2,FALSE),"")</f>
        <v/>
      </c>
      <c r="K10144" s="21">
        <f t="shared" si="474"/>
        <v>0</v>
      </c>
      <c r="L10144" t="str">
        <f t="shared" si="475"/>
        <v/>
      </c>
      <c r="M10144" t="str">
        <f t="shared" si="476"/>
        <v/>
      </c>
    </row>
    <row r="10145" spans="3:13" x14ac:dyDescent="0.2">
      <c r="C10145" s="8" t="str">
        <f>IFERROR(VLOOKUP(B10145,'Plan de comptes'!A:B,2,FALSE),"")</f>
        <v/>
      </c>
      <c r="K10145" s="21">
        <f t="shared" si="474"/>
        <v>0</v>
      </c>
      <c r="L10145" t="str">
        <f t="shared" si="475"/>
        <v/>
      </c>
      <c r="M10145" t="str">
        <f t="shared" si="476"/>
        <v/>
      </c>
    </row>
    <row r="10146" spans="3:13" x14ac:dyDescent="0.2">
      <c r="C10146" s="8" t="str">
        <f>IFERROR(VLOOKUP(B10146,'Plan de comptes'!A:B,2,FALSE),"")</f>
        <v/>
      </c>
      <c r="K10146" s="21">
        <f t="shared" si="474"/>
        <v>0</v>
      </c>
      <c r="L10146" t="str">
        <f t="shared" si="475"/>
        <v/>
      </c>
      <c r="M10146" t="str">
        <f t="shared" si="476"/>
        <v/>
      </c>
    </row>
    <row r="10147" spans="3:13" x14ac:dyDescent="0.2">
      <c r="C10147" s="8" t="str">
        <f>IFERROR(VLOOKUP(B10147,'Plan de comptes'!A:B,2,FALSE),"")</f>
        <v/>
      </c>
      <c r="K10147" s="21">
        <f t="shared" si="474"/>
        <v>0</v>
      </c>
      <c r="L10147" t="str">
        <f t="shared" si="475"/>
        <v/>
      </c>
      <c r="M10147" t="str">
        <f t="shared" si="476"/>
        <v/>
      </c>
    </row>
    <row r="10148" spans="3:13" x14ac:dyDescent="0.2">
      <c r="C10148" s="8" t="str">
        <f>IFERROR(VLOOKUP(B10148,'Plan de comptes'!A:B,2,FALSE),"")</f>
        <v/>
      </c>
      <c r="K10148" s="21">
        <f t="shared" si="474"/>
        <v>0</v>
      </c>
      <c r="L10148" t="str">
        <f t="shared" si="475"/>
        <v/>
      </c>
      <c r="M10148" t="str">
        <f t="shared" si="476"/>
        <v/>
      </c>
    </row>
    <row r="10149" spans="3:13" x14ac:dyDescent="0.2">
      <c r="C10149" s="8" t="str">
        <f>IFERROR(VLOOKUP(B10149,'Plan de comptes'!A:B,2,FALSE),"")</f>
        <v/>
      </c>
      <c r="K10149" s="21">
        <f t="shared" si="474"/>
        <v>0</v>
      </c>
      <c r="L10149" t="str">
        <f t="shared" si="475"/>
        <v/>
      </c>
      <c r="M10149" t="str">
        <f t="shared" si="476"/>
        <v/>
      </c>
    </row>
    <row r="10150" spans="3:13" x14ac:dyDescent="0.2">
      <c r="C10150" s="8" t="str">
        <f>IFERROR(VLOOKUP(B10150,'Plan de comptes'!A:B,2,FALSE),"")</f>
        <v/>
      </c>
      <c r="K10150" s="21">
        <f t="shared" si="474"/>
        <v>0</v>
      </c>
      <c r="L10150" t="str">
        <f t="shared" si="475"/>
        <v/>
      </c>
      <c r="M10150" t="str">
        <f t="shared" si="476"/>
        <v/>
      </c>
    </row>
    <row r="10151" spans="3:13" x14ac:dyDescent="0.2">
      <c r="C10151" s="8" t="str">
        <f>IFERROR(VLOOKUP(B10151,'Plan de comptes'!A:B,2,FALSE),"")</f>
        <v/>
      </c>
      <c r="K10151" s="21">
        <f t="shared" si="474"/>
        <v>0</v>
      </c>
      <c r="L10151" t="str">
        <f t="shared" si="475"/>
        <v/>
      </c>
      <c r="M10151" t="str">
        <f t="shared" si="476"/>
        <v/>
      </c>
    </row>
    <row r="10152" spans="3:13" x14ac:dyDescent="0.2">
      <c r="C10152" s="8" t="str">
        <f>IFERROR(VLOOKUP(B10152,'Plan de comptes'!A:B,2,FALSE),"")</f>
        <v/>
      </c>
      <c r="K10152" s="21">
        <f t="shared" si="474"/>
        <v>0</v>
      </c>
      <c r="L10152" t="str">
        <f t="shared" si="475"/>
        <v/>
      </c>
      <c r="M10152" t="str">
        <f t="shared" si="476"/>
        <v/>
      </c>
    </row>
    <row r="10153" spans="3:13" x14ac:dyDescent="0.2">
      <c r="C10153" s="8" t="str">
        <f>IFERROR(VLOOKUP(B10153,'Plan de comptes'!A:B,2,FALSE),"")</f>
        <v/>
      </c>
      <c r="K10153" s="21">
        <f t="shared" si="474"/>
        <v>0</v>
      </c>
      <c r="L10153" t="str">
        <f t="shared" si="475"/>
        <v/>
      </c>
      <c r="M10153" t="str">
        <f t="shared" si="476"/>
        <v/>
      </c>
    </row>
    <row r="10154" spans="3:13" x14ac:dyDescent="0.2">
      <c r="C10154" s="8" t="str">
        <f>IFERROR(VLOOKUP(B10154,'Plan de comptes'!A:B,2,FALSE),"")</f>
        <v/>
      </c>
      <c r="K10154" s="21">
        <f t="shared" si="474"/>
        <v>0</v>
      </c>
      <c r="L10154" t="str">
        <f t="shared" si="475"/>
        <v/>
      </c>
      <c r="M10154" t="str">
        <f t="shared" si="476"/>
        <v/>
      </c>
    </row>
    <row r="10155" spans="3:13" x14ac:dyDescent="0.2">
      <c r="C10155" s="8" t="str">
        <f>IFERROR(VLOOKUP(B10155,'Plan de comptes'!A:B,2,FALSE),"")</f>
        <v/>
      </c>
      <c r="K10155" s="21">
        <f t="shared" si="474"/>
        <v>0</v>
      </c>
      <c r="L10155" t="str">
        <f t="shared" si="475"/>
        <v/>
      </c>
      <c r="M10155" t="str">
        <f t="shared" si="476"/>
        <v/>
      </c>
    </row>
    <row r="10156" spans="3:13" x14ac:dyDescent="0.2">
      <c r="C10156" s="8" t="str">
        <f>IFERROR(VLOOKUP(B10156,'Plan de comptes'!A:B,2,FALSE),"")</f>
        <v/>
      </c>
      <c r="K10156" s="21">
        <f t="shared" si="474"/>
        <v>0</v>
      </c>
      <c r="L10156" t="str">
        <f t="shared" si="475"/>
        <v/>
      </c>
      <c r="M10156" t="str">
        <f t="shared" si="476"/>
        <v/>
      </c>
    </row>
    <row r="10157" spans="3:13" x14ac:dyDescent="0.2">
      <c r="C10157" s="8" t="str">
        <f>IFERROR(VLOOKUP(B10157,'Plan de comptes'!A:B,2,FALSE),"")</f>
        <v/>
      </c>
      <c r="K10157" s="21">
        <f t="shared" si="474"/>
        <v>0</v>
      </c>
      <c r="L10157" t="str">
        <f t="shared" si="475"/>
        <v/>
      </c>
      <c r="M10157" t="str">
        <f t="shared" si="476"/>
        <v/>
      </c>
    </row>
    <row r="10158" spans="3:13" x14ac:dyDescent="0.2">
      <c r="C10158" s="8" t="str">
        <f>IFERROR(VLOOKUP(B10158,'Plan de comptes'!A:B,2,FALSE),"")</f>
        <v/>
      </c>
      <c r="K10158" s="21">
        <f t="shared" si="474"/>
        <v>0</v>
      </c>
      <c r="L10158" t="str">
        <f t="shared" si="475"/>
        <v/>
      </c>
      <c r="M10158" t="str">
        <f t="shared" si="476"/>
        <v/>
      </c>
    </row>
    <row r="10159" spans="3:13" x14ac:dyDescent="0.2">
      <c r="C10159" s="8" t="str">
        <f>IFERROR(VLOOKUP(B10159,'Plan de comptes'!A:B,2,FALSE),"")</f>
        <v/>
      </c>
      <c r="K10159" s="21">
        <f t="shared" si="474"/>
        <v>0</v>
      </c>
      <c r="L10159" t="str">
        <f t="shared" si="475"/>
        <v/>
      </c>
      <c r="M10159" t="str">
        <f t="shared" si="476"/>
        <v/>
      </c>
    </row>
    <row r="10160" spans="3:13" x14ac:dyDescent="0.2">
      <c r="C10160" s="8" t="str">
        <f>IFERROR(VLOOKUP(B10160,'Plan de comptes'!A:B,2,FALSE),"")</f>
        <v/>
      </c>
      <c r="K10160" s="21">
        <f t="shared" si="474"/>
        <v>0</v>
      </c>
      <c r="L10160" t="str">
        <f t="shared" si="475"/>
        <v/>
      </c>
      <c r="M10160" t="str">
        <f t="shared" si="476"/>
        <v/>
      </c>
    </row>
    <row r="10161" spans="3:13" x14ac:dyDescent="0.2">
      <c r="C10161" s="8" t="str">
        <f>IFERROR(VLOOKUP(B10161,'Plan de comptes'!A:B,2,FALSE),"")</f>
        <v/>
      </c>
      <c r="K10161" s="21">
        <f t="shared" si="474"/>
        <v>0</v>
      </c>
      <c r="L10161" t="str">
        <f t="shared" si="475"/>
        <v/>
      </c>
      <c r="M10161" t="str">
        <f t="shared" si="476"/>
        <v/>
      </c>
    </row>
    <row r="10162" spans="3:13" x14ac:dyDescent="0.2">
      <c r="C10162" s="8" t="str">
        <f>IFERROR(VLOOKUP(B10162,'Plan de comptes'!A:B,2,FALSE),"")</f>
        <v/>
      </c>
      <c r="K10162" s="21">
        <f t="shared" si="474"/>
        <v>0</v>
      </c>
      <c r="L10162" t="str">
        <f t="shared" si="475"/>
        <v/>
      </c>
      <c r="M10162" t="str">
        <f t="shared" si="476"/>
        <v/>
      </c>
    </row>
    <row r="10163" spans="3:13" x14ac:dyDescent="0.2">
      <c r="C10163" s="8" t="str">
        <f>IFERROR(VLOOKUP(B10163,'Plan de comptes'!A:B,2,FALSE),"")</f>
        <v/>
      </c>
      <c r="K10163" s="21">
        <f t="shared" si="474"/>
        <v>0</v>
      </c>
      <c r="L10163" t="str">
        <f t="shared" si="475"/>
        <v/>
      </c>
      <c r="M10163" t="str">
        <f t="shared" si="476"/>
        <v/>
      </c>
    </row>
    <row r="10164" spans="3:13" x14ac:dyDescent="0.2">
      <c r="C10164" s="8" t="str">
        <f>IFERROR(VLOOKUP(B10164,'Plan de comptes'!A:B,2,FALSE),"")</f>
        <v/>
      </c>
      <c r="K10164" s="21">
        <f t="shared" si="474"/>
        <v>0</v>
      </c>
      <c r="L10164" t="str">
        <f t="shared" si="475"/>
        <v/>
      </c>
      <c r="M10164" t="str">
        <f t="shared" si="476"/>
        <v/>
      </c>
    </row>
    <row r="10165" spans="3:13" x14ac:dyDescent="0.2">
      <c r="C10165" s="8" t="str">
        <f>IFERROR(VLOOKUP(B10165,'Plan de comptes'!A:B,2,FALSE),"")</f>
        <v/>
      </c>
      <c r="K10165" s="21">
        <f t="shared" si="474"/>
        <v>0</v>
      </c>
      <c r="L10165" t="str">
        <f t="shared" si="475"/>
        <v/>
      </c>
      <c r="M10165" t="str">
        <f t="shared" si="476"/>
        <v/>
      </c>
    </row>
    <row r="10166" spans="3:13" x14ac:dyDescent="0.2">
      <c r="C10166" s="8" t="str">
        <f>IFERROR(VLOOKUP(B10166,'Plan de comptes'!A:B,2,FALSE),"")</f>
        <v/>
      </c>
      <c r="K10166" s="21">
        <f t="shared" si="474"/>
        <v>0</v>
      </c>
      <c r="L10166" t="str">
        <f t="shared" si="475"/>
        <v/>
      </c>
      <c r="M10166" t="str">
        <f t="shared" si="476"/>
        <v/>
      </c>
    </row>
    <row r="10167" spans="3:13" x14ac:dyDescent="0.2">
      <c r="C10167" s="8" t="str">
        <f>IFERROR(VLOOKUP(B10167,'Plan de comptes'!A:B,2,FALSE),"")</f>
        <v/>
      </c>
      <c r="K10167" s="21">
        <f t="shared" si="474"/>
        <v>0</v>
      </c>
      <c r="L10167" t="str">
        <f t="shared" si="475"/>
        <v/>
      </c>
      <c r="M10167" t="str">
        <f t="shared" si="476"/>
        <v/>
      </c>
    </row>
    <row r="10168" spans="3:13" x14ac:dyDescent="0.2">
      <c r="C10168" s="8" t="str">
        <f>IFERROR(VLOOKUP(B10168,'Plan de comptes'!A:B,2,FALSE),"")</f>
        <v/>
      </c>
      <c r="K10168" s="21">
        <f t="shared" si="474"/>
        <v>0</v>
      </c>
      <c r="L10168" t="str">
        <f t="shared" si="475"/>
        <v/>
      </c>
      <c r="M10168" t="str">
        <f t="shared" si="476"/>
        <v/>
      </c>
    </row>
    <row r="10169" spans="3:13" x14ac:dyDescent="0.2">
      <c r="C10169" s="8" t="str">
        <f>IFERROR(VLOOKUP(B10169,'Plan de comptes'!A:B,2,FALSE),"")</f>
        <v/>
      </c>
      <c r="K10169" s="21">
        <f t="shared" si="474"/>
        <v>0</v>
      </c>
      <c r="L10169" t="str">
        <f t="shared" si="475"/>
        <v/>
      </c>
      <c r="M10169" t="str">
        <f t="shared" si="476"/>
        <v/>
      </c>
    </row>
    <row r="10170" spans="3:13" x14ac:dyDescent="0.2">
      <c r="C10170" s="8" t="str">
        <f>IFERROR(VLOOKUP(B10170,'Plan de comptes'!A:B,2,FALSE),"")</f>
        <v/>
      </c>
      <c r="K10170" s="21">
        <f t="shared" si="474"/>
        <v>0</v>
      </c>
      <c r="L10170" t="str">
        <f t="shared" si="475"/>
        <v/>
      </c>
      <c r="M10170" t="str">
        <f t="shared" si="476"/>
        <v/>
      </c>
    </row>
    <row r="10171" spans="3:13" x14ac:dyDescent="0.2">
      <c r="C10171" s="8" t="str">
        <f>IFERROR(VLOOKUP(B10171,'Plan de comptes'!A:B,2,FALSE),"")</f>
        <v/>
      </c>
      <c r="K10171" s="21">
        <f t="shared" si="474"/>
        <v>0</v>
      </c>
      <c r="L10171" t="str">
        <f t="shared" si="475"/>
        <v/>
      </c>
      <c r="M10171" t="str">
        <f t="shared" si="476"/>
        <v/>
      </c>
    </row>
    <row r="10172" spans="3:13" x14ac:dyDescent="0.2">
      <c r="C10172" s="8" t="str">
        <f>IFERROR(VLOOKUP(B10172,'Plan de comptes'!A:B,2,FALSE),"")</f>
        <v/>
      </c>
      <c r="K10172" s="21">
        <f t="shared" si="474"/>
        <v>0</v>
      </c>
      <c r="L10172" t="str">
        <f t="shared" si="475"/>
        <v/>
      </c>
      <c r="M10172" t="str">
        <f t="shared" si="476"/>
        <v/>
      </c>
    </row>
    <row r="10173" spans="3:13" x14ac:dyDescent="0.2">
      <c r="C10173" s="8" t="str">
        <f>IFERROR(VLOOKUP(B10173,'Plan de comptes'!A:B,2,FALSE),"")</f>
        <v/>
      </c>
      <c r="K10173" s="21">
        <f t="shared" si="474"/>
        <v>0</v>
      </c>
      <c r="L10173" t="str">
        <f t="shared" si="475"/>
        <v/>
      </c>
      <c r="M10173" t="str">
        <f t="shared" si="476"/>
        <v/>
      </c>
    </row>
    <row r="10174" spans="3:13" x14ac:dyDescent="0.2">
      <c r="C10174" s="8" t="str">
        <f>IFERROR(VLOOKUP(B10174,'Plan de comptes'!A:B,2,FALSE),"")</f>
        <v/>
      </c>
      <c r="K10174" s="21">
        <f t="shared" si="474"/>
        <v>0</v>
      </c>
      <c r="L10174" t="str">
        <f t="shared" si="475"/>
        <v/>
      </c>
      <c r="M10174" t="str">
        <f t="shared" si="476"/>
        <v/>
      </c>
    </row>
    <row r="10175" spans="3:13" x14ac:dyDescent="0.2">
      <c r="C10175" s="8" t="str">
        <f>IFERROR(VLOOKUP(B10175,'Plan de comptes'!A:B,2,FALSE),"")</f>
        <v/>
      </c>
      <c r="K10175" s="21">
        <f t="shared" si="474"/>
        <v>0</v>
      </c>
      <c r="L10175" t="str">
        <f t="shared" si="475"/>
        <v/>
      </c>
      <c r="M10175" t="str">
        <f t="shared" si="476"/>
        <v/>
      </c>
    </row>
    <row r="10176" spans="3:13" x14ac:dyDescent="0.2">
      <c r="C10176" s="8" t="str">
        <f>IFERROR(VLOOKUP(B10176,'Plan de comptes'!A:B,2,FALSE),"")</f>
        <v/>
      </c>
      <c r="K10176" s="21">
        <f t="shared" si="474"/>
        <v>0</v>
      </c>
      <c r="L10176" t="str">
        <f t="shared" si="475"/>
        <v/>
      </c>
      <c r="M10176" t="str">
        <f t="shared" si="476"/>
        <v/>
      </c>
    </row>
    <row r="10177" spans="3:13" x14ac:dyDescent="0.2">
      <c r="C10177" s="8" t="str">
        <f>IFERROR(VLOOKUP(B10177,'Plan de comptes'!A:B,2,FALSE),"")</f>
        <v/>
      </c>
      <c r="K10177" s="21">
        <f t="shared" si="474"/>
        <v>0</v>
      </c>
      <c r="L10177" t="str">
        <f t="shared" si="475"/>
        <v/>
      </c>
      <c r="M10177" t="str">
        <f t="shared" si="476"/>
        <v/>
      </c>
    </row>
    <row r="10178" spans="3:13" x14ac:dyDescent="0.2">
      <c r="C10178" s="8" t="str">
        <f>IFERROR(VLOOKUP(B10178,'Plan de comptes'!A:B,2,FALSE),"")</f>
        <v/>
      </c>
      <c r="K10178" s="21">
        <f t="shared" si="474"/>
        <v>0</v>
      </c>
      <c r="L10178" t="str">
        <f t="shared" si="475"/>
        <v/>
      </c>
      <c r="M10178" t="str">
        <f t="shared" si="476"/>
        <v/>
      </c>
    </row>
    <row r="10179" spans="3:13" x14ac:dyDescent="0.2">
      <c r="C10179" s="8" t="str">
        <f>IFERROR(VLOOKUP(B10179,'Plan de comptes'!A:B,2,FALSE),"")</f>
        <v/>
      </c>
      <c r="K10179" s="21">
        <f t="shared" ref="K10179:K10242" si="477">E10179-F10179</f>
        <v>0</v>
      </c>
      <c r="L10179" t="str">
        <f t="shared" ref="L10179:L10242" si="478">LEFT($B10179,2)</f>
        <v/>
      </c>
      <c r="M10179" t="str">
        <f t="shared" ref="M10179:M10242" si="479">LEFT($B10179,3)</f>
        <v/>
      </c>
    </row>
    <row r="10180" spans="3:13" x14ac:dyDescent="0.2">
      <c r="C10180" s="8" t="str">
        <f>IFERROR(VLOOKUP(B10180,'Plan de comptes'!A:B,2,FALSE),"")</f>
        <v/>
      </c>
      <c r="K10180" s="21">
        <f t="shared" si="477"/>
        <v>0</v>
      </c>
      <c r="L10180" t="str">
        <f t="shared" si="478"/>
        <v/>
      </c>
      <c r="M10180" t="str">
        <f t="shared" si="479"/>
        <v/>
      </c>
    </row>
    <row r="10181" spans="3:13" x14ac:dyDescent="0.2">
      <c r="C10181" s="8" t="str">
        <f>IFERROR(VLOOKUP(B10181,'Plan de comptes'!A:B,2,FALSE),"")</f>
        <v/>
      </c>
      <c r="K10181" s="21">
        <f t="shared" si="477"/>
        <v>0</v>
      </c>
      <c r="L10181" t="str">
        <f t="shared" si="478"/>
        <v/>
      </c>
      <c r="M10181" t="str">
        <f t="shared" si="479"/>
        <v/>
      </c>
    </row>
    <row r="10182" spans="3:13" x14ac:dyDescent="0.2">
      <c r="C10182" s="8" t="str">
        <f>IFERROR(VLOOKUP(B10182,'Plan de comptes'!A:B,2,FALSE),"")</f>
        <v/>
      </c>
      <c r="K10182" s="21">
        <f t="shared" si="477"/>
        <v>0</v>
      </c>
      <c r="L10182" t="str">
        <f t="shared" si="478"/>
        <v/>
      </c>
      <c r="M10182" t="str">
        <f t="shared" si="479"/>
        <v/>
      </c>
    </row>
    <row r="10183" spans="3:13" x14ac:dyDescent="0.2">
      <c r="C10183" s="8" t="str">
        <f>IFERROR(VLOOKUP(B10183,'Plan de comptes'!A:B,2,FALSE),"")</f>
        <v/>
      </c>
      <c r="K10183" s="21">
        <f t="shared" si="477"/>
        <v>0</v>
      </c>
      <c r="L10183" t="str">
        <f t="shared" si="478"/>
        <v/>
      </c>
      <c r="M10183" t="str">
        <f t="shared" si="479"/>
        <v/>
      </c>
    </row>
    <row r="10184" spans="3:13" x14ac:dyDescent="0.2">
      <c r="C10184" s="8" t="str">
        <f>IFERROR(VLOOKUP(B10184,'Plan de comptes'!A:B,2,FALSE),"")</f>
        <v/>
      </c>
      <c r="K10184" s="21">
        <f t="shared" si="477"/>
        <v>0</v>
      </c>
      <c r="L10184" t="str">
        <f t="shared" si="478"/>
        <v/>
      </c>
      <c r="M10184" t="str">
        <f t="shared" si="479"/>
        <v/>
      </c>
    </row>
    <row r="10185" spans="3:13" x14ac:dyDescent="0.2">
      <c r="C10185" s="8" t="str">
        <f>IFERROR(VLOOKUP(B10185,'Plan de comptes'!A:B,2,FALSE),"")</f>
        <v/>
      </c>
      <c r="K10185" s="21">
        <f t="shared" si="477"/>
        <v>0</v>
      </c>
      <c r="L10185" t="str">
        <f t="shared" si="478"/>
        <v/>
      </c>
      <c r="M10185" t="str">
        <f t="shared" si="479"/>
        <v/>
      </c>
    </row>
    <row r="10186" spans="3:13" x14ac:dyDescent="0.2">
      <c r="C10186" s="8" t="str">
        <f>IFERROR(VLOOKUP(B10186,'Plan de comptes'!A:B,2,FALSE),"")</f>
        <v/>
      </c>
      <c r="K10186" s="21">
        <f t="shared" si="477"/>
        <v>0</v>
      </c>
      <c r="L10186" t="str">
        <f t="shared" si="478"/>
        <v/>
      </c>
      <c r="M10186" t="str">
        <f t="shared" si="479"/>
        <v/>
      </c>
    </row>
    <row r="10187" spans="3:13" x14ac:dyDescent="0.2">
      <c r="C10187" s="8" t="str">
        <f>IFERROR(VLOOKUP(B10187,'Plan de comptes'!A:B,2,FALSE),"")</f>
        <v/>
      </c>
      <c r="K10187" s="21">
        <f t="shared" si="477"/>
        <v>0</v>
      </c>
      <c r="L10187" t="str">
        <f t="shared" si="478"/>
        <v/>
      </c>
      <c r="M10187" t="str">
        <f t="shared" si="479"/>
        <v/>
      </c>
    </row>
    <row r="10188" spans="3:13" x14ac:dyDescent="0.2">
      <c r="C10188" s="8" t="str">
        <f>IFERROR(VLOOKUP(B10188,'Plan de comptes'!A:B,2,FALSE),"")</f>
        <v/>
      </c>
      <c r="K10188" s="21">
        <f t="shared" si="477"/>
        <v>0</v>
      </c>
      <c r="L10188" t="str">
        <f t="shared" si="478"/>
        <v/>
      </c>
      <c r="M10188" t="str">
        <f t="shared" si="479"/>
        <v/>
      </c>
    </row>
    <row r="10189" spans="3:13" x14ac:dyDescent="0.2">
      <c r="C10189" s="8" t="str">
        <f>IFERROR(VLOOKUP(B10189,'Plan de comptes'!A:B,2,FALSE),"")</f>
        <v/>
      </c>
      <c r="K10189" s="21">
        <f t="shared" si="477"/>
        <v>0</v>
      </c>
      <c r="L10189" t="str">
        <f t="shared" si="478"/>
        <v/>
      </c>
      <c r="M10189" t="str">
        <f t="shared" si="479"/>
        <v/>
      </c>
    </row>
    <row r="10190" spans="3:13" x14ac:dyDescent="0.2">
      <c r="C10190" s="8" t="str">
        <f>IFERROR(VLOOKUP(B10190,'Plan de comptes'!A:B,2,FALSE),"")</f>
        <v/>
      </c>
      <c r="K10190" s="21">
        <f t="shared" si="477"/>
        <v>0</v>
      </c>
      <c r="L10190" t="str">
        <f t="shared" si="478"/>
        <v/>
      </c>
      <c r="M10190" t="str">
        <f t="shared" si="479"/>
        <v/>
      </c>
    </row>
    <row r="10191" spans="3:13" x14ac:dyDescent="0.2">
      <c r="C10191" s="8" t="str">
        <f>IFERROR(VLOOKUP(B10191,'Plan de comptes'!A:B,2,FALSE),"")</f>
        <v/>
      </c>
      <c r="K10191" s="21">
        <f t="shared" si="477"/>
        <v>0</v>
      </c>
      <c r="L10191" t="str">
        <f t="shared" si="478"/>
        <v/>
      </c>
      <c r="M10191" t="str">
        <f t="shared" si="479"/>
        <v/>
      </c>
    </row>
    <row r="10192" spans="3:13" x14ac:dyDescent="0.2">
      <c r="C10192" s="8" t="str">
        <f>IFERROR(VLOOKUP(B10192,'Plan de comptes'!A:B,2,FALSE),"")</f>
        <v/>
      </c>
      <c r="K10192" s="21">
        <f t="shared" si="477"/>
        <v>0</v>
      </c>
      <c r="L10192" t="str">
        <f t="shared" si="478"/>
        <v/>
      </c>
      <c r="M10192" t="str">
        <f t="shared" si="479"/>
        <v/>
      </c>
    </row>
    <row r="10193" spans="3:13" x14ac:dyDescent="0.2">
      <c r="C10193" s="8" t="str">
        <f>IFERROR(VLOOKUP(B10193,'Plan de comptes'!A:B,2,FALSE),"")</f>
        <v/>
      </c>
      <c r="K10193" s="21">
        <f t="shared" si="477"/>
        <v>0</v>
      </c>
      <c r="L10193" t="str">
        <f t="shared" si="478"/>
        <v/>
      </c>
      <c r="M10193" t="str">
        <f t="shared" si="479"/>
        <v/>
      </c>
    </row>
    <row r="10194" spans="3:13" x14ac:dyDescent="0.2">
      <c r="C10194" s="8" t="str">
        <f>IFERROR(VLOOKUP(B10194,'Plan de comptes'!A:B,2,FALSE),"")</f>
        <v/>
      </c>
      <c r="K10194" s="21">
        <f t="shared" si="477"/>
        <v>0</v>
      </c>
      <c r="L10194" t="str">
        <f t="shared" si="478"/>
        <v/>
      </c>
      <c r="M10194" t="str">
        <f t="shared" si="479"/>
        <v/>
      </c>
    </row>
    <row r="10195" spans="3:13" x14ac:dyDescent="0.2">
      <c r="C10195" s="8" t="str">
        <f>IFERROR(VLOOKUP(B10195,'Plan de comptes'!A:B,2,FALSE),"")</f>
        <v/>
      </c>
      <c r="K10195" s="21">
        <f t="shared" si="477"/>
        <v>0</v>
      </c>
      <c r="L10195" t="str">
        <f t="shared" si="478"/>
        <v/>
      </c>
      <c r="M10195" t="str">
        <f t="shared" si="479"/>
        <v/>
      </c>
    </row>
    <row r="10196" spans="3:13" x14ac:dyDescent="0.2">
      <c r="C10196" s="8" t="str">
        <f>IFERROR(VLOOKUP(B10196,'Plan de comptes'!A:B,2,FALSE),"")</f>
        <v/>
      </c>
      <c r="K10196" s="21">
        <f t="shared" si="477"/>
        <v>0</v>
      </c>
      <c r="L10196" t="str">
        <f t="shared" si="478"/>
        <v/>
      </c>
      <c r="M10196" t="str">
        <f t="shared" si="479"/>
        <v/>
      </c>
    </row>
    <row r="10197" spans="3:13" x14ac:dyDescent="0.2">
      <c r="C10197" s="8" t="str">
        <f>IFERROR(VLOOKUP(B10197,'Plan de comptes'!A:B,2,FALSE),"")</f>
        <v/>
      </c>
      <c r="K10197" s="21">
        <f t="shared" si="477"/>
        <v>0</v>
      </c>
      <c r="L10197" t="str">
        <f t="shared" si="478"/>
        <v/>
      </c>
      <c r="M10197" t="str">
        <f t="shared" si="479"/>
        <v/>
      </c>
    </row>
    <row r="10198" spans="3:13" x14ac:dyDescent="0.2">
      <c r="C10198" s="8" t="str">
        <f>IFERROR(VLOOKUP(B10198,'Plan de comptes'!A:B,2,FALSE),"")</f>
        <v/>
      </c>
      <c r="K10198" s="21">
        <f t="shared" si="477"/>
        <v>0</v>
      </c>
      <c r="L10198" t="str">
        <f t="shared" si="478"/>
        <v/>
      </c>
      <c r="M10198" t="str">
        <f t="shared" si="479"/>
        <v/>
      </c>
    </row>
    <row r="10199" spans="3:13" x14ac:dyDescent="0.2">
      <c r="C10199" s="8" t="str">
        <f>IFERROR(VLOOKUP(B10199,'Plan de comptes'!A:B,2,FALSE),"")</f>
        <v/>
      </c>
      <c r="K10199" s="21">
        <f t="shared" si="477"/>
        <v>0</v>
      </c>
      <c r="L10199" t="str">
        <f t="shared" si="478"/>
        <v/>
      </c>
      <c r="M10199" t="str">
        <f t="shared" si="479"/>
        <v/>
      </c>
    </row>
    <row r="10200" spans="3:13" x14ac:dyDescent="0.2">
      <c r="C10200" s="8" t="str">
        <f>IFERROR(VLOOKUP(B10200,'Plan de comptes'!A:B,2,FALSE),"")</f>
        <v/>
      </c>
      <c r="K10200" s="21">
        <f t="shared" si="477"/>
        <v>0</v>
      </c>
      <c r="L10200" t="str">
        <f t="shared" si="478"/>
        <v/>
      </c>
      <c r="M10200" t="str">
        <f t="shared" si="479"/>
        <v/>
      </c>
    </row>
    <row r="10201" spans="3:13" x14ac:dyDescent="0.2">
      <c r="C10201" s="8" t="str">
        <f>IFERROR(VLOOKUP(B10201,'Plan de comptes'!A:B,2,FALSE),"")</f>
        <v/>
      </c>
      <c r="K10201" s="21">
        <f t="shared" si="477"/>
        <v>0</v>
      </c>
      <c r="L10201" t="str">
        <f t="shared" si="478"/>
        <v/>
      </c>
      <c r="M10201" t="str">
        <f t="shared" si="479"/>
        <v/>
      </c>
    </row>
    <row r="10202" spans="3:13" x14ac:dyDescent="0.2">
      <c r="C10202" s="8" t="str">
        <f>IFERROR(VLOOKUP(B10202,'Plan de comptes'!A:B,2,FALSE),"")</f>
        <v/>
      </c>
      <c r="K10202" s="21">
        <f t="shared" si="477"/>
        <v>0</v>
      </c>
      <c r="L10202" t="str">
        <f t="shared" si="478"/>
        <v/>
      </c>
      <c r="M10202" t="str">
        <f t="shared" si="479"/>
        <v/>
      </c>
    </row>
    <row r="10203" spans="3:13" x14ac:dyDescent="0.2">
      <c r="C10203" s="8" t="str">
        <f>IFERROR(VLOOKUP(B10203,'Plan de comptes'!A:B,2,FALSE),"")</f>
        <v/>
      </c>
      <c r="K10203" s="21">
        <f t="shared" si="477"/>
        <v>0</v>
      </c>
      <c r="L10203" t="str">
        <f t="shared" si="478"/>
        <v/>
      </c>
      <c r="M10203" t="str">
        <f t="shared" si="479"/>
        <v/>
      </c>
    </row>
    <row r="10204" spans="3:13" x14ac:dyDescent="0.2">
      <c r="C10204" s="8" t="str">
        <f>IFERROR(VLOOKUP(B10204,'Plan de comptes'!A:B,2,FALSE),"")</f>
        <v/>
      </c>
      <c r="K10204" s="21">
        <f t="shared" si="477"/>
        <v>0</v>
      </c>
      <c r="L10204" t="str">
        <f t="shared" si="478"/>
        <v/>
      </c>
      <c r="M10204" t="str">
        <f t="shared" si="479"/>
        <v/>
      </c>
    </row>
    <row r="10205" spans="3:13" x14ac:dyDescent="0.2">
      <c r="C10205" s="8" t="str">
        <f>IFERROR(VLOOKUP(B10205,'Plan de comptes'!A:B,2,FALSE),"")</f>
        <v/>
      </c>
      <c r="K10205" s="21">
        <f t="shared" si="477"/>
        <v>0</v>
      </c>
      <c r="L10205" t="str">
        <f t="shared" si="478"/>
        <v/>
      </c>
      <c r="M10205" t="str">
        <f t="shared" si="479"/>
        <v/>
      </c>
    </row>
    <row r="10206" spans="3:13" x14ac:dyDescent="0.2">
      <c r="C10206" s="8" t="str">
        <f>IFERROR(VLOOKUP(B10206,'Plan de comptes'!A:B,2,FALSE),"")</f>
        <v/>
      </c>
      <c r="K10206" s="21">
        <f t="shared" si="477"/>
        <v>0</v>
      </c>
      <c r="L10206" t="str">
        <f t="shared" si="478"/>
        <v/>
      </c>
      <c r="M10206" t="str">
        <f t="shared" si="479"/>
        <v/>
      </c>
    </row>
    <row r="10207" spans="3:13" x14ac:dyDescent="0.2">
      <c r="C10207" s="8" t="str">
        <f>IFERROR(VLOOKUP(B10207,'Plan de comptes'!A:B,2,FALSE),"")</f>
        <v/>
      </c>
      <c r="K10207" s="21">
        <f t="shared" si="477"/>
        <v>0</v>
      </c>
      <c r="L10207" t="str">
        <f t="shared" si="478"/>
        <v/>
      </c>
      <c r="M10207" t="str">
        <f t="shared" si="479"/>
        <v/>
      </c>
    </row>
    <row r="10208" spans="3:13" x14ac:dyDescent="0.2">
      <c r="C10208" s="8" t="str">
        <f>IFERROR(VLOOKUP(B10208,'Plan de comptes'!A:B,2,FALSE),"")</f>
        <v/>
      </c>
      <c r="K10208" s="21">
        <f t="shared" si="477"/>
        <v>0</v>
      </c>
      <c r="L10208" t="str">
        <f t="shared" si="478"/>
        <v/>
      </c>
      <c r="M10208" t="str">
        <f t="shared" si="479"/>
        <v/>
      </c>
    </row>
    <row r="10209" spans="3:13" x14ac:dyDescent="0.2">
      <c r="C10209" s="8" t="str">
        <f>IFERROR(VLOOKUP(B10209,'Plan de comptes'!A:B,2,FALSE),"")</f>
        <v/>
      </c>
      <c r="K10209" s="21">
        <f t="shared" si="477"/>
        <v>0</v>
      </c>
      <c r="L10209" t="str">
        <f t="shared" si="478"/>
        <v/>
      </c>
      <c r="M10209" t="str">
        <f t="shared" si="479"/>
        <v/>
      </c>
    </row>
    <row r="10210" spans="3:13" x14ac:dyDescent="0.2">
      <c r="C10210" s="8" t="str">
        <f>IFERROR(VLOOKUP(B10210,'Plan de comptes'!A:B,2,FALSE),"")</f>
        <v/>
      </c>
      <c r="K10210" s="21">
        <f t="shared" si="477"/>
        <v>0</v>
      </c>
      <c r="L10210" t="str">
        <f t="shared" si="478"/>
        <v/>
      </c>
      <c r="M10210" t="str">
        <f t="shared" si="479"/>
        <v/>
      </c>
    </row>
    <row r="10211" spans="3:13" x14ac:dyDescent="0.2">
      <c r="C10211" s="8" t="str">
        <f>IFERROR(VLOOKUP(B10211,'Plan de comptes'!A:B,2,FALSE),"")</f>
        <v/>
      </c>
      <c r="K10211" s="21">
        <f t="shared" si="477"/>
        <v>0</v>
      </c>
      <c r="L10211" t="str">
        <f t="shared" si="478"/>
        <v/>
      </c>
      <c r="M10211" t="str">
        <f t="shared" si="479"/>
        <v/>
      </c>
    </row>
    <row r="10212" spans="3:13" x14ac:dyDescent="0.2">
      <c r="C10212" s="8" t="str">
        <f>IFERROR(VLOOKUP(B10212,'Plan de comptes'!A:B,2,FALSE),"")</f>
        <v/>
      </c>
      <c r="K10212" s="21">
        <f t="shared" si="477"/>
        <v>0</v>
      </c>
      <c r="L10212" t="str">
        <f t="shared" si="478"/>
        <v/>
      </c>
      <c r="M10212" t="str">
        <f t="shared" si="479"/>
        <v/>
      </c>
    </row>
    <row r="10213" spans="3:13" x14ac:dyDescent="0.2">
      <c r="C10213" s="8" t="str">
        <f>IFERROR(VLOOKUP(B10213,'Plan de comptes'!A:B,2,FALSE),"")</f>
        <v/>
      </c>
      <c r="K10213" s="21">
        <f t="shared" si="477"/>
        <v>0</v>
      </c>
      <c r="L10213" t="str">
        <f t="shared" si="478"/>
        <v/>
      </c>
      <c r="M10213" t="str">
        <f t="shared" si="479"/>
        <v/>
      </c>
    </row>
    <row r="10214" spans="3:13" x14ac:dyDescent="0.2">
      <c r="C10214" s="8" t="str">
        <f>IFERROR(VLOOKUP(B10214,'Plan de comptes'!A:B,2,FALSE),"")</f>
        <v/>
      </c>
      <c r="K10214" s="21">
        <f t="shared" si="477"/>
        <v>0</v>
      </c>
      <c r="L10214" t="str">
        <f t="shared" si="478"/>
        <v/>
      </c>
      <c r="M10214" t="str">
        <f t="shared" si="479"/>
        <v/>
      </c>
    </row>
    <row r="10215" spans="3:13" x14ac:dyDescent="0.2">
      <c r="C10215" s="8" t="str">
        <f>IFERROR(VLOOKUP(B10215,'Plan de comptes'!A:B,2,FALSE),"")</f>
        <v/>
      </c>
      <c r="K10215" s="21">
        <f t="shared" si="477"/>
        <v>0</v>
      </c>
      <c r="L10215" t="str">
        <f t="shared" si="478"/>
        <v/>
      </c>
      <c r="M10215" t="str">
        <f t="shared" si="479"/>
        <v/>
      </c>
    </row>
    <row r="10216" spans="3:13" x14ac:dyDescent="0.2">
      <c r="C10216" s="8" t="str">
        <f>IFERROR(VLOOKUP(B10216,'Plan de comptes'!A:B,2,FALSE),"")</f>
        <v/>
      </c>
      <c r="K10216" s="21">
        <f t="shared" si="477"/>
        <v>0</v>
      </c>
      <c r="L10216" t="str">
        <f t="shared" si="478"/>
        <v/>
      </c>
      <c r="M10216" t="str">
        <f t="shared" si="479"/>
        <v/>
      </c>
    </row>
    <row r="10217" spans="3:13" x14ac:dyDescent="0.2">
      <c r="C10217" s="8" t="str">
        <f>IFERROR(VLOOKUP(B10217,'Plan de comptes'!A:B,2,FALSE),"")</f>
        <v/>
      </c>
      <c r="K10217" s="21">
        <f t="shared" si="477"/>
        <v>0</v>
      </c>
      <c r="L10217" t="str">
        <f t="shared" si="478"/>
        <v/>
      </c>
      <c r="M10217" t="str">
        <f t="shared" si="479"/>
        <v/>
      </c>
    </row>
    <row r="10218" spans="3:13" x14ac:dyDescent="0.2">
      <c r="C10218" s="8" t="str">
        <f>IFERROR(VLOOKUP(B10218,'Plan de comptes'!A:B,2,FALSE),"")</f>
        <v/>
      </c>
      <c r="K10218" s="21">
        <f t="shared" si="477"/>
        <v>0</v>
      </c>
      <c r="L10218" t="str">
        <f t="shared" si="478"/>
        <v/>
      </c>
      <c r="M10218" t="str">
        <f t="shared" si="479"/>
        <v/>
      </c>
    </row>
    <row r="10219" spans="3:13" x14ac:dyDescent="0.2">
      <c r="C10219" s="8" t="str">
        <f>IFERROR(VLOOKUP(B10219,'Plan de comptes'!A:B,2,FALSE),"")</f>
        <v/>
      </c>
      <c r="K10219" s="21">
        <f t="shared" si="477"/>
        <v>0</v>
      </c>
      <c r="L10219" t="str">
        <f t="shared" si="478"/>
        <v/>
      </c>
      <c r="M10219" t="str">
        <f t="shared" si="479"/>
        <v/>
      </c>
    </row>
    <row r="10220" spans="3:13" x14ac:dyDescent="0.2">
      <c r="C10220" s="8" t="str">
        <f>IFERROR(VLOOKUP(B10220,'Plan de comptes'!A:B,2,FALSE),"")</f>
        <v/>
      </c>
      <c r="K10220" s="21">
        <f t="shared" si="477"/>
        <v>0</v>
      </c>
      <c r="L10220" t="str">
        <f t="shared" si="478"/>
        <v/>
      </c>
      <c r="M10220" t="str">
        <f t="shared" si="479"/>
        <v/>
      </c>
    </row>
    <row r="10221" spans="3:13" x14ac:dyDescent="0.2">
      <c r="C10221" s="8" t="str">
        <f>IFERROR(VLOOKUP(B10221,'Plan de comptes'!A:B,2,FALSE),"")</f>
        <v/>
      </c>
      <c r="K10221" s="21">
        <f t="shared" si="477"/>
        <v>0</v>
      </c>
      <c r="L10221" t="str">
        <f t="shared" si="478"/>
        <v/>
      </c>
      <c r="M10221" t="str">
        <f t="shared" si="479"/>
        <v/>
      </c>
    </row>
    <row r="10222" spans="3:13" x14ac:dyDescent="0.2">
      <c r="C10222" s="8" t="str">
        <f>IFERROR(VLOOKUP(B10222,'Plan de comptes'!A:B,2,FALSE),"")</f>
        <v/>
      </c>
      <c r="K10222" s="21">
        <f t="shared" si="477"/>
        <v>0</v>
      </c>
      <c r="L10222" t="str">
        <f t="shared" si="478"/>
        <v/>
      </c>
      <c r="M10222" t="str">
        <f t="shared" si="479"/>
        <v/>
      </c>
    </row>
    <row r="10223" spans="3:13" x14ac:dyDescent="0.2">
      <c r="C10223" s="8" t="str">
        <f>IFERROR(VLOOKUP(B10223,'Plan de comptes'!A:B,2,FALSE),"")</f>
        <v/>
      </c>
      <c r="K10223" s="21">
        <f t="shared" si="477"/>
        <v>0</v>
      </c>
      <c r="L10223" t="str">
        <f t="shared" si="478"/>
        <v/>
      </c>
      <c r="M10223" t="str">
        <f t="shared" si="479"/>
        <v/>
      </c>
    </row>
    <row r="10224" spans="3:13" x14ac:dyDescent="0.2">
      <c r="C10224" s="8" t="str">
        <f>IFERROR(VLOOKUP(B10224,'Plan de comptes'!A:B,2,FALSE),"")</f>
        <v/>
      </c>
      <c r="K10224" s="21">
        <f t="shared" si="477"/>
        <v>0</v>
      </c>
      <c r="L10224" t="str">
        <f t="shared" si="478"/>
        <v/>
      </c>
      <c r="M10224" t="str">
        <f t="shared" si="479"/>
        <v/>
      </c>
    </row>
    <row r="10225" spans="3:13" x14ac:dyDescent="0.2">
      <c r="C10225" s="8" t="str">
        <f>IFERROR(VLOOKUP(B10225,'Plan de comptes'!A:B,2,FALSE),"")</f>
        <v/>
      </c>
      <c r="K10225" s="21">
        <f t="shared" si="477"/>
        <v>0</v>
      </c>
      <c r="L10225" t="str">
        <f t="shared" si="478"/>
        <v/>
      </c>
      <c r="M10225" t="str">
        <f t="shared" si="479"/>
        <v/>
      </c>
    </row>
    <row r="10226" spans="3:13" x14ac:dyDescent="0.2">
      <c r="C10226" s="8" t="str">
        <f>IFERROR(VLOOKUP(B10226,'Plan de comptes'!A:B,2,FALSE),"")</f>
        <v/>
      </c>
      <c r="K10226" s="21">
        <f t="shared" si="477"/>
        <v>0</v>
      </c>
      <c r="L10226" t="str">
        <f t="shared" si="478"/>
        <v/>
      </c>
      <c r="M10226" t="str">
        <f t="shared" si="479"/>
        <v/>
      </c>
    </row>
    <row r="10227" spans="3:13" x14ac:dyDescent="0.2">
      <c r="C10227" s="8" t="str">
        <f>IFERROR(VLOOKUP(B10227,'Plan de comptes'!A:B,2,FALSE),"")</f>
        <v/>
      </c>
      <c r="K10227" s="21">
        <f t="shared" si="477"/>
        <v>0</v>
      </c>
      <c r="L10227" t="str">
        <f t="shared" si="478"/>
        <v/>
      </c>
      <c r="M10227" t="str">
        <f t="shared" si="479"/>
        <v/>
      </c>
    </row>
    <row r="10228" spans="3:13" x14ac:dyDescent="0.2">
      <c r="C10228" s="8" t="str">
        <f>IFERROR(VLOOKUP(B10228,'Plan de comptes'!A:B,2,FALSE),"")</f>
        <v/>
      </c>
      <c r="K10228" s="21">
        <f t="shared" si="477"/>
        <v>0</v>
      </c>
      <c r="L10228" t="str">
        <f t="shared" si="478"/>
        <v/>
      </c>
      <c r="M10228" t="str">
        <f t="shared" si="479"/>
        <v/>
      </c>
    </row>
    <row r="10229" spans="3:13" x14ac:dyDescent="0.2">
      <c r="C10229" s="8" t="str">
        <f>IFERROR(VLOOKUP(B10229,'Plan de comptes'!A:B,2,FALSE),"")</f>
        <v/>
      </c>
      <c r="K10229" s="21">
        <f t="shared" si="477"/>
        <v>0</v>
      </c>
      <c r="L10229" t="str">
        <f t="shared" si="478"/>
        <v/>
      </c>
      <c r="M10229" t="str">
        <f t="shared" si="479"/>
        <v/>
      </c>
    </row>
    <row r="10230" spans="3:13" x14ac:dyDescent="0.2">
      <c r="C10230" s="8" t="str">
        <f>IFERROR(VLOOKUP(B10230,'Plan de comptes'!A:B,2,FALSE),"")</f>
        <v/>
      </c>
      <c r="K10230" s="21">
        <f t="shared" si="477"/>
        <v>0</v>
      </c>
      <c r="L10230" t="str">
        <f t="shared" si="478"/>
        <v/>
      </c>
      <c r="M10230" t="str">
        <f t="shared" si="479"/>
        <v/>
      </c>
    </row>
    <row r="10231" spans="3:13" x14ac:dyDescent="0.2">
      <c r="C10231" s="8" t="str">
        <f>IFERROR(VLOOKUP(B10231,'Plan de comptes'!A:B,2,FALSE),"")</f>
        <v/>
      </c>
      <c r="K10231" s="21">
        <f t="shared" si="477"/>
        <v>0</v>
      </c>
      <c r="L10231" t="str">
        <f t="shared" si="478"/>
        <v/>
      </c>
      <c r="M10231" t="str">
        <f t="shared" si="479"/>
        <v/>
      </c>
    </row>
    <row r="10232" spans="3:13" x14ac:dyDescent="0.2">
      <c r="C10232" s="8" t="str">
        <f>IFERROR(VLOOKUP(B10232,'Plan de comptes'!A:B,2,FALSE),"")</f>
        <v/>
      </c>
      <c r="K10232" s="21">
        <f t="shared" si="477"/>
        <v>0</v>
      </c>
      <c r="L10232" t="str">
        <f t="shared" si="478"/>
        <v/>
      </c>
      <c r="M10232" t="str">
        <f t="shared" si="479"/>
        <v/>
      </c>
    </row>
    <row r="10233" spans="3:13" x14ac:dyDescent="0.2">
      <c r="C10233" s="8" t="str">
        <f>IFERROR(VLOOKUP(B10233,'Plan de comptes'!A:B,2,FALSE),"")</f>
        <v/>
      </c>
      <c r="K10233" s="21">
        <f t="shared" si="477"/>
        <v>0</v>
      </c>
      <c r="L10233" t="str">
        <f t="shared" si="478"/>
        <v/>
      </c>
      <c r="M10233" t="str">
        <f t="shared" si="479"/>
        <v/>
      </c>
    </row>
    <row r="10234" spans="3:13" x14ac:dyDescent="0.2">
      <c r="C10234" s="8" t="str">
        <f>IFERROR(VLOOKUP(B10234,'Plan de comptes'!A:B,2,FALSE),"")</f>
        <v/>
      </c>
      <c r="K10234" s="21">
        <f t="shared" si="477"/>
        <v>0</v>
      </c>
      <c r="L10234" t="str">
        <f t="shared" si="478"/>
        <v/>
      </c>
      <c r="M10234" t="str">
        <f t="shared" si="479"/>
        <v/>
      </c>
    </row>
    <row r="10235" spans="3:13" x14ac:dyDescent="0.2">
      <c r="C10235" s="8" t="str">
        <f>IFERROR(VLOOKUP(B10235,'Plan de comptes'!A:B,2,FALSE),"")</f>
        <v/>
      </c>
      <c r="K10235" s="21">
        <f t="shared" si="477"/>
        <v>0</v>
      </c>
      <c r="L10235" t="str">
        <f t="shared" si="478"/>
        <v/>
      </c>
      <c r="M10235" t="str">
        <f t="shared" si="479"/>
        <v/>
      </c>
    </row>
    <row r="10236" spans="3:13" x14ac:dyDescent="0.2">
      <c r="C10236" s="8" t="str">
        <f>IFERROR(VLOOKUP(B10236,'Plan de comptes'!A:B,2,FALSE),"")</f>
        <v/>
      </c>
      <c r="K10236" s="21">
        <f t="shared" si="477"/>
        <v>0</v>
      </c>
      <c r="L10236" t="str">
        <f t="shared" si="478"/>
        <v/>
      </c>
      <c r="M10236" t="str">
        <f t="shared" si="479"/>
        <v/>
      </c>
    </row>
    <row r="10237" spans="3:13" x14ac:dyDescent="0.2">
      <c r="C10237" s="8" t="str">
        <f>IFERROR(VLOOKUP(B10237,'Plan de comptes'!A:B,2,FALSE),"")</f>
        <v/>
      </c>
      <c r="K10237" s="21">
        <f t="shared" si="477"/>
        <v>0</v>
      </c>
      <c r="L10237" t="str">
        <f t="shared" si="478"/>
        <v/>
      </c>
      <c r="M10237" t="str">
        <f t="shared" si="479"/>
        <v/>
      </c>
    </row>
    <row r="10238" spans="3:13" x14ac:dyDescent="0.2">
      <c r="C10238" s="8" t="str">
        <f>IFERROR(VLOOKUP(B10238,'Plan de comptes'!A:B,2,FALSE),"")</f>
        <v/>
      </c>
      <c r="K10238" s="21">
        <f t="shared" si="477"/>
        <v>0</v>
      </c>
      <c r="L10238" t="str">
        <f t="shared" si="478"/>
        <v/>
      </c>
      <c r="M10238" t="str">
        <f t="shared" si="479"/>
        <v/>
      </c>
    </row>
    <row r="10239" spans="3:13" x14ac:dyDescent="0.2">
      <c r="C10239" s="8" t="str">
        <f>IFERROR(VLOOKUP(B10239,'Plan de comptes'!A:B,2,FALSE),"")</f>
        <v/>
      </c>
      <c r="K10239" s="21">
        <f t="shared" si="477"/>
        <v>0</v>
      </c>
      <c r="L10239" t="str">
        <f t="shared" si="478"/>
        <v/>
      </c>
      <c r="M10239" t="str">
        <f t="shared" si="479"/>
        <v/>
      </c>
    </row>
    <row r="10240" spans="3:13" x14ac:dyDescent="0.2">
      <c r="C10240" s="8" t="str">
        <f>IFERROR(VLOOKUP(B10240,'Plan de comptes'!A:B,2,FALSE),"")</f>
        <v/>
      </c>
      <c r="K10240" s="21">
        <f t="shared" si="477"/>
        <v>0</v>
      </c>
      <c r="L10240" t="str">
        <f t="shared" si="478"/>
        <v/>
      </c>
      <c r="M10240" t="str">
        <f t="shared" si="479"/>
        <v/>
      </c>
    </row>
    <row r="10241" spans="3:13" x14ac:dyDescent="0.2">
      <c r="C10241" s="8" t="str">
        <f>IFERROR(VLOOKUP(B10241,'Plan de comptes'!A:B,2,FALSE),"")</f>
        <v/>
      </c>
      <c r="K10241" s="21">
        <f t="shared" si="477"/>
        <v>0</v>
      </c>
      <c r="L10241" t="str">
        <f t="shared" si="478"/>
        <v/>
      </c>
      <c r="M10241" t="str">
        <f t="shared" si="479"/>
        <v/>
      </c>
    </row>
    <row r="10242" spans="3:13" x14ac:dyDescent="0.2">
      <c r="C10242" s="8" t="str">
        <f>IFERROR(VLOOKUP(B10242,'Plan de comptes'!A:B,2,FALSE),"")</f>
        <v/>
      </c>
      <c r="K10242" s="21">
        <f t="shared" si="477"/>
        <v>0</v>
      </c>
      <c r="L10242" t="str">
        <f t="shared" si="478"/>
        <v/>
      </c>
      <c r="M10242" t="str">
        <f t="shared" si="479"/>
        <v/>
      </c>
    </row>
    <row r="10243" spans="3:13" x14ac:dyDescent="0.2">
      <c r="C10243" s="8" t="str">
        <f>IFERROR(VLOOKUP(B10243,'Plan de comptes'!A:B,2,FALSE),"")</f>
        <v/>
      </c>
      <c r="K10243" s="21">
        <f t="shared" ref="K10243:K10306" si="480">E10243-F10243</f>
        <v>0</v>
      </c>
      <c r="L10243" t="str">
        <f t="shared" ref="L10243:L10306" si="481">LEFT($B10243,2)</f>
        <v/>
      </c>
      <c r="M10243" t="str">
        <f t="shared" ref="M10243:M10306" si="482">LEFT($B10243,3)</f>
        <v/>
      </c>
    </row>
    <row r="10244" spans="3:13" x14ac:dyDescent="0.2">
      <c r="C10244" s="8" t="str">
        <f>IFERROR(VLOOKUP(B10244,'Plan de comptes'!A:B,2,FALSE),"")</f>
        <v/>
      </c>
      <c r="K10244" s="21">
        <f t="shared" si="480"/>
        <v>0</v>
      </c>
      <c r="L10244" t="str">
        <f t="shared" si="481"/>
        <v/>
      </c>
      <c r="M10244" t="str">
        <f t="shared" si="482"/>
        <v/>
      </c>
    </row>
    <row r="10245" spans="3:13" x14ac:dyDescent="0.2">
      <c r="C10245" s="8" t="str">
        <f>IFERROR(VLOOKUP(B10245,'Plan de comptes'!A:B,2,FALSE),"")</f>
        <v/>
      </c>
      <c r="K10245" s="21">
        <f t="shared" si="480"/>
        <v>0</v>
      </c>
      <c r="L10245" t="str">
        <f t="shared" si="481"/>
        <v/>
      </c>
      <c r="M10245" t="str">
        <f t="shared" si="482"/>
        <v/>
      </c>
    </row>
    <row r="10246" spans="3:13" x14ac:dyDescent="0.2">
      <c r="C10246" s="8" t="str">
        <f>IFERROR(VLOOKUP(B10246,'Plan de comptes'!A:B,2,FALSE),"")</f>
        <v/>
      </c>
      <c r="K10246" s="21">
        <f t="shared" si="480"/>
        <v>0</v>
      </c>
      <c r="L10246" t="str">
        <f t="shared" si="481"/>
        <v/>
      </c>
      <c r="M10246" t="str">
        <f t="shared" si="482"/>
        <v/>
      </c>
    </row>
    <row r="10247" spans="3:13" x14ac:dyDescent="0.2">
      <c r="C10247" s="8" t="str">
        <f>IFERROR(VLOOKUP(B10247,'Plan de comptes'!A:B,2,FALSE),"")</f>
        <v/>
      </c>
      <c r="K10247" s="21">
        <f t="shared" si="480"/>
        <v>0</v>
      </c>
      <c r="L10247" t="str">
        <f t="shared" si="481"/>
        <v/>
      </c>
      <c r="M10247" t="str">
        <f t="shared" si="482"/>
        <v/>
      </c>
    </row>
    <row r="10248" spans="3:13" x14ac:dyDescent="0.2">
      <c r="C10248" s="8" t="str">
        <f>IFERROR(VLOOKUP(B10248,'Plan de comptes'!A:B,2,FALSE),"")</f>
        <v/>
      </c>
      <c r="K10248" s="21">
        <f t="shared" si="480"/>
        <v>0</v>
      </c>
      <c r="L10248" t="str">
        <f t="shared" si="481"/>
        <v/>
      </c>
      <c r="M10248" t="str">
        <f t="shared" si="482"/>
        <v/>
      </c>
    </row>
    <row r="10249" spans="3:13" x14ac:dyDescent="0.2">
      <c r="C10249" s="8" t="str">
        <f>IFERROR(VLOOKUP(B10249,'Plan de comptes'!A:B,2,FALSE),"")</f>
        <v/>
      </c>
      <c r="K10249" s="21">
        <f t="shared" si="480"/>
        <v>0</v>
      </c>
      <c r="L10249" t="str">
        <f t="shared" si="481"/>
        <v/>
      </c>
      <c r="M10249" t="str">
        <f t="shared" si="482"/>
        <v/>
      </c>
    </row>
    <row r="10250" spans="3:13" x14ac:dyDescent="0.2">
      <c r="C10250" s="8" t="str">
        <f>IFERROR(VLOOKUP(B10250,'Plan de comptes'!A:B,2,FALSE),"")</f>
        <v/>
      </c>
      <c r="K10250" s="21">
        <f t="shared" si="480"/>
        <v>0</v>
      </c>
      <c r="L10250" t="str">
        <f t="shared" si="481"/>
        <v/>
      </c>
      <c r="M10250" t="str">
        <f t="shared" si="482"/>
        <v/>
      </c>
    </row>
    <row r="10251" spans="3:13" x14ac:dyDescent="0.2">
      <c r="C10251" s="8" t="str">
        <f>IFERROR(VLOOKUP(B10251,'Plan de comptes'!A:B,2,FALSE),"")</f>
        <v/>
      </c>
      <c r="K10251" s="21">
        <f t="shared" si="480"/>
        <v>0</v>
      </c>
      <c r="L10251" t="str">
        <f t="shared" si="481"/>
        <v/>
      </c>
      <c r="M10251" t="str">
        <f t="shared" si="482"/>
        <v/>
      </c>
    </row>
    <row r="10252" spans="3:13" x14ac:dyDescent="0.2">
      <c r="C10252" s="8" t="str">
        <f>IFERROR(VLOOKUP(B10252,'Plan de comptes'!A:B,2,FALSE),"")</f>
        <v/>
      </c>
      <c r="K10252" s="21">
        <f t="shared" si="480"/>
        <v>0</v>
      </c>
      <c r="L10252" t="str">
        <f t="shared" si="481"/>
        <v/>
      </c>
      <c r="M10252" t="str">
        <f t="shared" si="482"/>
        <v/>
      </c>
    </row>
    <row r="10253" spans="3:13" x14ac:dyDescent="0.2">
      <c r="C10253" s="8" t="str">
        <f>IFERROR(VLOOKUP(B10253,'Plan de comptes'!A:B,2,FALSE),"")</f>
        <v/>
      </c>
      <c r="K10253" s="21">
        <f t="shared" si="480"/>
        <v>0</v>
      </c>
      <c r="L10253" t="str">
        <f t="shared" si="481"/>
        <v/>
      </c>
      <c r="M10253" t="str">
        <f t="shared" si="482"/>
        <v/>
      </c>
    </row>
    <row r="10254" spans="3:13" x14ac:dyDescent="0.2">
      <c r="C10254" s="8" t="str">
        <f>IFERROR(VLOOKUP(B10254,'Plan de comptes'!A:B,2,FALSE),"")</f>
        <v/>
      </c>
      <c r="K10254" s="21">
        <f t="shared" si="480"/>
        <v>0</v>
      </c>
      <c r="L10254" t="str">
        <f t="shared" si="481"/>
        <v/>
      </c>
      <c r="M10254" t="str">
        <f t="shared" si="482"/>
        <v/>
      </c>
    </row>
    <row r="10255" spans="3:13" x14ac:dyDescent="0.2">
      <c r="C10255" s="8" t="str">
        <f>IFERROR(VLOOKUP(B10255,'Plan de comptes'!A:B,2,FALSE),"")</f>
        <v/>
      </c>
      <c r="K10255" s="21">
        <f t="shared" si="480"/>
        <v>0</v>
      </c>
      <c r="L10255" t="str">
        <f t="shared" si="481"/>
        <v/>
      </c>
      <c r="M10255" t="str">
        <f t="shared" si="482"/>
        <v/>
      </c>
    </row>
    <row r="10256" spans="3:13" x14ac:dyDescent="0.2">
      <c r="C10256" s="8" t="str">
        <f>IFERROR(VLOOKUP(B10256,'Plan de comptes'!A:B,2,FALSE),"")</f>
        <v/>
      </c>
      <c r="K10256" s="21">
        <f t="shared" si="480"/>
        <v>0</v>
      </c>
      <c r="L10256" t="str">
        <f t="shared" si="481"/>
        <v/>
      </c>
      <c r="M10256" t="str">
        <f t="shared" si="482"/>
        <v/>
      </c>
    </row>
    <row r="10257" spans="3:13" x14ac:dyDescent="0.2">
      <c r="C10257" s="8" t="str">
        <f>IFERROR(VLOOKUP(B10257,'Plan de comptes'!A:B,2,FALSE),"")</f>
        <v/>
      </c>
      <c r="K10257" s="21">
        <f t="shared" si="480"/>
        <v>0</v>
      </c>
      <c r="L10257" t="str">
        <f t="shared" si="481"/>
        <v/>
      </c>
      <c r="M10257" t="str">
        <f t="shared" si="482"/>
        <v/>
      </c>
    </row>
    <row r="10258" spans="3:13" x14ac:dyDescent="0.2">
      <c r="C10258" s="8" t="str">
        <f>IFERROR(VLOOKUP(B10258,'Plan de comptes'!A:B,2,FALSE),"")</f>
        <v/>
      </c>
      <c r="K10258" s="21">
        <f t="shared" si="480"/>
        <v>0</v>
      </c>
      <c r="L10258" t="str">
        <f t="shared" si="481"/>
        <v/>
      </c>
      <c r="M10258" t="str">
        <f t="shared" si="482"/>
        <v/>
      </c>
    </row>
    <row r="10259" spans="3:13" x14ac:dyDescent="0.2">
      <c r="C10259" s="8" t="str">
        <f>IFERROR(VLOOKUP(B10259,'Plan de comptes'!A:B,2,FALSE),"")</f>
        <v/>
      </c>
      <c r="K10259" s="21">
        <f t="shared" si="480"/>
        <v>0</v>
      </c>
      <c r="L10259" t="str">
        <f t="shared" si="481"/>
        <v/>
      </c>
      <c r="M10259" t="str">
        <f t="shared" si="482"/>
        <v/>
      </c>
    </row>
    <row r="10260" spans="3:13" x14ac:dyDescent="0.2">
      <c r="C10260" s="8" t="str">
        <f>IFERROR(VLOOKUP(B10260,'Plan de comptes'!A:B,2,FALSE),"")</f>
        <v/>
      </c>
      <c r="K10260" s="21">
        <f t="shared" si="480"/>
        <v>0</v>
      </c>
      <c r="L10260" t="str">
        <f t="shared" si="481"/>
        <v/>
      </c>
      <c r="M10260" t="str">
        <f t="shared" si="482"/>
        <v/>
      </c>
    </row>
    <row r="10261" spans="3:13" x14ac:dyDescent="0.2">
      <c r="C10261" s="8" t="str">
        <f>IFERROR(VLOOKUP(B10261,'Plan de comptes'!A:B,2,FALSE),"")</f>
        <v/>
      </c>
      <c r="K10261" s="21">
        <f t="shared" si="480"/>
        <v>0</v>
      </c>
      <c r="L10261" t="str">
        <f t="shared" si="481"/>
        <v/>
      </c>
      <c r="M10261" t="str">
        <f t="shared" si="482"/>
        <v/>
      </c>
    </row>
    <row r="10262" spans="3:13" x14ac:dyDescent="0.2">
      <c r="C10262" s="8" t="str">
        <f>IFERROR(VLOOKUP(B10262,'Plan de comptes'!A:B,2,FALSE),"")</f>
        <v/>
      </c>
      <c r="K10262" s="21">
        <f t="shared" si="480"/>
        <v>0</v>
      </c>
      <c r="L10262" t="str">
        <f t="shared" si="481"/>
        <v/>
      </c>
      <c r="M10262" t="str">
        <f t="shared" si="482"/>
        <v/>
      </c>
    </row>
    <row r="10263" spans="3:13" x14ac:dyDescent="0.2">
      <c r="C10263" s="8" t="str">
        <f>IFERROR(VLOOKUP(B10263,'Plan de comptes'!A:B,2,FALSE),"")</f>
        <v/>
      </c>
      <c r="K10263" s="21">
        <f t="shared" si="480"/>
        <v>0</v>
      </c>
      <c r="L10263" t="str">
        <f t="shared" si="481"/>
        <v/>
      </c>
      <c r="M10263" t="str">
        <f t="shared" si="482"/>
        <v/>
      </c>
    </row>
    <row r="10264" spans="3:13" x14ac:dyDescent="0.2">
      <c r="C10264" s="8" t="str">
        <f>IFERROR(VLOOKUP(B10264,'Plan de comptes'!A:B,2,FALSE),"")</f>
        <v/>
      </c>
      <c r="K10264" s="21">
        <f t="shared" si="480"/>
        <v>0</v>
      </c>
      <c r="L10264" t="str">
        <f t="shared" si="481"/>
        <v/>
      </c>
      <c r="M10264" t="str">
        <f t="shared" si="482"/>
        <v/>
      </c>
    </row>
    <row r="10265" spans="3:13" x14ac:dyDescent="0.2">
      <c r="C10265" s="8" t="str">
        <f>IFERROR(VLOOKUP(B10265,'Plan de comptes'!A:B,2,FALSE),"")</f>
        <v/>
      </c>
      <c r="K10265" s="21">
        <f t="shared" si="480"/>
        <v>0</v>
      </c>
      <c r="L10265" t="str">
        <f t="shared" si="481"/>
        <v/>
      </c>
      <c r="M10265" t="str">
        <f t="shared" si="482"/>
        <v/>
      </c>
    </row>
    <row r="10266" spans="3:13" x14ac:dyDescent="0.2">
      <c r="C10266" s="8" t="str">
        <f>IFERROR(VLOOKUP(B10266,'Plan de comptes'!A:B,2,FALSE),"")</f>
        <v/>
      </c>
      <c r="K10266" s="21">
        <f t="shared" si="480"/>
        <v>0</v>
      </c>
      <c r="L10266" t="str">
        <f t="shared" si="481"/>
        <v/>
      </c>
      <c r="M10266" t="str">
        <f t="shared" si="482"/>
        <v/>
      </c>
    </row>
    <row r="10267" spans="3:13" x14ac:dyDescent="0.2">
      <c r="C10267" s="8" t="str">
        <f>IFERROR(VLOOKUP(B10267,'Plan de comptes'!A:B,2,FALSE),"")</f>
        <v/>
      </c>
      <c r="K10267" s="21">
        <f t="shared" si="480"/>
        <v>0</v>
      </c>
      <c r="L10267" t="str">
        <f t="shared" si="481"/>
        <v/>
      </c>
      <c r="M10267" t="str">
        <f t="shared" si="482"/>
        <v/>
      </c>
    </row>
    <row r="10268" spans="3:13" x14ac:dyDescent="0.2">
      <c r="C10268" s="8" t="str">
        <f>IFERROR(VLOOKUP(B10268,'Plan de comptes'!A:B,2,FALSE),"")</f>
        <v/>
      </c>
      <c r="K10268" s="21">
        <f t="shared" si="480"/>
        <v>0</v>
      </c>
      <c r="L10268" t="str">
        <f t="shared" si="481"/>
        <v/>
      </c>
      <c r="M10268" t="str">
        <f t="shared" si="482"/>
        <v/>
      </c>
    </row>
    <row r="10269" spans="3:13" x14ac:dyDescent="0.2">
      <c r="C10269" s="8" t="str">
        <f>IFERROR(VLOOKUP(B10269,'Plan de comptes'!A:B,2,FALSE),"")</f>
        <v/>
      </c>
      <c r="K10269" s="21">
        <f t="shared" si="480"/>
        <v>0</v>
      </c>
      <c r="L10269" t="str">
        <f t="shared" si="481"/>
        <v/>
      </c>
      <c r="M10269" t="str">
        <f t="shared" si="482"/>
        <v/>
      </c>
    </row>
    <row r="10270" spans="3:13" x14ac:dyDescent="0.2">
      <c r="C10270" s="8" t="str">
        <f>IFERROR(VLOOKUP(B10270,'Plan de comptes'!A:B,2,FALSE),"")</f>
        <v/>
      </c>
      <c r="K10270" s="21">
        <f t="shared" si="480"/>
        <v>0</v>
      </c>
      <c r="L10270" t="str">
        <f t="shared" si="481"/>
        <v/>
      </c>
      <c r="M10270" t="str">
        <f t="shared" si="482"/>
        <v/>
      </c>
    </row>
    <row r="10271" spans="3:13" x14ac:dyDescent="0.2">
      <c r="C10271" s="8" t="str">
        <f>IFERROR(VLOOKUP(B10271,'Plan de comptes'!A:B,2,FALSE),"")</f>
        <v/>
      </c>
      <c r="K10271" s="21">
        <f t="shared" si="480"/>
        <v>0</v>
      </c>
      <c r="L10271" t="str">
        <f t="shared" si="481"/>
        <v/>
      </c>
      <c r="M10271" t="str">
        <f t="shared" si="482"/>
        <v/>
      </c>
    </row>
    <row r="10272" spans="3:13" x14ac:dyDescent="0.2">
      <c r="C10272" s="8" t="str">
        <f>IFERROR(VLOOKUP(B10272,'Plan de comptes'!A:B,2,FALSE),"")</f>
        <v/>
      </c>
      <c r="K10272" s="21">
        <f t="shared" si="480"/>
        <v>0</v>
      </c>
      <c r="L10272" t="str">
        <f t="shared" si="481"/>
        <v/>
      </c>
      <c r="M10272" t="str">
        <f t="shared" si="482"/>
        <v/>
      </c>
    </row>
    <row r="10273" spans="3:13" x14ac:dyDescent="0.2">
      <c r="C10273" s="8" t="str">
        <f>IFERROR(VLOOKUP(B10273,'Plan de comptes'!A:B,2,FALSE),"")</f>
        <v/>
      </c>
      <c r="K10273" s="21">
        <f t="shared" si="480"/>
        <v>0</v>
      </c>
      <c r="L10273" t="str">
        <f t="shared" si="481"/>
        <v/>
      </c>
      <c r="M10273" t="str">
        <f t="shared" si="482"/>
        <v/>
      </c>
    </row>
    <row r="10274" spans="3:13" x14ac:dyDescent="0.2">
      <c r="C10274" s="8" t="str">
        <f>IFERROR(VLOOKUP(B10274,'Plan de comptes'!A:B,2,FALSE),"")</f>
        <v/>
      </c>
      <c r="K10274" s="21">
        <f t="shared" si="480"/>
        <v>0</v>
      </c>
      <c r="L10274" t="str">
        <f t="shared" si="481"/>
        <v/>
      </c>
      <c r="M10274" t="str">
        <f t="shared" si="482"/>
        <v/>
      </c>
    </row>
    <row r="10275" spans="3:13" x14ac:dyDescent="0.2">
      <c r="C10275" s="8" t="str">
        <f>IFERROR(VLOOKUP(B10275,'Plan de comptes'!A:B,2,FALSE),"")</f>
        <v/>
      </c>
      <c r="K10275" s="21">
        <f t="shared" si="480"/>
        <v>0</v>
      </c>
      <c r="L10275" t="str">
        <f t="shared" si="481"/>
        <v/>
      </c>
      <c r="M10275" t="str">
        <f t="shared" si="482"/>
        <v/>
      </c>
    </row>
    <row r="10276" spans="3:13" x14ac:dyDescent="0.2">
      <c r="C10276" s="8" t="str">
        <f>IFERROR(VLOOKUP(B10276,'Plan de comptes'!A:B,2,FALSE),"")</f>
        <v/>
      </c>
      <c r="K10276" s="21">
        <f t="shared" si="480"/>
        <v>0</v>
      </c>
      <c r="L10276" t="str">
        <f t="shared" si="481"/>
        <v/>
      </c>
      <c r="M10276" t="str">
        <f t="shared" si="482"/>
        <v/>
      </c>
    </row>
    <row r="10277" spans="3:13" x14ac:dyDescent="0.2">
      <c r="C10277" s="8" t="str">
        <f>IFERROR(VLOOKUP(B10277,'Plan de comptes'!A:B,2,FALSE),"")</f>
        <v/>
      </c>
      <c r="K10277" s="21">
        <f t="shared" si="480"/>
        <v>0</v>
      </c>
      <c r="L10277" t="str">
        <f t="shared" si="481"/>
        <v/>
      </c>
      <c r="M10277" t="str">
        <f t="shared" si="482"/>
        <v/>
      </c>
    </row>
    <row r="10278" spans="3:13" x14ac:dyDescent="0.2">
      <c r="C10278" s="8" t="str">
        <f>IFERROR(VLOOKUP(B10278,'Plan de comptes'!A:B,2,FALSE),"")</f>
        <v/>
      </c>
      <c r="K10278" s="21">
        <f t="shared" si="480"/>
        <v>0</v>
      </c>
      <c r="L10278" t="str">
        <f t="shared" si="481"/>
        <v/>
      </c>
      <c r="M10278" t="str">
        <f t="shared" si="482"/>
        <v/>
      </c>
    </row>
    <row r="10279" spans="3:13" x14ac:dyDescent="0.2">
      <c r="C10279" s="8" t="str">
        <f>IFERROR(VLOOKUP(B10279,'Plan de comptes'!A:B,2,FALSE),"")</f>
        <v/>
      </c>
      <c r="K10279" s="21">
        <f t="shared" si="480"/>
        <v>0</v>
      </c>
      <c r="L10279" t="str">
        <f t="shared" si="481"/>
        <v/>
      </c>
      <c r="M10279" t="str">
        <f t="shared" si="482"/>
        <v/>
      </c>
    </row>
    <row r="10280" spans="3:13" x14ac:dyDescent="0.2">
      <c r="C10280" s="8" t="str">
        <f>IFERROR(VLOOKUP(B10280,'Plan de comptes'!A:B,2,FALSE),"")</f>
        <v/>
      </c>
      <c r="K10280" s="21">
        <f t="shared" si="480"/>
        <v>0</v>
      </c>
      <c r="L10280" t="str">
        <f t="shared" si="481"/>
        <v/>
      </c>
      <c r="M10280" t="str">
        <f t="shared" si="482"/>
        <v/>
      </c>
    </row>
    <row r="10281" spans="3:13" x14ac:dyDescent="0.2">
      <c r="C10281" s="8" t="str">
        <f>IFERROR(VLOOKUP(B10281,'Plan de comptes'!A:B,2,FALSE),"")</f>
        <v/>
      </c>
      <c r="K10281" s="21">
        <f t="shared" si="480"/>
        <v>0</v>
      </c>
      <c r="L10281" t="str">
        <f t="shared" si="481"/>
        <v/>
      </c>
      <c r="M10281" t="str">
        <f t="shared" si="482"/>
        <v/>
      </c>
    </row>
    <row r="10282" spans="3:13" x14ac:dyDescent="0.2">
      <c r="C10282" s="8" t="str">
        <f>IFERROR(VLOOKUP(B10282,'Plan de comptes'!A:B,2,FALSE),"")</f>
        <v/>
      </c>
      <c r="K10282" s="21">
        <f t="shared" si="480"/>
        <v>0</v>
      </c>
      <c r="L10282" t="str">
        <f t="shared" si="481"/>
        <v/>
      </c>
      <c r="M10282" t="str">
        <f t="shared" si="482"/>
        <v/>
      </c>
    </row>
    <row r="10283" spans="3:13" x14ac:dyDescent="0.2">
      <c r="C10283" s="8" t="str">
        <f>IFERROR(VLOOKUP(B10283,'Plan de comptes'!A:B,2,FALSE),"")</f>
        <v/>
      </c>
      <c r="K10283" s="21">
        <f t="shared" si="480"/>
        <v>0</v>
      </c>
      <c r="L10283" t="str">
        <f t="shared" si="481"/>
        <v/>
      </c>
      <c r="M10283" t="str">
        <f t="shared" si="482"/>
        <v/>
      </c>
    </row>
    <row r="10284" spans="3:13" x14ac:dyDescent="0.2">
      <c r="C10284" s="8" t="str">
        <f>IFERROR(VLOOKUP(B10284,'Plan de comptes'!A:B,2,FALSE),"")</f>
        <v/>
      </c>
      <c r="K10284" s="21">
        <f t="shared" si="480"/>
        <v>0</v>
      </c>
      <c r="L10284" t="str">
        <f t="shared" si="481"/>
        <v/>
      </c>
      <c r="M10284" t="str">
        <f t="shared" si="482"/>
        <v/>
      </c>
    </row>
    <row r="10285" spans="3:13" x14ac:dyDescent="0.2">
      <c r="C10285" s="8" t="str">
        <f>IFERROR(VLOOKUP(B10285,'Plan de comptes'!A:B,2,FALSE),"")</f>
        <v/>
      </c>
      <c r="K10285" s="21">
        <f t="shared" si="480"/>
        <v>0</v>
      </c>
      <c r="L10285" t="str">
        <f t="shared" si="481"/>
        <v/>
      </c>
      <c r="M10285" t="str">
        <f t="shared" si="482"/>
        <v/>
      </c>
    </row>
    <row r="10286" spans="3:13" x14ac:dyDescent="0.2">
      <c r="C10286" s="8" t="str">
        <f>IFERROR(VLOOKUP(B10286,'Plan de comptes'!A:B,2,FALSE),"")</f>
        <v/>
      </c>
      <c r="K10286" s="21">
        <f t="shared" si="480"/>
        <v>0</v>
      </c>
      <c r="L10286" t="str">
        <f t="shared" si="481"/>
        <v/>
      </c>
      <c r="M10286" t="str">
        <f t="shared" si="482"/>
        <v/>
      </c>
    </row>
    <row r="10287" spans="3:13" x14ac:dyDescent="0.2">
      <c r="C10287" s="8" t="str">
        <f>IFERROR(VLOOKUP(B10287,'Plan de comptes'!A:B,2,FALSE),"")</f>
        <v/>
      </c>
      <c r="K10287" s="21">
        <f t="shared" si="480"/>
        <v>0</v>
      </c>
      <c r="L10287" t="str">
        <f t="shared" si="481"/>
        <v/>
      </c>
      <c r="M10287" t="str">
        <f t="shared" si="482"/>
        <v/>
      </c>
    </row>
    <row r="10288" spans="3:13" x14ac:dyDescent="0.2">
      <c r="C10288" s="8" t="str">
        <f>IFERROR(VLOOKUP(B10288,'Plan de comptes'!A:B,2,FALSE),"")</f>
        <v/>
      </c>
      <c r="K10288" s="21">
        <f t="shared" si="480"/>
        <v>0</v>
      </c>
      <c r="L10288" t="str">
        <f t="shared" si="481"/>
        <v/>
      </c>
      <c r="M10288" t="str">
        <f t="shared" si="482"/>
        <v/>
      </c>
    </row>
    <row r="10289" spans="3:13" x14ac:dyDescent="0.2">
      <c r="C10289" s="8" t="str">
        <f>IFERROR(VLOOKUP(B10289,'Plan de comptes'!A:B,2,FALSE),"")</f>
        <v/>
      </c>
      <c r="K10289" s="21">
        <f t="shared" si="480"/>
        <v>0</v>
      </c>
      <c r="L10289" t="str">
        <f t="shared" si="481"/>
        <v/>
      </c>
      <c r="M10289" t="str">
        <f t="shared" si="482"/>
        <v/>
      </c>
    </row>
    <row r="10290" spans="3:13" x14ac:dyDescent="0.2">
      <c r="C10290" s="8" t="str">
        <f>IFERROR(VLOOKUP(B10290,'Plan de comptes'!A:B,2,FALSE),"")</f>
        <v/>
      </c>
      <c r="K10290" s="21">
        <f t="shared" si="480"/>
        <v>0</v>
      </c>
      <c r="L10290" t="str">
        <f t="shared" si="481"/>
        <v/>
      </c>
      <c r="M10290" t="str">
        <f t="shared" si="482"/>
        <v/>
      </c>
    </row>
    <row r="10291" spans="3:13" x14ac:dyDescent="0.2">
      <c r="C10291" s="8" t="str">
        <f>IFERROR(VLOOKUP(B10291,'Plan de comptes'!A:B,2,FALSE),"")</f>
        <v/>
      </c>
      <c r="K10291" s="21">
        <f t="shared" si="480"/>
        <v>0</v>
      </c>
      <c r="L10291" t="str">
        <f t="shared" si="481"/>
        <v/>
      </c>
      <c r="M10291" t="str">
        <f t="shared" si="482"/>
        <v/>
      </c>
    </row>
    <row r="10292" spans="3:13" x14ac:dyDescent="0.2">
      <c r="C10292" s="8" t="str">
        <f>IFERROR(VLOOKUP(B10292,'Plan de comptes'!A:B,2,FALSE),"")</f>
        <v/>
      </c>
      <c r="K10292" s="21">
        <f t="shared" si="480"/>
        <v>0</v>
      </c>
      <c r="L10292" t="str">
        <f t="shared" si="481"/>
        <v/>
      </c>
      <c r="M10292" t="str">
        <f t="shared" si="482"/>
        <v/>
      </c>
    </row>
    <row r="10293" spans="3:13" x14ac:dyDescent="0.2">
      <c r="C10293" s="8" t="str">
        <f>IFERROR(VLOOKUP(B10293,'Plan de comptes'!A:B,2,FALSE),"")</f>
        <v/>
      </c>
      <c r="K10293" s="21">
        <f t="shared" si="480"/>
        <v>0</v>
      </c>
      <c r="L10293" t="str">
        <f t="shared" si="481"/>
        <v/>
      </c>
      <c r="M10293" t="str">
        <f t="shared" si="482"/>
        <v/>
      </c>
    </row>
    <row r="10294" spans="3:13" x14ac:dyDescent="0.2">
      <c r="C10294" s="8" t="str">
        <f>IFERROR(VLOOKUP(B10294,'Plan de comptes'!A:B,2,FALSE),"")</f>
        <v/>
      </c>
      <c r="K10294" s="21">
        <f t="shared" si="480"/>
        <v>0</v>
      </c>
      <c r="L10294" t="str">
        <f t="shared" si="481"/>
        <v/>
      </c>
      <c r="M10294" t="str">
        <f t="shared" si="482"/>
        <v/>
      </c>
    </row>
    <row r="10295" spans="3:13" x14ac:dyDescent="0.2">
      <c r="C10295" s="8" t="str">
        <f>IFERROR(VLOOKUP(B10295,'Plan de comptes'!A:B,2,FALSE),"")</f>
        <v/>
      </c>
      <c r="K10295" s="21">
        <f t="shared" si="480"/>
        <v>0</v>
      </c>
      <c r="L10295" t="str">
        <f t="shared" si="481"/>
        <v/>
      </c>
      <c r="M10295" t="str">
        <f t="shared" si="482"/>
        <v/>
      </c>
    </row>
    <row r="10296" spans="3:13" x14ac:dyDescent="0.2">
      <c r="C10296" s="8" t="str">
        <f>IFERROR(VLOOKUP(B10296,'Plan de comptes'!A:B,2,FALSE),"")</f>
        <v/>
      </c>
      <c r="K10296" s="21">
        <f t="shared" si="480"/>
        <v>0</v>
      </c>
      <c r="L10296" t="str">
        <f t="shared" si="481"/>
        <v/>
      </c>
      <c r="M10296" t="str">
        <f t="shared" si="482"/>
        <v/>
      </c>
    </row>
    <row r="10297" spans="3:13" x14ac:dyDescent="0.2">
      <c r="C10297" s="8" t="str">
        <f>IFERROR(VLOOKUP(B10297,'Plan de comptes'!A:B,2,FALSE),"")</f>
        <v/>
      </c>
      <c r="K10297" s="21">
        <f t="shared" si="480"/>
        <v>0</v>
      </c>
      <c r="L10297" t="str">
        <f t="shared" si="481"/>
        <v/>
      </c>
      <c r="M10297" t="str">
        <f t="shared" si="482"/>
        <v/>
      </c>
    </row>
    <row r="10298" spans="3:13" x14ac:dyDescent="0.2">
      <c r="C10298" s="8" t="str">
        <f>IFERROR(VLOOKUP(B10298,'Plan de comptes'!A:B,2,FALSE),"")</f>
        <v/>
      </c>
      <c r="K10298" s="21">
        <f t="shared" si="480"/>
        <v>0</v>
      </c>
      <c r="L10298" t="str">
        <f t="shared" si="481"/>
        <v/>
      </c>
      <c r="M10298" t="str">
        <f t="shared" si="482"/>
        <v/>
      </c>
    </row>
    <row r="10299" spans="3:13" x14ac:dyDescent="0.2">
      <c r="C10299" s="8" t="str">
        <f>IFERROR(VLOOKUP(B10299,'Plan de comptes'!A:B,2,FALSE),"")</f>
        <v/>
      </c>
      <c r="K10299" s="21">
        <f t="shared" si="480"/>
        <v>0</v>
      </c>
      <c r="L10299" t="str">
        <f t="shared" si="481"/>
        <v/>
      </c>
      <c r="M10299" t="str">
        <f t="shared" si="482"/>
        <v/>
      </c>
    </row>
    <row r="10300" spans="3:13" x14ac:dyDescent="0.2">
      <c r="C10300" s="8" t="str">
        <f>IFERROR(VLOOKUP(B10300,'Plan de comptes'!A:B,2,FALSE),"")</f>
        <v/>
      </c>
      <c r="K10300" s="21">
        <f t="shared" si="480"/>
        <v>0</v>
      </c>
      <c r="L10300" t="str">
        <f t="shared" si="481"/>
        <v/>
      </c>
      <c r="M10300" t="str">
        <f t="shared" si="482"/>
        <v/>
      </c>
    </row>
    <row r="10301" spans="3:13" x14ac:dyDescent="0.2">
      <c r="C10301" s="8" t="str">
        <f>IFERROR(VLOOKUP(B10301,'Plan de comptes'!A:B,2,FALSE),"")</f>
        <v/>
      </c>
      <c r="K10301" s="21">
        <f t="shared" si="480"/>
        <v>0</v>
      </c>
      <c r="L10301" t="str">
        <f t="shared" si="481"/>
        <v/>
      </c>
      <c r="M10301" t="str">
        <f t="shared" si="482"/>
        <v/>
      </c>
    </row>
    <row r="10302" spans="3:13" x14ac:dyDescent="0.2">
      <c r="C10302" s="8" t="str">
        <f>IFERROR(VLOOKUP(B10302,'Plan de comptes'!A:B,2,FALSE),"")</f>
        <v/>
      </c>
      <c r="K10302" s="21">
        <f t="shared" si="480"/>
        <v>0</v>
      </c>
      <c r="L10302" t="str">
        <f t="shared" si="481"/>
        <v/>
      </c>
      <c r="M10302" t="str">
        <f t="shared" si="482"/>
        <v/>
      </c>
    </row>
    <row r="10303" spans="3:13" x14ac:dyDescent="0.2">
      <c r="C10303" s="8" t="str">
        <f>IFERROR(VLOOKUP(B10303,'Plan de comptes'!A:B,2,FALSE),"")</f>
        <v/>
      </c>
      <c r="K10303" s="21">
        <f t="shared" si="480"/>
        <v>0</v>
      </c>
      <c r="L10303" t="str">
        <f t="shared" si="481"/>
        <v/>
      </c>
      <c r="M10303" t="str">
        <f t="shared" si="482"/>
        <v/>
      </c>
    </row>
    <row r="10304" spans="3:13" x14ac:dyDescent="0.2">
      <c r="C10304" s="8" t="str">
        <f>IFERROR(VLOOKUP(B10304,'Plan de comptes'!A:B,2,FALSE),"")</f>
        <v/>
      </c>
      <c r="K10304" s="21">
        <f t="shared" si="480"/>
        <v>0</v>
      </c>
      <c r="L10304" t="str">
        <f t="shared" si="481"/>
        <v/>
      </c>
      <c r="M10304" t="str">
        <f t="shared" si="482"/>
        <v/>
      </c>
    </row>
    <row r="10305" spans="3:13" x14ac:dyDescent="0.2">
      <c r="C10305" s="8" t="str">
        <f>IFERROR(VLOOKUP(B10305,'Plan de comptes'!A:B,2,FALSE),"")</f>
        <v/>
      </c>
      <c r="K10305" s="21">
        <f t="shared" si="480"/>
        <v>0</v>
      </c>
      <c r="L10305" t="str">
        <f t="shared" si="481"/>
        <v/>
      </c>
      <c r="M10305" t="str">
        <f t="shared" si="482"/>
        <v/>
      </c>
    </row>
    <row r="10306" spans="3:13" x14ac:dyDescent="0.2">
      <c r="C10306" s="8" t="str">
        <f>IFERROR(VLOOKUP(B10306,'Plan de comptes'!A:B,2,FALSE),"")</f>
        <v/>
      </c>
      <c r="K10306" s="21">
        <f t="shared" si="480"/>
        <v>0</v>
      </c>
      <c r="L10306" t="str">
        <f t="shared" si="481"/>
        <v/>
      </c>
      <c r="M10306" t="str">
        <f t="shared" si="482"/>
        <v/>
      </c>
    </row>
    <row r="10307" spans="3:13" x14ac:dyDescent="0.2">
      <c r="C10307" s="8" t="str">
        <f>IFERROR(VLOOKUP(B10307,'Plan de comptes'!A:B,2,FALSE),"")</f>
        <v/>
      </c>
      <c r="K10307" s="21">
        <f t="shared" ref="K10307:K10370" si="483">E10307-F10307</f>
        <v>0</v>
      </c>
      <c r="L10307" t="str">
        <f t="shared" ref="L10307:L10370" si="484">LEFT($B10307,2)</f>
        <v/>
      </c>
      <c r="M10307" t="str">
        <f t="shared" ref="M10307:M10370" si="485">LEFT($B10307,3)</f>
        <v/>
      </c>
    </row>
    <row r="10308" spans="3:13" x14ac:dyDescent="0.2">
      <c r="C10308" s="8" t="str">
        <f>IFERROR(VLOOKUP(B10308,'Plan de comptes'!A:B,2,FALSE),"")</f>
        <v/>
      </c>
      <c r="K10308" s="21">
        <f t="shared" si="483"/>
        <v>0</v>
      </c>
      <c r="L10308" t="str">
        <f t="shared" si="484"/>
        <v/>
      </c>
      <c r="M10308" t="str">
        <f t="shared" si="485"/>
        <v/>
      </c>
    </row>
    <row r="10309" spans="3:13" x14ac:dyDescent="0.2">
      <c r="C10309" s="8" t="str">
        <f>IFERROR(VLOOKUP(B10309,'Plan de comptes'!A:B,2,FALSE),"")</f>
        <v/>
      </c>
      <c r="K10309" s="21">
        <f t="shared" si="483"/>
        <v>0</v>
      </c>
      <c r="L10309" t="str">
        <f t="shared" si="484"/>
        <v/>
      </c>
      <c r="M10309" t="str">
        <f t="shared" si="485"/>
        <v/>
      </c>
    </row>
    <row r="10310" spans="3:13" x14ac:dyDescent="0.2">
      <c r="C10310" s="8" t="str">
        <f>IFERROR(VLOOKUP(B10310,'Plan de comptes'!A:B,2,FALSE),"")</f>
        <v/>
      </c>
      <c r="K10310" s="21">
        <f t="shared" si="483"/>
        <v>0</v>
      </c>
      <c r="L10310" t="str">
        <f t="shared" si="484"/>
        <v/>
      </c>
      <c r="M10310" t="str">
        <f t="shared" si="485"/>
        <v/>
      </c>
    </row>
    <row r="10311" spans="3:13" x14ac:dyDescent="0.2">
      <c r="C10311" s="8" t="str">
        <f>IFERROR(VLOOKUP(B10311,'Plan de comptes'!A:B,2,FALSE),"")</f>
        <v/>
      </c>
      <c r="K10311" s="21">
        <f t="shared" si="483"/>
        <v>0</v>
      </c>
      <c r="L10311" t="str">
        <f t="shared" si="484"/>
        <v/>
      </c>
      <c r="M10311" t="str">
        <f t="shared" si="485"/>
        <v/>
      </c>
    </row>
    <row r="10312" spans="3:13" x14ac:dyDescent="0.2">
      <c r="C10312" s="8" t="str">
        <f>IFERROR(VLOOKUP(B10312,'Plan de comptes'!A:B,2,FALSE),"")</f>
        <v/>
      </c>
      <c r="K10312" s="21">
        <f t="shared" si="483"/>
        <v>0</v>
      </c>
      <c r="L10312" t="str">
        <f t="shared" si="484"/>
        <v/>
      </c>
      <c r="M10312" t="str">
        <f t="shared" si="485"/>
        <v/>
      </c>
    </row>
    <row r="10313" spans="3:13" x14ac:dyDescent="0.2">
      <c r="C10313" s="8" t="str">
        <f>IFERROR(VLOOKUP(B10313,'Plan de comptes'!A:B,2,FALSE),"")</f>
        <v/>
      </c>
      <c r="K10313" s="21">
        <f t="shared" si="483"/>
        <v>0</v>
      </c>
      <c r="L10313" t="str">
        <f t="shared" si="484"/>
        <v/>
      </c>
      <c r="M10313" t="str">
        <f t="shared" si="485"/>
        <v/>
      </c>
    </row>
    <row r="10314" spans="3:13" x14ac:dyDescent="0.2">
      <c r="C10314" s="8" t="str">
        <f>IFERROR(VLOOKUP(B10314,'Plan de comptes'!A:B,2,FALSE),"")</f>
        <v/>
      </c>
      <c r="K10314" s="21">
        <f t="shared" si="483"/>
        <v>0</v>
      </c>
      <c r="L10314" t="str">
        <f t="shared" si="484"/>
        <v/>
      </c>
      <c r="M10314" t="str">
        <f t="shared" si="485"/>
        <v/>
      </c>
    </row>
    <row r="10315" spans="3:13" x14ac:dyDescent="0.2">
      <c r="C10315" s="8" t="str">
        <f>IFERROR(VLOOKUP(B10315,'Plan de comptes'!A:B,2,FALSE),"")</f>
        <v/>
      </c>
      <c r="K10315" s="21">
        <f t="shared" si="483"/>
        <v>0</v>
      </c>
      <c r="L10315" t="str">
        <f t="shared" si="484"/>
        <v/>
      </c>
      <c r="M10315" t="str">
        <f t="shared" si="485"/>
        <v/>
      </c>
    </row>
    <row r="10316" spans="3:13" x14ac:dyDescent="0.2">
      <c r="C10316" s="8" t="str">
        <f>IFERROR(VLOOKUP(B10316,'Plan de comptes'!A:B,2,FALSE),"")</f>
        <v/>
      </c>
      <c r="K10316" s="21">
        <f t="shared" si="483"/>
        <v>0</v>
      </c>
      <c r="L10316" t="str">
        <f t="shared" si="484"/>
        <v/>
      </c>
      <c r="M10316" t="str">
        <f t="shared" si="485"/>
        <v/>
      </c>
    </row>
    <row r="10317" spans="3:13" x14ac:dyDescent="0.2">
      <c r="C10317" s="8" t="str">
        <f>IFERROR(VLOOKUP(B10317,'Plan de comptes'!A:B,2,FALSE),"")</f>
        <v/>
      </c>
      <c r="K10317" s="21">
        <f t="shared" si="483"/>
        <v>0</v>
      </c>
      <c r="L10317" t="str">
        <f t="shared" si="484"/>
        <v/>
      </c>
      <c r="M10317" t="str">
        <f t="shared" si="485"/>
        <v/>
      </c>
    </row>
    <row r="10318" spans="3:13" x14ac:dyDescent="0.2">
      <c r="C10318" s="8" t="str">
        <f>IFERROR(VLOOKUP(B10318,'Plan de comptes'!A:B,2,FALSE),"")</f>
        <v/>
      </c>
      <c r="K10318" s="21">
        <f t="shared" si="483"/>
        <v>0</v>
      </c>
      <c r="L10318" t="str">
        <f t="shared" si="484"/>
        <v/>
      </c>
      <c r="M10318" t="str">
        <f t="shared" si="485"/>
        <v/>
      </c>
    </row>
    <row r="10319" spans="3:13" x14ac:dyDescent="0.2">
      <c r="C10319" s="8" t="str">
        <f>IFERROR(VLOOKUP(B10319,'Plan de comptes'!A:B,2,FALSE),"")</f>
        <v/>
      </c>
      <c r="K10319" s="21">
        <f t="shared" si="483"/>
        <v>0</v>
      </c>
      <c r="L10319" t="str">
        <f t="shared" si="484"/>
        <v/>
      </c>
      <c r="M10319" t="str">
        <f t="shared" si="485"/>
        <v/>
      </c>
    </row>
    <row r="10320" spans="3:13" x14ac:dyDescent="0.2">
      <c r="C10320" s="8" t="str">
        <f>IFERROR(VLOOKUP(B10320,'Plan de comptes'!A:B,2,FALSE),"")</f>
        <v/>
      </c>
      <c r="K10320" s="21">
        <f t="shared" si="483"/>
        <v>0</v>
      </c>
      <c r="L10320" t="str">
        <f t="shared" si="484"/>
        <v/>
      </c>
      <c r="M10320" t="str">
        <f t="shared" si="485"/>
        <v/>
      </c>
    </row>
    <row r="10321" spans="3:13" x14ac:dyDescent="0.2">
      <c r="C10321" s="8" t="str">
        <f>IFERROR(VLOOKUP(B10321,'Plan de comptes'!A:B,2,FALSE),"")</f>
        <v/>
      </c>
      <c r="K10321" s="21">
        <f t="shared" si="483"/>
        <v>0</v>
      </c>
      <c r="L10321" t="str">
        <f t="shared" si="484"/>
        <v/>
      </c>
      <c r="M10321" t="str">
        <f t="shared" si="485"/>
        <v/>
      </c>
    </row>
    <row r="10322" spans="3:13" x14ac:dyDescent="0.2">
      <c r="C10322" s="8" t="str">
        <f>IFERROR(VLOOKUP(B10322,'Plan de comptes'!A:B,2,FALSE),"")</f>
        <v/>
      </c>
      <c r="K10322" s="21">
        <f t="shared" si="483"/>
        <v>0</v>
      </c>
      <c r="L10322" t="str">
        <f t="shared" si="484"/>
        <v/>
      </c>
      <c r="M10322" t="str">
        <f t="shared" si="485"/>
        <v/>
      </c>
    </row>
    <row r="10323" spans="3:13" x14ac:dyDescent="0.2">
      <c r="C10323" s="8" t="str">
        <f>IFERROR(VLOOKUP(B10323,'Plan de comptes'!A:B,2,FALSE),"")</f>
        <v/>
      </c>
      <c r="K10323" s="21">
        <f t="shared" si="483"/>
        <v>0</v>
      </c>
      <c r="L10323" t="str">
        <f t="shared" si="484"/>
        <v/>
      </c>
      <c r="M10323" t="str">
        <f t="shared" si="485"/>
        <v/>
      </c>
    </row>
    <row r="10324" spans="3:13" x14ac:dyDescent="0.2">
      <c r="C10324" s="8" t="str">
        <f>IFERROR(VLOOKUP(B10324,'Plan de comptes'!A:B,2,FALSE),"")</f>
        <v/>
      </c>
      <c r="K10324" s="21">
        <f t="shared" si="483"/>
        <v>0</v>
      </c>
      <c r="L10324" t="str">
        <f t="shared" si="484"/>
        <v/>
      </c>
      <c r="M10324" t="str">
        <f t="shared" si="485"/>
        <v/>
      </c>
    </row>
    <row r="10325" spans="3:13" x14ac:dyDescent="0.2">
      <c r="C10325" s="8" t="str">
        <f>IFERROR(VLOOKUP(B10325,'Plan de comptes'!A:B,2,FALSE),"")</f>
        <v/>
      </c>
      <c r="K10325" s="21">
        <f t="shared" si="483"/>
        <v>0</v>
      </c>
      <c r="L10325" t="str">
        <f t="shared" si="484"/>
        <v/>
      </c>
      <c r="M10325" t="str">
        <f t="shared" si="485"/>
        <v/>
      </c>
    </row>
    <row r="10326" spans="3:13" x14ac:dyDescent="0.2">
      <c r="C10326" s="8" t="str">
        <f>IFERROR(VLOOKUP(B10326,'Plan de comptes'!A:B,2,FALSE),"")</f>
        <v/>
      </c>
      <c r="K10326" s="21">
        <f t="shared" si="483"/>
        <v>0</v>
      </c>
      <c r="L10326" t="str">
        <f t="shared" si="484"/>
        <v/>
      </c>
      <c r="M10326" t="str">
        <f t="shared" si="485"/>
        <v/>
      </c>
    </row>
    <row r="10327" spans="3:13" x14ac:dyDescent="0.2">
      <c r="C10327" s="8" t="str">
        <f>IFERROR(VLOOKUP(B10327,'Plan de comptes'!A:B,2,FALSE),"")</f>
        <v/>
      </c>
      <c r="K10327" s="21">
        <f t="shared" si="483"/>
        <v>0</v>
      </c>
      <c r="L10327" t="str">
        <f t="shared" si="484"/>
        <v/>
      </c>
      <c r="M10327" t="str">
        <f t="shared" si="485"/>
        <v/>
      </c>
    </row>
    <row r="10328" spans="3:13" x14ac:dyDescent="0.2">
      <c r="C10328" s="8" t="str">
        <f>IFERROR(VLOOKUP(B10328,'Plan de comptes'!A:B,2,FALSE),"")</f>
        <v/>
      </c>
      <c r="K10328" s="21">
        <f t="shared" si="483"/>
        <v>0</v>
      </c>
      <c r="L10328" t="str">
        <f t="shared" si="484"/>
        <v/>
      </c>
      <c r="M10328" t="str">
        <f t="shared" si="485"/>
        <v/>
      </c>
    </row>
    <row r="10329" spans="3:13" x14ac:dyDescent="0.2">
      <c r="C10329" s="8" t="str">
        <f>IFERROR(VLOOKUP(B10329,'Plan de comptes'!A:B,2,FALSE),"")</f>
        <v/>
      </c>
      <c r="K10329" s="21">
        <f t="shared" si="483"/>
        <v>0</v>
      </c>
      <c r="L10329" t="str">
        <f t="shared" si="484"/>
        <v/>
      </c>
      <c r="M10329" t="str">
        <f t="shared" si="485"/>
        <v/>
      </c>
    </row>
    <row r="10330" spans="3:13" x14ac:dyDescent="0.2">
      <c r="C10330" s="8" t="str">
        <f>IFERROR(VLOOKUP(B10330,'Plan de comptes'!A:B,2,FALSE),"")</f>
        <v/>
      </c>
      <c r="K10330" s="21">
        <f t="shared" si="483"/>
        <v>0</v>
      </c>
      <c r="L10330" t="str">
        <f t="shared" si="484"/>
        <v/>
      </c>
      <c r="M10330" t="str">
        <f t="shared" si="485"/>
        <v/>
      </c>
    </row>
    <row r="10331" spans="3:13" x14ac:dyDescent="0.2">
      <c r="C10331" s="8" t="str">
        <f>IFERROR(VLOOKUP(B10331,'Plan de comptes'!A:B,2,FALSE),"")</f>
        <v/>
      </c>
      <c r="K10331" s="21">
        <f t="shared" si="483"/>
        <v>0</v>
      </c>
      <c r="L10331" t="str">
        <f t="shared" si="484"/>
        <v/>
      </c>
      <c r="M10331" t="str">
        <f t="shared" si="485"/>
        <v/>
      </c>
    </row>
    <row r="10332" spans="3:13" x14ac:dyDescent="0.2">
      <c r="C10332" s="8" t="str">
        <f>IFERROR(VLOOKUP(B10332,'Plan de comptes'!A:B,2,FALSE),"")</f>
        <v/>
      </c>
      <c r="K10332" s="21">
        <f t="shared" si="483"/>
        <v>0</v>
      </c>
      <c r="L10332" t="str">
        <f t="shared" si="484"/>
        <v/>
      </c>
      <c r="M10332" t="str">
        <f t="shared" si="485"/>
        <v/>
      </c>
    </row>
    <row r="10333" spans="3:13" x14ac:dyDescent="0.2">
      <c r="C10333" s="8" t="str">
        <f>IFERROR(VLOOKUP(B10333,'Plan de comptes'!A:B,2,FALSE),"")</f>
        <v/>
      </c>
      <c r="K10333" s="21">
        <f t="shared" si="483"/>
        <v>0</v>
      </c>
      <c r="L10333" t="str">
        <f t="shared" si="484"/>
        <v/>
      </c>
      <c r="M10333" t="str">
        <f t="shared" si="485"/>
        <v/>
      </c>
    </row>
    <row r="10334" spans="3:13" x14ac:dyDescent="0.2">
      <c r="C10334" s="8" t="str">
        <f>IFERROR(VLOOKUP(B10334,'Plan de comptes'!A:B,2,FALSE),"")</f>
        <v/>
      </c>
      <c r="K10334" s="21">
        <f t="shared" si="483"/>
        <v>0</v>
      </c>
      <c r="L10334" t="str">
        <f t="shared" si="484"/>
        <v/>
      </c>
      <c r="M10334" t="str">
        <f t="shared" si="485"/>
        <v/>
      </c>
    </row>
    <row r="10335" spans="3:13" x14ac:dyDescent="0.2">
      <c r="C10335" s="8" t="str">
        <f>IFERROR(VLOOKUP(B10335,'Plan de comptes'!A:B,2,FALSE),"")</f>
        <v/>
      </c>
      <c r="K10335" s="21">
        <f t="shared" si="483"/>
        <v>0</v>
      </c>
      <c r="L10335" t="str">
        <f t="shared" si="484"/>
        <v/>
      </c>
      <c r="M10335" t="str">
        <f t="shared" si="485"/>
        <v/>
      </c>
    </row>
    <row r="10336" spans="3:13" x14ac:dyDescent="0.2">
      <c r="C10336" s="8" t="str">
        <f>IFERROR(VLOOKUP(B10336,'Plan de comptes'!A:B,2,FALSE),"")</f>
        <v/>
      </c>
      <c r="K10336" s="21">
        <f t="shared" si="483"/>
        <v>0</v>
      </c>
      <c r="L10336" t="str">
        <f t="shared" si="484"/>
        <v/>
      </c>
      <c r="M10336" t="str">
        <f t="shared" si="485"/>
        <v/>
      </c>
    </row>
    <row r="10337" spans="3:13" x14ac:dyDescent="0.2">
      <c r="C10337" s="8" t="str">
        <f>IFERROR(VLOOKUP(B10337,'Plan de comptes'!A:B,2,FALSE),"")</f>
        <v/>
      </c>
      <c r="K10337" s="21">
        <f t="shared" si="483"/>
        <v>0</v>
      </c>
      <c r="L10337" t="str">
        <f t="shared" si="484"/>
        <v/>
      </c>
      <c r="M10337" t="str">
        <f t="shared" si="485"/>
        <v/>
      </c>
    </row>
    <row r="10338" spans="3:13" x14ac:dyDescent="0.2">
      <c r="C10338" s="8" t="str">
        <f>IFERROR(VLOOKUP(B10338,'Plan de comptes'!A:B,2,FALSE),"")</f>
        <v/>
      </c>
      <c r="K10338" s="21">
        <f t="shared" si="483"/>
        <v>0</v>
      </c>
      <c r="L10338" t="str">
        <f t="shared" si="484"/>
        <v/>
      </c>
      <c r="M10338" t="str">
        <f t="shared" si="485"/>
        <v/>
      </c>
    </row>
    <row r="10339" spans="3:13" x14ac:dyDescent="0.2">
      <c r="C10339" s="8" t="str">
        <f>IFERROR(VLOOKUP(B10339,'Plan de comptes'!A:B,2,FALSE),"")</f>
        <v/>
      </c>
      <c r="K10339" s="21">
        <f t="shared" si="483"/>
        <v>0</v>
      </c>
      <c r="L10339" t="str">
        <f t="shared" si="484"/>
        <v/>
      </c>
      <c r="M10339" t="str">
        <f t="shared" si="485"/>
        <v/>
      </c>
    </row>
    <row r="10340" spans="3:13" x14ac:dyDescent="0.2">
      <c r="C10340" s="8" t="str">
        <f>IFERROR(VLOOKUP(B10340,'Plan de comptes'!A:B,2,FALSE),"")</f>
        <v/>
      </c>
      <c r="K10340" s="21">
        <f t="shared" si="483"/>
        <v>0</v>
      </c>
      <c r="L10340" t="str">
        <f t="shared" si="484"/>
        <v/>
      </c>
      <c r="M10340" t="str">
        <f t="shared" si="485"/>
        <v/>
      </c>
    </row>
    <row r="10341" spans="3:13" x14ac:dyDescent="0.2">
      <c r="C10341" s="8" t="str">
        <f>IFERROR(VLOOKUP(B10341,'Plan de comptes'!A:B,2,FALSE),"")</f>
        <v/>
      </c>
      <c r="K10341" s="21">
        <f t="shared" si="483"/>
        <v>0</v>
      </c>
      <c r="L10341" t="str">
        <f t="shared" si="484"/>
        <v/>
      </c>
      <c r="M10341" t="str">
        <f t="shared" si="485"/>
        <v/>
      </c>
    </row>
    <row r="10342" spans="3:13" x14ac:dyDescent="0.2">
      <c r="C10342" s="8" t="str">
        <f>IFERROR(VLOOKUP(B10342,'Plan de comptes'!A:B,2,FALSE),"")</f>
        <v/>
      </c>
      <c r="K10342" s="21">
        <f t="shared" si="483"/>
        <v>0</v>
      </c>
      <c r="L10342" t="str">
        <f t="shared" si="484"/>
        <v/>
      </c>
      <c r="M10342" t="str">
        <f t="shared" si="485"/>
        <v/>
      </c>
    </row>
    <row r="10343" spans="3:13" x14ac:dyDescent="0.2">
      <c r="C10343" s="8" t="str">
        <f>IFERROR(VLOOKUP(B10343,'Plan de comptes'!A:B,2,FALSE),"")</f>
        <v/>
      </c>
      <c r="K10343" s="21">
        <f t="shared" si="483"/>
        <v>0</v>
      </c>
      <c r="L10343" t="str">
        <f t="shared" si="484"/>
        <v/>
      </c>
      <c r="M10343" t="str">
        <f t="shared" si="485"/>
        <v/>
      </c>
    </row>
    <row r="10344" spans="3:13" x14ac:dyDescent="0.2">
      <c r="C10344" s="8" t="str">
        <f>IFERROR(VLOOKUP(B10344,'Plan de comptes'!A:B,2,FALSE),"")</f>
        <v/>
      </c>
      <c r="K10344" s="21">
        <f t="shared" si="483"/>
        <v>0</v>
      </c>
      <c r="L10344" t="str">
        <f t="shared" si="484"/>
        <v/>
      </c>
      <c r="M10344" t="str">
        <f t="shared" si="485"/>
        <v/>
      </c>
    </row>
    <row r="10345" spans="3:13" x14ac:dyDescent="0.2">
      <c r="C10345" s="8" t="str">
        <f>IFERROR(VLOOKUP(B10345,'Plan de comptes'!A:B,2,FALSE),"")</f>
        <v/>
      </c>
      <c r="K10345" s="21">
        <f t="shared" si="483"/>
        <v>0</v>
      </c>
      <c r="L10345" t="str">
        <f t="shared" si="484"/>
        <v/>
      </c>
      <c r="M10345" t="str">
        <f t="shared" si="485"/>
        <v/>
      </c>
    </row>
    <row r="10346" spans="3:13" x14ac:dyDescent="0.2">
      <c r="C10346" s="8" t="str">
        <f>IFERROR(VLOOKUP(B10346,'Plan de comptes'!A:B,2,FALSE),"")</f>
        <v/>
      </c>
      <c r="K10346" s="21">
        <f t="shared" si="483"/>
        <v>0</v>
      </c>
      <c r="L10346" t="str">
        <f t="shared" si="484"/>
        <v/>
      </c>
      <c r="M10346" t="str">
        <f t="shared" si="485"/>
        <v/>
      </c>
    </row>
    <row r="10347" spans="3:13" x14ac:dyDescent="0.2">
      <c r="C10347" s="8" t="str">
        <f>IFERROR(VLOOKUP(B10347,'Plan de comptes'!A:B,2,FALSE),"")</f>
        <v/>
      </c>
      <c r="K10347" s="21">
        <f t="shared" si="483"/>
        <v>0</v>
      </c>
      <c r="L10347" t="str">
        <f t="shared" si="484"/>
        <v/>
      </c>
      <c r="M10347" t="str">
        <f t="shared" si="485"/>
        <v/>
      </c>
    </row>
    <row r="10348" spans="3:13" x14ac:dyDescent="0.2">
      <c r="C10348" s="8" t="str">
        <f>IFERROR(VLOOKUP(B10348,'Plan de comptes'!A:B,2,FALSE),"")</f>
        <v/>
      </c>
      <c r="K10348" s="21">
        <f t="shared" si="483"/>
        <v>0</v>
      </c>
      <c r="L10348" t="str">
        <f t="shared" si="484"/>
        <v/>
      </c>
      <c r="M10348" t="str">
        <f t="shared" si="485"/>
        <v/>
      </c>
    </row>
    <row r="10349" spans="3:13" x14ac:dyDescent="0.2">
      <c r="C10349" s="8" t="str">
        <f>IFERROR(VLOOKUP(B10349,'Plan de comptes'!A:B,2,FALSE),"")</f>
        <v/>
      </c>
      <c r="K10349" s="21">
        <f t="shared" si="483"/>
        <v>0</v>
      </c>
      <c r="L10349" t="str">
        <f t="shared" si="484"/>
        <v/>
      </c>
      <c r="M10349" t="str">
        <f t="shared" si="485"/>
        <v/>
      </c>
    </row>
    <row r="10350" spans="3:13" x14ac:dyDescent="0.2">
      <c r="C10350" s="8" t="str">
        <f>IFERROR(VLOOKUP(B10350,'Plan de comptes'!A:B,2,FALSE),"")</f>
        <v/>
      </c>
      <c r="K10350" s="21">
        <f t="shared" si="483"/>
        <v>0</v>
      </c>
      <c r="L10350" t="str">
        <f t="shared" si="484"/>
        <v/>
      </c>
      <c r="M10350" t="str">
        <f t="shared" si="485"/>
        <v/>
      </c>
    </row>
    <row r="10351" spans="3:13" x14ac:dyDescent="0.2">
      <c r="C10351" s="8" t="str">
        <f>IFERROR(VLOOKUP(B10351,'Plan de comptes'!A:B,2,FALSE),"")</f>
        <v/>
      </c>
      <c r="K10351" s="21">
        <f t="shared" si="483"/>
        <v>0</v>
      </c>
      <c r="L10351" t="str">
        <f t="shared" si="484"/>
        <v/>
      </c>
      <c r="M10351" t="str">
        <f t="shared" si="485"/>
        <v/>
      </c>
    </row>
    <row r="10352" spans="3:13" x14ac:dyDescent="0.2">
      <c r="C10352" s="8" t="str">
        <f>IFERROR(VLOOKUP(B10352,'Plan de comptes'!A:B,2,FALSE),"")</f>
        <v/>
      </c>
      <c r="K10352" s="21">
        <f t="shared" si="483"/>
        <v>0</v>
      </c>
      <c r="L10352" t="str">
        <f t="shared" si="484"/>
        <v/>
      </c>
      <c r="M10352" t="str">
        <f t="shared" si="485"/>
        <v/>
      </c>
    </row>
    <row r="10353" spans="3:13" x14ac:dyDescent="0.2">
      <c r="C10353" s="8" t="str">
        <f>IFERROR(VLOOKUP(B10353,'Plan de comptes'!A:B,2,FALSE),"")</f>
        <v/>
      </c>
      <c r="K10353" s="21">
        <f t="shared" si="483"/>
        <v>0</v>
      </c>
      <c r="L10353" t="str">
        <f t="shared" si="484"/>
        <v/>
      </c>
      <c r="M10353" t="str">
        <f t="shared" si="485"/>
        <v/>
      </c>
    </row>
    <row r="10354" spans="3:13" x14ac:dyDescent="0.2">
      <c r="C10354" s="8" t="str">
        <f>IFERROR(VLOOKUP(B10354,'Plan de comptes'!A:B,2,FALSE),"")</f>
        <v/>
      </c>
      <c r="K10354" s="21">
        <f t="shared" si="483"/>
        <v>0</v>
      </c>
      <c r="L10354" t="str">
        <f t="shared" si="484"/>
        <v/>
      </c>
      <c r="M10354" t="str">
        <f t="shared" si="485"/>
        <v/>
      </c>
    </row>
    <row r="10355" spans="3:13" x14ac:dyDescent="0.2">
      <c r="C10355" s="8" t="str">
        <f>IFERROR(VLOOKUP(B10355,'Plan de comptes'!A:B,2,FALSE),"")</f>
        <v/>
      </c>
      <c r="K10355" s="21">
        <f t="shared" si="483"/>
        <v>0</v>
      </c>
      <c r="L10355" t="str">
        <f t="shared" si="484"/>
        <v/>
      </c>
      <c r="M10355" t="str">
        <f t="shared" si="485"/>
        <v/>
      </c>
    </row>
    <row r="10356" spans="3:13" x14ac:dyDescent="0.2">
      <c r="C10356" s="8" t="str">
        <f>IFERROR(VLOOKUP(B10356,'Plan de comptes'!A:B,2,FALSE),"")</f>
        <v/>
      </c>
      <c r="K10356" s="21">
        <f t="shared" si="483"/>
        <v>0</v>
      </c>
      <c r="L10356" t="str">
        <f t="shared" si="484"/>
        <v/>
      </c>
      <c r="M10356" t="str">
        <f t="shared" si="485"/>
        <v/>
      </c>
    </row>
    <row r="10357" spans="3:13" x14ac:dyDescent="0.2">
      <c r="C10357" s="8" t="str">
        <f>IFERROR(VLOOKUP(B10357,'Plan de comptes'!A:B,2,FALSE),"")</f>
        <v/>
      </c>
      <c r="K10357" s="21">
        <f t="shared" si="483"/>
        <v>0</v>
      </c>
      <c r="L10357" t="str">
        <f t="shared" si="484"/>
        <v/>
      </c>
      <c r="M10357" t="str">
        <f t="shared" si="485"/>
        <v/>
      </c>
    </row>
    <row r="10358" spans="3:13" x14ac:dyDescent="0.2">
      <c r="C10358" s="8" t="str">
        <f>IFERROR(VLOOKUP(B10358,'Plan de comptes'!A:B,2,FALSE),"")</f>
        <v/>
      </c>
      <c r="K10358" s="21">
        <f t="shared" si="483"/>
        <v>0</v>
      </c>
      <c r="L10358" t="str">
        <f t="shared" si="484"/>
        <v/>
      </c>
      <c r="M10358" t="str">
        <f t="shared" si="485"/>
        <v/>
      </c>
    </row>
    <row r="10359" spans="3:13" x14ac:dyDescent="0.2">
      <c r="C10359" s="8" t="str">
        <f>IFERROR(VLOOKUP(B10359,'Plan de comptes'!A:B,2,FALSE),"")</f>
        <v/>
      </c>
      <c r="K10359" s="21">
        <f t="shared" si="483"/>
        <v>0</v>
      </c>
      <c r="L10359" t="str">
        <f t="shared" si="484"/>
        <v/>
      </c>
      <c r="M10359" t="str">
        <f t="shared" si="485"/>
        <v/>
      </c>
    </row>
    <row r="10360" spans="3:13" x14ac:dyDescent="0.2">
      <c r="C10360" s="8" t="str">
        <f>IFERROR(VLOOKUP(B10360,'Plan de comptes'!A:B,2,FALSE),"")</f>
        <v/>
      </c>
      <c r="K10360" s="21">
        <f t="shared" si="483"/>
        <v>0</v>
      </c>
      <c r="L10360" t="str">
        <f t="shared" si="484"/>
        <v/>
      </c>
      <c r="M10360" t="str">
        <f t="shared" si="485"/>
        <v/>
      </c>
    </row>
    <row r="10361" spans="3:13" x14ac:dyDescent="0.2">
      <c r="C10361" s="8" t="str">
        <f>IFERROR(VLOOKUP(B10361,'Plan de comptes'!A:B,2,FALSE),"")</f>
        <v/>
      </c>
      <c r="K10361" s="21">
        <f t="shared" si="483"/>
        <v>0</v>
      </c>
      <c r="L10361" t="str">
        <f t="shared" si="484"/>
        <v/>
      </c>
      <c r="M10361" t="str">
        <f t="shared" si="485"/>
        <v/>
      </c>
    </row>
    <row r="10362" spans="3:13" x14ac:dyDescent="0.2">
      <c r="C10362" s="8" t="str">
        <f>IFERROR(VLOOKUP(B10362,'Plan de comptes'!A:B,2,FALSE),"")</f>
        <v/>
      </c>
      <c r="K10362" s="21">
        <f t="shared" si="483"/>
        <v>0</v>
      </c>
      <c r="L10362" t="str">
        <f t="shared" si="484"/>
        <v/>
      </c>
      <c r="M10362" t="str">
        <f t="shared" si="485"/>
        <v/>
      </c>
    </row>
    <row r="10363" spans="3:13" x14ac:dyDescent="0.2">
      <c r="C10363" s="8" t="str">
        <f>IFERROR(VLOOKUP(B10363,'Plan de comptes'!A:B,2,FALSE),"")</f>
        <v/>
      </c>
      <c r="K10363" s="21">
        <f t="shared" si="483"/>
        <v>0</v>
      </c>
      <c r="L10363" t="str">
        <f t="shared" si="484"/>
        <v/>
      </c>
      <c r="M10363" t="str">
        <f t="shared" si="485"/>
        <v/>
      </c>
    </row>
    <row r="10364" spans="3:13" x14ac:dyDescent="0.2">
      <c r="C10364" s="8" t="str">
        <f>IFERROR(VLOOKUP(B10364,'Plan de comptes'!A:B,2,FALSE),"")</f>
        <v/>
      </c>
      <c r="K10364" s="21">
        <f t="shared" si="483"/>
        <v>0</v>
      </c>
      <c r="L10364" t="str">
        <f t="shared" si="484"/>
        <v/>
      </c>
      <c r="M10364" t="str">
        <f t="shared" si="485"/>
        <v/>
      </c>
    </row>
    <row r="10365" spans="3:13" x14ac:dyDescent="0.2">
      <c r="C10365" s="8" t="str">
        <f>IFERROR(VLOOKUP(B10365,'Plan de comptes'!A:B,2,FALSE),"")</f>
        <v/>
      </c>
      <c r="K10365" s="21">
        <f t="shared" si="483"/>
        <v>0</v>
      </c>
      <c r="L10365" t="str">
        <f t="shared" si="484"/>
        <v/>
      </c>
      <c r="M10365" t="str">
        <f t="shared" si="485"/>
        <v/>
      </c>
    </row>
    <row r="10366" spans="3:13" x14ac:dyDescent="0.2">
      <c r="C10366" s="8" t="str">
        <f>IFERROR(VLOOKUP(B10366,'Plan de comptes'!A:B,2,FALSE),"")</f>
        <v/>
      </c>
      <c r="K10366" s="21">
        <f t="shared" si="483"/>
        <v>0</v>
      </c>
      <c r="L10366" t="str">
        <f t="shared" si="484"/>
        <v/>
      </c>
      <c r="M10366" t="str">
        <f t="shared" si="485"/>
        <v/>
      </c>
    </row>
    <row r="10367" spans="3:13" x14ac:dyDescent="0.2">
      <c r="C10367" s="8" t="str">
        <f>IFERROR(VLOOKUP(B10367,'Plan de comptes'!A:B,2,FALSE),"")</f>
        <v/>
      </c>
      <c r="K10367" s="21">
        <f t="shared" si="483"/>
        <v>0</v>
      </c>
      <c r="L10367" t="str">
        <f t="shared" si="484"/>
        <v/>
      </c>
      <c r="M10367" t="str">
        <f t="shared" si="485"/>
        <v/>
      </c>
    </row>
    <row r="10368" spans="3:13" x14ac:dyDescent="0.2">
      <c r="C10368" s="8" t="str">
        <f>IFERROR(VLOOKUP(B10368,'Plan de comptes'!A:B,2,FALSE),"")</f>
        <v/>
      </c>
      <c r="K10368" s="21">
        <f t="shared" si="483"/>
        <v>0</v>
      </c>
      <c r="L10368" t="str">
        <f t="shared" si="484"/>
        <v/>
      </c>
      <c r="M10368" t="str">
        <f t="shared" si="485"/>
        <v/>
      </c>
    </row>
    <row r="10369" spans="3:13" x14ac:dyDescent="0.2">
      <c r="C10369" s="8" t="str">
        <f>IFERROR(VLOOKUP(B10369,'Plan de comptes'!A:B,2,FALSE),"")</f>
        <v/>
      </c>
      <c r="K10369" s="21">
        <f t="shared" si="483"/>
        <v>0</v>
      </c>
      <c r="L10369" t="str">
        <f t="shared" si="484"/>
        <v/>
      </c>
      <c r="M10369" t="str">
        <f t="shared" si="485"/>
        <v/>
      </c>
    </row>
    <row r="10370" spans="3:13" x14ac:dyDescent="0.2">
      <c r="C10370" s="8" t="str">
        <f>IFERROR(VLOOKUP(B10370,'Plan de comptes'!A:B,2,FALSE),"")</f>
        <v/>
      </c>
      <c r="K10370" s="21">
        <f t="shared" si="483"/>
        <v>0</v>
      </c>
      <c r="L10370" t="str">
        <f t="shared" si="484"/>
        <v/>
      </c>
      <c r="M10370" t="str">
        <f t="shared" si="485"/>
        <v/>
      </c>
    </row>
    <row r="10371" spans="3:13" x14ac:dyDescent="0.2">
      <c r="C10371" s="8" t="str">
        <f>IFERROR(VLOOKUP(B10371,'Plan de comptes'!A:B,2,FALSE),"")</f>
        <v/>
      </c>
      <c r="K10371" s="21">
        <f t="shared" ref="K10371:K10434" si="486">E10371-F10371</f>
        <v>0</v>
      </c>
      <c r="L10371" t="str">
        <f t="shared" ref="L10371:L10434" si="487">LEFT($B10371,2)</f>
        <v/>
      </c>
      <c r="M10371" t="str">
        <f t="shared" ref="M10371:M10434" si="488">LEFT($B10371,3)</f>
        <v/>
      </c>
    </row>
    <row r="10372" spans="3:13" x14ac:dyDescent="0.2">
      <c r="C10372" s="8" t="str">
        <f>IFERROR(VLOOKUP(B10372,'Plan de comptes'!A:B,2,FALSE),"")</f>
        <v/>
      </c>
      <c r="K10372" s="21">
        <f t="shared" si="486"/>
        <v>0</v>
      </c>
      <c r="L10372" t="str">
        <f t="shared" si="487"/>
        <v/>
      </c>
      <c r="M10372" t="str">
        <f t="shared" si="488"/>
        <v/>
      </c>
    </row>
    <row r="10373" spans="3:13" x14ac:dyDescent="0.2">
      <c r="C10373" s="8" t="str">
        <f>IFERROR(VLOOKUP(B10373,'Plan de comptes'!A:B,2,FALSE),"")</f>
        <v/>
      </c>
      <c r="K10373" s="21">
        <f t="shared" si="486"/>
        <v>0</v>
      </c>
      <c r="L10373" t="str">
        <f t="shared" si="487"/>
        <v/>
      </c>
      <c r="M10373" t="str">
        <f t="shared" si="488"/>
        <v/>
      </c>
    </row>
    <row r="10374" spans="3:13" x14ac:dyDescent="0.2">
      <c r="C10374" s="8" t="str">
        <f>IFERROR(VLOOKUP(B10374,'Plan de comptes'!A:B,2,FALSE),"")</f>
        <v/>
      </c>
      <c r="K10374" s="21">
        <f t="shared" si="486"/>
        <v>0</v>
      </c>
      <c r="L10374" t="str">
        <f t="shared" si="487"/>
        <v/>
      </c>
      <c r="M10374" t="str">
        <f t="shared" si="488"/>
        <v/>
      </c>
    </row>
    <row r="10375" spans="3:13" x14ac:dyDescent="0.2">
      <c r="C10375" s="8" t="str">
        <f>IFERROR(VLOOKUP(B10375,'Plan de comptes'!A:B,2,FALSE),"")</f>
        <v/>
      </c>
      <c r="K10375" s="21">
        <f t="shared" si="486"/>
        <v>0</v>
      </c>
      <c r="L10375" t="str">
        <f t="shared" si="487"/>
        <v/>
      </c>
      <c r="M10375" t="str">
        <f t="shared" si="488"/>
        <v/>
      </c>
    </row>
    <row r="10376" spans="3:13" x14ac:dyDescent="0.2">
      <c r="C10376" s="8" t="str">
        <f>IFERROR(VLOOKUP(B10376,'Plan de comptes'!A:B,2,FALSE),"")</f>
        <v/>
      </c>
      <c r="K10376" s="21">
        <f t="shared" si="486"/>
        <v>0</v>
      </c>
      <c r="L10376" t="str">
        <f t="shared" si="487"/>
        <v/>
      </c>
      <c r="M10376" t="str">
        <f t="shared" si="488"/>
        <v/>
      </c>
    </row>
    <row r="10377" spans="3:13" x14ac:dyDescent="0.2">
      <c r="C10377" s="8" t="str">
        <f>IFERROR(VLOOKUP(B10377,'Plan de comptes'!A:B,2,FALSE),"")</f>
        <v/>
      </c>
      <c r="K10377" s="21">
        <f t="shared" si="486"/>
        <v>0</v>
      </c>
      <c r="L10377" t="str">
        <f t="shared" si="487"/>
        <v/>
      </c>
      <c r="M10377" t="str">
        <f t="shared" si="488"/>
        <v/>
      </c>
    </row>
    <row r="10378" spans="3:13" x14ac:dyDescent="0.2">
      <c r="C10378" s="8" t="str">
        <f>IFERROR(VLOOKUP(B10378,'Plan de comptes'!A:B,2,FALSE),"")</f>
        <v/>
      </c>
      <c r="K10378" s="21">
        <f t="shared" si="486"/>
        <v>0</v>
      </c>
      <c r="L10378" t="str">
        <f t="shared" si="487"/>
        <v/>
      </c>
      <c r="M10378" t="str">
        <f t="shared" si="488"/>
        <v/>
      </c>
    </row>
    <row r="10379" spans="3:13" x14ac:dyDescent="0.2">
      <c r="C10379" s="8" t="str">
        <f>IFERROR(VLOOKUP(B10379,'Plan de comptes'!A:B,2,FALSE),"")</f>
        <v/>
      </c>
      <c r="K10379" s="21">
        <f t="shared" si="486"/>
        <v>0</v>
      </c>
      <c r="L10379" t="str">
        <f t="shared" si="487"/>
        <v/>
      </c>
      <c r="M10379" t="str">
        <f t="shared" si="488"/>
        <v/>
      </c>
    </row>
    <row r="10380" spans="3:13" x14ac:dyDescent="0.2">
      <c r="C10380" s="8" t="str">
        <f>IFERROR(VLOOKUP(B10380,'Plan de comptes'!A:B,2,FALSE),"")</f>
        <v/>
      </c>
      <c r="K10380" s="21">
        <f t="shared" si="486"/>
        <v>0</v>
      </c>
      <c r="L10380" t="str">
        <f t="shared" si="487"/>
        <v/>
      </c>
      <c r="M10380" t="str">
        <f t="shared" si="488"/>
        <v/>
      </c>
    </row>
    <row r="10381" spans="3:13" x14ac:dyDescent="0.2">
      <c r="C10381" s="8" t="str">
        <f>IFERROR(VLOOKUP(B10381,'Plan de comptes'!A:B,2,FALSE),"")</f>
        <v/>
      </c>
      <c r="K10381" s="21">
        <f t="shared" si="486"/>
        <v>0</v>
      </c>
      <c r="L10381" t="str">
        <f t="shared" si="487"/>
        <v/>
      </c>
      <c r="M10381" t="str">
        <f t="shared" si="488"/>
        <v/>
      </c>
    </row>
    <row r="10382" spans="3:13" x14ac:dyDescent="0.2">
      <c r="C10382" s="8" t="str">
        <f>IFERROR(VLOOKUP(B10382,'Plan de comptes'!A:B,2,FALSE),"")</f>
        <v/>
      </c>
      <c r="K10382" s="21">
        <f t="shared" si="486"/>
        <v>0</v>
      </c>
      <c r="L10382" t="str">
        <f t="shared" si="487"/>
        <v/>
      </c>
      <c r="M10382" t="str">
        <f t="shared" si="488"/>
        <v/>
      </c>
    </row>
    <row r="10383" spans="3:13" x14ac:dyDescent="0.2">
      <c r="C10383" s="8" t="str">
        <f>IFERROR(VLOOKUP(B10383,'Plan de comptes'!A:B,2,FALSE),"")</f>
        <v/>
      </c>
      <c r="K10383" s="21">
        <f t="shared" si="486"/>
        <v>0</v>
      </c>
      <c r="L10383" t="str">
        <f t="shared" si="487"/>
        <v/>
      </c>
      <c r="M10383" t="str">
        <f t="shared" si="488"/>
        <v/>
      </c>
    </row>
    <row r="10384" spans="3:13" x14ac:dyDescent="0.2">
      <c r="C10384" s="8" t="str">
        <f>IFERROR(VLOOKUP(B10384,'Plan de comptes'!A:B,2,FALSE),"")</f>
        <v/>
      </c>
      <c r="K10384" s="21">
        <f t="shared" si="486"/>
        <v>0</v>
      </c>
      <c r="L10384" t="str">
        <f t="shared" si="487"/>
        <v/>
      </c>
      <c r="M10384" t="str">
        <f t="shared" si="488"/>
        <v/>
      </c>
    </row>
    <row r="10385" spans="3:13" x14ac:dyDescent="0.2">
      <c r="C10385" s="8" t="str">
        <f>IFERROR(VLOOKUP(B10385,'Plan de comptes'!A:B,2,FALSE),"")</f>
        <v/>
      </c>
      <c r="K10385" s="21">
        <f t="shared" si="486"/>
        <v>0</v>
      </c>
      <c r="L10385" t="str">
        <f t="shared" si="487"/>
        <v/>
      </c>
      <c r="M10385" t="str">
        <f t="shared" si="488"/>
        <v/>
      </c>
    </row>
    <row r="10386" spans="3:13" x14ac:dyDescent="0.2">
      <c r="C10386" s="8" t="str">
        <f>IFERROR(VLOOKUP(B10386,'Plan de comptes'!A:B,2,FALSE),"")</f>
        <v/>
      </c>
      <c r="K10386" s="21">
        <f t="shared" si="486"/>
        <v>0</v>
      </c>
      <c r="L10386" t="str">
        <f t="shared" si="487"/>
        <v/>
      </c>
      <c r="M10386" t="str">
        <f t="shared" si="488"/>
        <v/>
      </c>
    </row>
    <row r="10387" spans="3:13" x14ac:dyDescent="0.2">
      <c r="C10387" s="8" t="str">
        <f>IFERROR(VLOOKUP(B10387,'Plan de comptes'!A:B,2,FALSE),"")</f>
        <v/>
      </c>
      <c r="K10387" s="21">
        <f t="shared" si="486"/>
        <v>0</v>
      </c>
      <c r="L10387" t="str">
        <f t="shared" si="487"/>
        <v/>
      </c>
      <c r="M10387" t="str">
        <f t="shared" si="488"/>
        <v/>
      </c>
    </row>
    <row r="10388" spans="3:13" x14ac:dyDescent="0.2">
      <c r="C10388" s="8" t="str">
        <f>IFERROR(VLOOKUP(B10388,'Plan de comptes'!A:B,2,FALSE),"")</f>
        <v/>
      </c>
      <c r="K10388" s="21">
        <f t="shared" si="486"/>
        <v>0</v>
      </c>
      <c r="L10388" t="str">
        <f t="shared" si="487"/>
        <v/>
      </c>
      <c r="M10388" t="str">
        <f t="shared" si="488"/>
        <v/>
      </c>
    </row>
    <row r="10389" spans="3:13" x14ac:dyDescent="0.2">
      <c r="C10389" s="8" t="str">
        <f>IFERROR(VLOOKUP(B10389,'Plan de comptes'!A:B,2,FALSE),"")</f>
        <v/>
      </c>
      <c r="K10389" s="21">
        <f t="shared" si="486"/>
        <v>0</v>
      </c>
      <c r="L10389" t="str">
        <f t="shared" si="487"/>
        <v/>
      </c>
      <c r="M10389" t="str">
        <f t="shared" si="488"/>
        <v/>
      </c>
    </row>
    <row r="10390" spans="3:13" x14ac:dyDescent="0.2">
      <c r="C10390" s="8" t="str">
        <f>IFERROR(VLOOKUP(B10390,'Plan de comptes'!A:B,2,FALSE),"")</f>
        <v/>
      </c>
      <c r="K10390" s="21">
        <f t="shared" si="486"/>
        <v>0</v>
      </c>
      <c r="L10390" t="str">
        <f t="shared" si="487"/>
        <v/>
      </c>
      <c r="M10390" t="str">
        <f t="shared" si="488"/>
        <v/>
      </c>
    </row>
    <row r="10391" spans="3:13" x14ac:dyDescent="0.2">
      <c r="C10391" s="8" t="str">
        <f>IFERROR(VLOOKUP(B10391,'Plan de comptes'!A:B,2,FALSE),"")</f>
        <v/>
      </c>
      <c r="K10391" s="21">
        <f t="shared" si="486"/>
        <v>0</v>
      </c>
      <c r="L10391" t="str">
        <f t="shared" si="487"/>
        <v/>
      </c>
      <c r="M10391" t="str">
        <f t="shared" si="488"/>
        <v/>
      </c>
    </row>
    <row r="10392" spans="3:13" x14ac:dyDescent="0.2">
      <c r="C10392" s="8" t="str">
        <f>IFERROR(VLOOKUP(B10392,'Plan de comptes'!A:B,2,FALSE),"")</f>
        <v/>
      </c>
      <c r="K10392" s="21">
        <f t="shared" si="486"/>
        <v>0</v>
      </c>
      <c r="L10392" t="str">
        <f t="shared" si="487"/>
        <v/>
      </c>
      <c r="M10392" t="str">
        <f t="shared" si="488"/>
        <v/>
      </c>
    </row>
    <row r="10393" spans="3:13" x14ac:dyDescent="0.2">
      <c r="C10393" s="8" t="str">
        <f>IFERROR(VLOOKUP(B10393,'Plan de comptes'!A:B,2,FALSE),"")</f>
        <v/>
      </c>
      <c r="K10393" s="21">
        <f t="shared" si="486"/>
        <v>0</v>
      </c>
      <c r="L10393" t="str">
        <f t="shared" si="487"/>
        <v/>
      </c>
      <c r="M10393" t="str">
        <f t="shared" si="488"/>
        <v/>
      </c>
    </row>
    <row r="10394" spans="3:13" x14ac:dyDescent="0.2">
      <c r="C10394" s="8" t="str">
        <f>IFERROR(VLOOKUP(B10394,'Plan de comptes'!A:B,2,FALSE),"")</f>
        <v/>
      </c>
      <c r="K10394" s="21">
        <f t="shared" si="486"/>
        <v>0</v>
      </c>
      <c r="L10394" t="str">
        <f t="shared" si="487"/>
        <v/>
      </c>
      <c r="M10394" t="str">
        <f t="shared" si="488"/>
        <v/>
      </c>
    </row>
    <row r="10395" spans="3:13" x14ac:dyDescent="0.2">
      <c r="C10395" s="8" t="str">
        <f>IFERROR(VLOOKUP(B10395,'Plan de comptes'!A:B,2,FALSE),"")</f>
        <v/>
      </c>
      <c r="K10395" s="21">
        <f t="shared" si="486"/>
        <v>0</v>
      </c>
      <c r="L10395" t="str">
        <f t="shared" si="487"/>
        <v/>
      </c>
      <c r="M10395" t="str">
        <f t="shared" si="488"/>
        <v/>
      </c>
    </row>
    <row r="10396" spans="3:13" x14ac:dyDescent="0.2">
      <c r="C10396" s="8" t="str">
        <f>IFERROR(VLOOKUP(B10396,'Plan de comptes'!A:B,2,FALSE),"")</f>
        <v/>
      </c>
      <c r="K10396" s="21">
        <f t="shared" si="486"/>
        <v>0</v>
      </c>
      <c r="L10396" t="str">
        <f t="shared" si="487"/>
        <v/>
      </c>
      <c r="M10396" t="str">
        <f t="shared" si="488"/>
        <v/>
      </c>
    </row>
    <row r="10397" spans="3:13" x14ac:dyDescent="0.2">
      <c r="C10397" s="8" t="str">
        <f>IFERROR(VLOOKUP(B10397,'Plan de comptes'!A:B,2,FALSE),"")</f>
        <v/>
      </c>
      <c r="K10397" s="21">
        <f t="shared" si="486"/>
        <v>0</v>
      </c>
      <c r="L10397" t="str">
        <f t="shared" si="487"/>
        <v/>
      </c>
      <c r="M10397" t="str">
        <f t="shared" si="488"/>
        <v/>
      </c>
    </row>
    <row r="10398" spans="3:13" x14ac:dyDescent="0.2">
      <c r="C10398" s="8" t="str">
        <f>IFERROR(VLOOKUP(B10398,'Plan de comptes'!A:B,2,FALSE),"")</f>
        <v/>
      </c>
      <c r="K10398" s="21">
        <f t="shared" si="486"/>
        <v>0</v>
      </c>
      <c r="L10398" t="str">
        <f t="shared" si="487"/>
        <v/>
      </c>
      <c r="M10398" t="str">
        <f t="shared" si="488"/>
        <v/>
      </c>
    </row>
    <row r="10399" spans="3:13" x14ac:dyDescent="0.2">
      <c r="C10399" s="8" t="str">
        <f>IFERROR(VLOOKUP(B10399,'Plan de comptes'!A:B,2,FALSE),"")</f>
        <v/>
      </c>
      <c r="K10399" s="21">
        <f t="shared" si="486"/>
        <v>0</v>
      </c>
      <c r="L10399" t="str">
        <f t="shared" si="487"/>
        <v/>
      </c>
      <c r="M10399" t="str">
        <f t="shared" si="488"/>
        <v/>
      </c>
    </row>
    <row r="10400" spans="3:13" x14ac:dyDescent="0.2">
      <c r="C10400" s="8" t="str">
        <f>IFERROR(VLOOKUP(B10400,'Plan de comptes'!A:B,2,FALSE),"")</f>
        <v/>
      </c>
      <c r="K10400" s="21">
        <f t="shared" si="486"/>
        <v>0</v>
      </c>
      <c r="L10400" t="str">
        <f t="shared" si="487"/>
        <v/>
      </c>
      <c r="M10400" t="str">
        <f t="shared" si="488"/>
        <v/>
      </c>
    </row>
    <row r="10401" spans="3:13" x14ac:dyDescent="0.2">
      <c r="C10401" s="8" t="str">
        <f>IFERROR(VLOOKUP(B10401,'Plan de comptes'!A:B,2,FALSE),"")</f>
        <v/>
      </c>
      <c r="K10401" s="21">
        <f t="shared" si="486"/>
        <v>0</v>
      </c>
      <c r="L10401" t="str">
        <f t="shared" si="487"/>
        <v/>
      </c>
      <c r="M10401" t="str">
        <f t="shared" si="488"/>
        <v/>
      </c>
    </row>
    <row r="10402" spans="3:13" x14ac:dyDescent="0.2">
      <c r="C10402" s="8" t="str">
        <f>IFERROR(VLOOKUP(B10402,'Plan de comptes'!A:B,2,FALSE),"")</f>
        <v/>
      </c>
      <c r="K10402" s="21">
        <f t="shared" si="486"/>
        <v>0</v>
      </c>
      <c r="L10402" t="str">
        <f t="shared" si="487"/>
        <v/>
      </c>
      <c r="M10402" t="str">
        <f t="shared" si="488"/>
        <v/>
      </c>
    </row>
    <row r="10403" spans="3:13" x14ac:dyDescent="0.2">
      <c r="C10403" s="8" t="str">
        <f>IFERROR(VLOOKUP(B10403,'Plan de comptes'!A:B,2,FALSE),"")</f>
        <v/>
      </c>
      <c r="K10403" s="21">
        <f t="shared" si="486"/>
        <v>0</v>
      </c>
      <c r="L10403" t="str">
        <f t="shared" si="487"/>
        <v/>
      </c>
      <c r="M10403" t="str">
        <f t="shared" si="488"/>
        <v/>
      </c>
    </row>
    <row r="10404" spans="3:13" x14ac:dyDescent="0.2">
      <c r="C10404" s="8" t="str">
        <f>IFERROR(VLOOKUP(B10404,'Plan de comptes'!A:B,2,FALSE),"")</f>
        <v/>
      </c>
      <c r="K10404" s="21">
        <f t="shared" si="486"/>
        <v>0</v>
      </c>
      <c r="L10404" t="str">
        <f t="shared" si="487"/>
        <v/>
      </c>
      <c r="M10404" t="str">
        <f t="shared" si="488"/>
        <v/>
      </c>
    </row>
    <row r="10405" spans="3:13" x14ac:dyDescent="0.2">
      <c r="C10405" s="8" t="str">
        <f>IFERROR(VLOOKUP(B10405,'Plan de comptes'!A:B,2,FALSE),"")</f>
        <v/>
      </c>
      <c r="K10405" s="21">
        <f t="shared" si="486"/>
        <v>0</v>
      </c>
      <c r="L10405" t="str">
        <f t="shared" si="487"/>
        <v/>
      </c>
      <c r="M10405" t="str">
        <f t="shared" si="488"/>
        <v/>
      </c>
    </row>
    <row r="10406" spans="3:13" x14ac:dyDescent="0.2">
      <c r="C10406" s="8" t="str">
        <f>IFERROR(VLOOKUP(B10406,'Plan de comptes'!A:B,2,FALSE),"")</f>
        <v/>
      </c>
      <c r="K10406" s="21">
        <f t="shared" si="486"/>
        <v>0</v>
      </c>
      <c r="L10406" t="str">
        <f t="shared" si="487"/>
        <v/>
      </c>
      <c r="M10406" t="str">
        <f t="shared" si="488"/>
        <v/>
      </c>
    </row>
    <row r="10407" spans="3:13" x14ac:dyDescent="0.2">
      <c r="C10407" s="8" t="str">
        <f>IFERROR(VLOOKUP(B10407,'Plan de comptes'!A:B,2,FALSE),"")</f>
        <v/>
      </c>
      <c r="K10407" s="21">
        <f t="shared" si="486"/>
        <v>0</v>
      </c>
      <c r="L10407" t="str">
        <f t="shared" si="487"/>
        <v/>
      </c>
      <c r="M10407" t="str">
        <f t="shared" si="488"/>
        <v/>
      </c>
    </row>
    <row r="10408" spans="3:13" x14ac:dyDescent="0.2">
      <c r="C10408" s="8" t="str">
        <f>IFERROR(VLOOKUP(B10408,'Plan de comptes'!A:B,2,FALSE),"")</f>
        <v/>
      </c>
      <c r="K10408" s="21">
        <f t="shared" si="486"/>
        <v>0</v>
      </c>
      <c r="L10408" t="str">
        <f t="shared" si="487"/>
        <v/>
      </c>
      <c r="M10408" t="str">
        <f t="shared" si="488"/>
        <v/>
      </c>
    </row>
    <row r="10409" spans="3:13" x14ac:dyDescent="0.2">
      <c r="C10409" s="8" t="str">
        <f>IFERROR(VLOOKUP(B10409,'Plan de comptes'!A:B,2,FALSE),"")</f>
        <v/>
      </c>
      <c r="K10409" s="21">
        <f t="shared" si="486"/>
        <v>0</v>
      </c>
      <c r="L10409" t="str">
        <f t="shared" si="487"/>
        <v/>
      </c>
      <c r="M10409" t="str">
        <f t="shared" si="488"/>
        <v/>
      </c>
    </row>
    <row r="10410" spans="3:13" x14ac:dyDescent="0.2">
      <c r="C10410" s="8" t="str">
        <f>IFERROR(VLOOKUP(B10410,'Plan de comptes'!A:B,2,FALSE),"")</f>
        <v/>
      </c>
      <c r="K10410" s="21">
        <f t="shared" si="486"/>
        <v>0</v>
      </c>
      <c r="L10410" t="str">
        <f t="shared" si="487"/>
        <v/>
      </c>
      <c r="M10410" t="str">
        <f t="shared" si="488"/>
        <v/>
      </c>
    </row>
    <row r="10411" spans="3:13" x14ac:dyDescent="0.2">
      <c r="C10411" s="8" t="str">
        <f>IFERROR(VLOOKUP(B10411,'Plan de comptes'!A:B,2,FALSE),"")</f>
        <v/>
      </c>
      <c r="K10411" s="21">
        <f t="shared" si="486"/>
        <v>0</v>
      </c>
      <c r="L10411" t="str">
        <f t="shared" si="487"/>
        <v/>
      </c>
      <c r="M10411" t="str">
        <f t="shared" si="488"/>
        <v/>
      </c>
    </row>
    <row r="10412" spans="3:13" x14ac:dyDescent="0.2">
      <c r="C10412" s="8" t="str">
        <f>IFERROR(VLOOKUP(B10412,'Plan de comptes'!A:B,2,FALSE),"")</f>
        <v/>
      </c>
      <c r="K10412" s="21">
        <f t="shared" si="486"/>
        <v>0</v>
      </c>
      <c r="L10412" t="str">
        <f t="shared" si="487"/>
        <v/>
      </c>
      <c r="M10412" t="str">
        <f t="shared" si="488"/>
        <v/>
      </c>
    </row>
    <row r="10413" spans="3:13" x14ac:dyDescent="0.2">
      <c r="C10413" s="8" t="str">
        <f>IFERROR(VLOOKUP(B10413,'Plan de comptes'!A:B,2,FALSE),"")</f>
        <v/>
      </c>
      <c r="K10413" s="21">
        <f t="shared" si="486"/>
        <v>0</v>
      </c>
      <c r="L10413" t="str">
        <f t="shared" si="487"/>
        <v/>
      </c>
      <c r="M10413" t="str">
        <f t="shared" si="488"/>
        <v/>
      </c>
    </row>
    <row r="10414" spans="3:13" x14ac:dyDescent="0.2">
      <c r="C10414" s="8" t="str">
        <f>IFERROR(VLOOKUP(B10414,'Plan de comptes'!A:B,2,FALSE),"")</f>
        <v/>
      </c>
      <c r="K10414" s="21">
        <f t="shared" si="486"/>
        <v>0</v>
      </c>
      <c r="L10414" t="str">
        <f t="shared" si="487"/>
        <v/>
      </c>
      <c r="M10414" t="str">
        <f t="shared" si="488"/>
        <v/>
      </c>
    </row>
    <row r="10415" spans="3:13" x14ac:dyDescent="0.2">
      <c r="C10415" s="8" t="str">
        <f>IFERROR(VLOOKUP(B10415,'Plan de comptes'!A:B,2,FALSE),"")</f>
        <v/>
      </c>
      <c r="K10415" s="21">
        <f t="shared" si="486"/>
        <v>0</v>
      </c>
      <c r="L10415" t="str">
        <f t="shared" si="487"/>
        <v/>
      </c>
      <c r="M10415" t="str">
        <f t="shared" si="488"/>
        <v/>
      </c>
    </row>
    <row r="10416" spans="3:13" x14ac:dyDescent="0.2">
      <c r="C10416" s="8" t="str">
        <f>IFERROR(VLOOKUP(B10416,'Plan de comptes'!A:B,2,FALSE),"")</f>
        <v/>
      </c>
      <c r="K10416" s="21">
        <f t="shared" si="486"/>
        <v>0</v>
      </c>
      <c r="L10416" t="str">
        <f t="shared" si="487"/>
        <v/>
      </c>
      <c r="M10416" t="str">
        <f t="shared" si="488"/>
        <v/>
      </c>
    </row>
    <row r="10417" spans="3:13" x14ac:dyDescent="0.2">
      <c r="C10417" s="8" t="str">
        <f>IFERROR(VLOOKUP(B10417,'Plan de comptes'!A:B,2,FALSE),"")</f>
        <v/>
      </c>
      <c r="K10417" s="21">
        <f t="shared" si="486"/>
        <v>0</v>
      </c>
      <c r="L10417" t="str">
        <f t="shared" si="487"/>
        <v/>
      </c>
      <c r="M10417" t="str">
        <f t="shared" si="488"/>
        <v/>
      </c>
    </row>
    <row r="10418" spans="3:13" x14ac:dyDescent="0.2">
      <c r="C10418" s="8" t="str">
        <f>IFERROR(VLOOKUP(B10418,'Plan de comptes'!A:B,2,FALSE),"")</f>
        <v/>
      </c>
      <c r="K10418" s="21">
        <f t="shared" si="486"/>
        <v>0</v>
      </c>
      <c r="L10418" t="str">
        <f t="shared" si="487"/>
        <v/>
      </c>
      <c r="M10418" t="str">
        <f t="shared" si="488"/>
        <v/>
      </c>
    </row>
    <row r="10419" spans="3:13" x14ac:dyDescent="0.2">
      <c r="C10419" s="8" t="str">
        <f>IFERROR(VLOOKUP(B10419,'Plan de comptes'!A:B,2,FALSE),"")</f>
        <v/>
      </c>
      <c r="K10419" s="21">
        <f t="shared" si="486"/>
        <v>0</v>
      </c>
      <c r="L10419" t="str">
        <f t="shared" si="487"/>
        <v/>
      </c>
      <c r="M10419" t="str">
        <f t="shared" si="488"/>
        <v/>
      </c>
    </row>
    <row r="10420" spans="3:13" x14ac:dyDescent="0.2">
      <c r="C10420" s="8" t="str">
        <f>IFERROR(VLOOKUP(B10420,'Plan de comptes'!A:B,2,FALSE),"")</f>
        <v/>
      </c>
      <c r="K10420" s="21">
        <f t="shared" si="486"/>
        <v>0</v>
      </c>
      <c r="L10420" t="str">
        <f t="shared" si="487"/>
        <v/>
      </c>
      <c r="M10420" t="str">
        <f t="shared" si="488"/>
        <v/>
      </c>
    </row>
    <row r="10421" spans="3:13" x14ac:dyDescent="0.2">
      <c r="C10421" s="8" t="str">
        <f>IFERROR(VLOOKUP(B10421,'Plan de comptes'!A:B,2,FALSE),"")</f>
        <v/>
      </c>
      <c r="K10421" s="21">
        <f t="shared" si="486"/>
        <v>0</v>
      </c>
      <c r="L10421" t="str">
        <f t="shared" si="487"/>
        <v/>
      </c>
      <c r="M10421" t="str">
        <f t="shared" si="488"/>
        <v/>
      </c>
    </row>
    <row r="10422" spans="3:13" x14ac:dyDescent="0.2">
      <c r="C10422" s="8" t="str">
        <f>IFERROR(VLOOKUP(B10422,'Plan de comptes'!A:B,2,FALSE),"")</f>
        <v/>
      </c>
      <c r="K10422" s="21">
        <f t="shared" si="486"/>
        <v>0</v>
      </c>
      <c r="L10422" t="str">
        <f t="shared" si="487"/>
        <v/>
      </c>
      <c r="M10422" t="str">
        <f t="shared" si="488"/>
        <v/>
      </c>
    </row>
    <row r="10423" spans="3:13" x14ac:dyDescent="0.2">
      <c r="C10423" s="8" t="str">
        <f>IFERROR(VLOOKUP(B10423,'Plan de comptes'!A:B,2,FALSE),"")</f>
        <v/>
      </c>
      <c r="K10423" s="21">
        <f t="shared" si="486"/>
        <v>0</v>
      </c>
      <c r="L10423" t="str">
        <f t="shared" si="487"/>
        <v/>
      </c>
      <c r="M10423" t="str">
        <f t="shared" si="488"/>
        <v/>
      </c>
    </row>
    <row r="10424" spans="3:13" x14ac:dyDescent="0.2">
      <c r="C10424" s="8" t="str">
        <f>IFERROR(VLOOKUP(B10424,'Plan de comptes'!A:B,2,FALSE),"")</f>
        <v/>
      </c>
      <c r="K10424" s="21">
        <f t="shared" si="486"/>
        <v>0</v>
      </c>
      <c r="L10424" t="str">
        <f t="shared" si="487"/>
        <v/>
      </c>
      <c r="M10424" t="str">
        <f t="shared" si="488"/>
        <v/>
      </c>
    </row>
    <row r="10425" spans="3:13" x14ac:dyDescent="0.2">
      <c r="C10425" s="8" t="str">
        <f>IFERROR(VLOOKUP(B10425,'Plan de comptes'!A:B,2,FALSE),"")</f>
        <v/>
      </c>
      <c r="K10425" s="21">
        <f t="shared" si="486"/>
        <v>0</v>
      </c>
      <c r="L10425" t="str">
        <f t="shared" si="487"/>
        <v/>
      </c>
      <c r="M10425" t="str">
        <f t="shared" si="488"/>
        <v/>
      </c>
    </row>
    <row r="10426" spans="3:13" x14ac:dyDescent="0.2">
      <c r="C10426" s="8" t="str">
        <f>IFERROR(VLOOKUP(B10426,'Plan de comptes'!A:B,2,FALSE),"")</f>
        <v/>
      </c>
      <c r="K10426" s="21">
        <f t="shared" si="486"/>
        <v>0</v>
      </c>
      <c r="L10426" t="str">
        <f t="shared" si="487"/>
        <v/>
      </c>
      <c r="M10426" t="str">
        <f t="shared" si="488"/>
        <v/>
      </c>
    </row>
    <row r="10427" spans="3:13" x14ac:dyDescent="0.2">
      <c r="C10427" s="8" t="str">
        <f>IFERROR(VLOOKUP(B10427,'Plan de comptes'!A:B,2,FALSE),"")</f>
        <v/>
      </c>
      <c r="K10427" s="21">
        <f t="shared" si="486"/>
        <v>0</v>
      </c>
      <c r="L10427" t="str">
        <f t="shared" si="487"/>
        <v/>
      </c>
      <c r="M10427" t="str">
        <f t="shared" si="488"/>
        <v/>
      </c>
    </row>
    <row r="10428" spans="3:13" x14ac:dyDescent="0.2">
      <c r="C10428" s="8" t="str">
        <f>IFERROR(VLOOKUP(B10428,'Plan de comptes'!A:B,2,FALSE),"")</f>
        <v/>
      </c>
      <c r="K10428" s="21">
        <f t="shared" si="486"/>
        <v>0</v>
      </c>
      <c r="L10428" t="str">
        <f t="shared" si="487"/>
        <v/>
      </c>
      <c r="M10428" t="str">
        <f t="shared" si="488"/>
        <v/>
      </c>
    </row>
    <row r="10429" spans="3:13" x14ac:dyDescent="0.2">
      <c r="C10429" s="8" t="str">
        <f>IFERROR(VLOOKUP(B10429,'Plan de comptes'!A:B,2,FALSE),"")</f>
        <v/>
      </c>
      <c r="K10429" s="21">
        <f t="shared" si="486"/>
        <v>0</v>
      </c>
      <c r="L10429" t="str">
        <f t="shared" si="487"/>
        <v/>
      </c>
      <c r="M10429" t="str">
        <f t="shared" si="488"/>
        <v/>
      </c>
    </row>
    <row r="10430" spans="3:13" x14ac:dyDescent="0.2">
      <c r="C10430" s="8" t="str">
        <f>IFERROR(VLOOKUP(B10430,'Plan de comptes'!A:B,2,FALSE),"")</f>
        <v/>
      </c>
      <c r="K10430" s="21">
        <f t="shared" si="486"/>
        <v>0</v>
      </c>
      <c r="L10430" t="str">
        <f t="shared" si="487"/>
        <v/>
      </c>
      <c r="M10430" t="str">
        <f t="shared" si="488"/>
        <v/>
      </c>
    </row>
    <row r="10431" spans="3:13" x14ac:dyDescent="0.2">
      <c r="C10431" s="8" t="str">
        <f>IFERROR(VLOOKUP(B10431,'Plan de comptes'!A:B,2,FALSE),"")</f>
        <v/>
      </c>
      <c r="K10431" s="21">
        <f t="shared" si="486"/>
        <v>0</v>
      </c>
      <c r="L10431" t="str">
        <f t="shared" si="487"/>
        <v/>
      </c>
      <c r="M10431" t="str">
        <f t="shared" si="488"/>
        <v/>
      </c>
    </row>
    <row r="10432" spans="3:13" x14ac:dyDescent="0.2">
      <c r="C10432" s="8" t="str">
        <f>IFERROR(VLOOKUP(B10432,'Plan de comptes'!A:B,2,FALSE),"")</f>
        <v/>
      </c>
      <c r="K10432" s="21">
        <f t="shared" si="486"/>
        <v>0</v>
      </c>
      <c r="L10432" t="str">
        <f t="shared" si="487"/>
        <v/>
      </c>
      <c r="M10432" t="str">
        <f t="shared" si="488"/>
        <v/>
      </c>
    </row>
    <row r="10433" spans="3:13" x14ac:dyDescent="0.2">
      <c r="C10433" s="8" t="str">
        <f>IFERROR(VLOOKUP(B10433,'Plan de comptes'!A:B,2,FALSE),"")</f>
        <v/>
      </c>
      <c r="K10433" s="21">
        <f t="shared" si="486"/>
        <v>0</v>
      </c>
      <c r="L10433" t="str">
        <f t="shared" si="487"/>
        <v/>
      </c>
      <c r="M10433" t="str">
        <f t="shared" si="488"/>
        <v/>
      </c>
    </row>
    <row r="10434" spans="3:13" x14ac:dyDescent="0.2">
      <c r="C10434" s="8" t="str">
        <f>IFERROR(VLOOKUP(B10434,'Plan de comptes'!A:B,2,FALSE),"")</f>
        <v/>
      </c>
      <c r="K10434" s="21">
        <f t="shared" si="486"/>
        <v>0</v>
      </c>
      <c r="L10434" t="str">
        <f t="shared" si="487"/>
        <v/>
      </c>
      <c r="M10434" t="str">
        <f t="shared" si="488"/>
        <v/>
      </c>
    </row>
    <row r="10435" spans="3:13" x14ac:dyDescent="0.2">
      <c r="C10435" s="8" t="str">
        <f>IFERROR(VLOOKUP(B10435,'Plan de comptes'!A:B,2,FALSE),"")</f>
        <v/>
      </c>
      <c r="K10435" s="21">
        <f t="shared" ref="K10435:K10498" si="489">E10435-F10435</f>
        <v>0</v>
      </c>
      <c r="L10435" t="str">
        <f t="shared" ref="L10435:L10498" si="490">LEFT($B10435,2)</f>
        <v/>
      </c>
      <c r="M10435" t="str">
        <f t="shared" ref="M10435:M10498" si="491">LEFT($B10435,3)</f>
        <v/>
      </c>
    </row>
    <row r="10436" spans="3:13" x14ac:dyDescent="0.2">
      <c r="C10436" s="8" t="str">
        <f>IFERROR(VLOOKUP(B10436,'Plan de comptes'!A:B,2,FALSE),"")</f>
        <v/>
      </c>
      <c r="K10436" s="21">
        <f t="shared" si="489"/>
        <v>0</v>
      </c>
      <c r="L10436" t="str">
        <f t="shared" si="490"/>
        <v/>
      </c>
      <c r="M10436" t="str">
        <f t="shared" si="491"/>
        <v/>
      </c>
    </row>
    <row r="10437" spans="3:13" x14ac:dyDescent="0.2">
      <c r="C10437" s="8" t="str">
        <f>IFERROR(VLOOKUP(B10437,'Plan de comptes'!A:B,2,FALSE),"")</f>
        <v/>
      </c>
      <c r="K10437" s="21">
        <f t="shared" si="489"/>
        <v>0</v>
      </c>
      <c r="L10437" t="str">
        <f t="shared" si="490"/>
        <v/>
      </c>
      <c r="M10437" t="str">
        <f t="shared" si="491"/>
        <v/>
      </c>
    </row>
    <row r="10438" spans="3:13" x14ac:dyDescent="0.2">
      <c r="C10438" s="8" t="str">
        <f>IFERROR(VLOOKUP(B10438,'Plan de comptes'!A:B,2,FALSE),"")</f>
        <v/>
      </c>
      <c r="K10438" s="21">
        <f t="shared" si="489"/>
        <v>0</v>
      </c>
      <c r="L10438" t="str">
        <f t="shared" si="490"/>
        <v/>
      </c>
      <c r="M10438" t="str">
        <f t="shared" si="491"/>
        <v/>
      </c>
    </row>
    <row r="10439" spans="3:13" x14ac:dyDescent="0.2">
      <c r="C10439" s="8" t="str">
        <f>IFERROR(VLOOKUP(B10439,'Plan de comptes'!A:B,2,FALSE),"")</f>
        <v/>
      </c>
      <c r="K10439" s="21">
        <f t="shared" si="489"/>
        <v>0</v>
      </c>
      <c r="L10439" t="str">
        <f t="shared" si="490"/>
        <v/>
      </c>
      <c r="M10439" t="str">
        <f t="shared" si="491"/>
        <v/>
      </c>
    </row>
    <row r="10440" spans="3:13" x14ac:dyDescent="0.2">
      <c r="C10440" s="8" t="str">
        <f>IFERROR(VLOOKUP(B10440,'Plan de comptes'!A:B,2,FALSE),"")</f>
        <v/>
      </c>
      <c r="K10440" s="21">
        <f t="shared" si="489"/>
        <v>0</v>
      </c>
      <c r="L10440" t="str">
        <f t="shared" si="490"/>
        <v/>
      </c>
      <c r="M10440" t="str">
        <f t="shared" si="491"/>
        <v/>
      </c>
    </row>
    <row r="10441" spans="3:13" x14ac:dyDescent="0.2">
      <c r="C10441" s="8" t="str">
        <f>IFERROR(VLOOKUP(B10441,'Plan de comptes'!A:B,2,FALSE),"")</f>
        <v/>
      </c>
      <c r="K10441" s="21">
        <f t="shared" si="489"/>
        <v>0</v>
      </c>
      <c r="L10441" t="str">
        <f t="shared" si="490"/>
        <v/>
      </c>
      <c r="M10441" t="str">
        <f t="shared" si="491"/>
        <v/>
      </c>
    </row>
    <row r="10442" spans="3:13" x14ac:dyDescent="0.2">
      <c r="C10442" s="8" t="str">
        <f>IFERROR(VLOOKUP(B10442,'Plan de comptes'!A:B,2,FALSE),"")</f>
        <v/>
      </c>
      <c r="K10442" s="21">
        <f t="shared" si="489"/>
        <v>0</v>
      </c>
      <c r="L10442" t="str">
        <f t="shared" si="490"/>
        <v/>
      </c>
      <c r="M10442" t="str">
        <f t="shared" si="491"/>
        <v/>
      </c>
    </row>
    <row r="10443" spans="3:13" x14ac:dyDescent="0.2">
      <c r="C10443" s="8" t="str">
        <f>IFERROR(VLOOKUP(B10443,'Plan de comptes'!A:B,2,FALSE),"")</f>
        <v/>
      </c>
      <c r="K10443" s="21">
        <f t="shared" si="489"/>
        <v>0</v>
      </c>
      <c r="L10443" t="str">
        <f t="shared" si="490"/>
        <v/>
      </c>
      <c r="M10443" t="str">
        <f t="shared" si="491"/>
        <v/>
      </c>
    </row>
    <row r="10444" spans="3:13" x14ac:dyDescent="0.2">
      <c r="C10444" s="8" t="str">
        <f>IFERROR(VLOOKUP(B10444,'Plan de comptes'!A:B,2,FALSE),"")</f>
        <v/>
      </c>
      <c r="K10444" s="21">
        <f t="shared" si="489"/>
        <v>0</v>
      </c>
      <c r="L10444" t="str">
        <f t="shared" si="490"/>
        <v/>
      </c>
      <c r="M10444" t="str">
        <f t="shared" si="491"/>
        <v/>
      </c>
    </row>
    <row r="10445" spans="3:13" x14ac:dyDescent="0.2">
      <c r="C10445" s="8" t="str">
        <f>IFERROR(VLOOKUP(B10445,'Plan de comptes'!A:B,2,FALSE),"")</f>
        <v/>
      </c>
      <c r="K10445" s="21">
        <f t="shared" si="489"/>
        <v>0</v>
      </c>
      <c r="L10445" t="str">
        <f t="shared" si="490"/>
        <v/>
      </c>
      <c r="M10445" t="str">
        <f t="shared" si="491"/>
        <v/>
      </c>
    </row>
    <row r="10446" spans="3:13" x14ac:dyDescent="0.2">
      <c r="C10446" s="8" t="str">
        <f>IFERROR(VLOOKUP(B10446,'Plan de comptes'!A:B,2,FALSE),"")</f>
        <v/>
      </c>
      <c r="K10446" s="21">
        <f t="shared" si="489"/>
        <v>0</v>
      </c>
      <c r="L10446" t="str">
        <f t="shared" si="490"/>
        <v/>
      </c>
      <c r="M10446" t="str">
        <f t="shared" si="491"/>
        <v/>
      </c>
    </row>
    <row r="10447" spans="3:13" x14ac:dyDescent="0.2">
      <c r="C10447" s="8" t="str">
        <f>IFERROR(VLOOKUP(B10447,'Plan de comptes'!A:B,2,FALSE),"")</f>
        <v/>
      </c>
      <c r="K10447" s="21">
        <f t="shared" si="489"/>
        <v>0</v>
      </c>
      <c r="L10447" t="str">
        <f t="shared" si="490"/>
        <v/>
      </c>
      <c r="M10447" t="str">
        <f t="shared" si="491"/>
        <v/>
      </c>
    </row>
    <row r="10448" spans="3:13" x14ac:dyDescent="0.2">
      <c r="C10448" s="8" t="str">
        <f>IFERROR(VLOOKUP(B10448,'Plan de comptes'!A:B,2,FALSE),"")</f>
        <v/>
      </c>
      <c r="K10448" s="21">
        <f t="shared" si="489"/>
        <v>0</v>
      </c>
      <c r="L10448" t="str">
        <f t="shared" si="490"/>
        <v/>
      </c>
      <c r="M10448" t="str">
        <f t="shared" si="491"/>
        <v/>
      </c>
    </row>
    <row r="10449" spans="3:13" x14ac:dyDescent="0.2">
      <c r="C10449" s="8" t="str">
        <f>IFERROR(VLOOKUP(B10449,'Plan de comptes'!A:B,2,FALSE),"")</f>
        <v/>
      </c>
      <c r="K10449" s="21">
        <f t="shared" si="489"/>
        <v>0</v>
      </c>
      <c r="L10449" t="str">
        <f t="shared" si="490"/>
        <v/>
      </c>
      <c r="M10449" t="str">
        <f t="shared" si="491"/>
        <v/>
      </c>
    </row>
    <row r="10450" spans="3:13" x14ac:dyDescent="0.2">
      <c r="C10450" s="8" t="str">
        <f>IFERROR(VLOOKUP(B10450,'Plan de comptes'!A:B,2,FALSE),"")</f>
        <v/>
      </c>
      <c r="K10450" s="21">
        <f t="shared" si="489"/>
        <v>0</v>
      </c>
      <c r="L10450" t="str">
        <f t="shared" si="490"/>
        <v/>
      </c>
      <c r="M10450" t="str">
        <f t="shared" si="491"/>
        <v/>
      </c>
    </row>
    <row r="10451" spans="3:13" x14ac:dyDescent="0.2">
      <c r="C10451" s="8" t="str">
        <f>IFERROR(VLOOKUP(B10451,'Plan de comptes'!A:B,2,FALSE),"")</f>
        <v/>
      </c>
      <c r="K10451" s="21">
        <f t="shared" si="489"/>
        <v>0</v>
      </c>
      <c r="L10451" t="str">
        <f t="shared" si="490"/>
        <v/>
      </c>
      <c r="M10451" t="str">
        <f t="shared" si="491"/>
        <v/>
      </c>
    </row>
    <row r="10452" spans="3:13" x14ac:dyDescent="0.2">
      <c r="C10452" s="8" t="str">
        <f>IFERROR(VLOOKUP(B10452,'Plan de comptes'!A:B,2,FALSE),"")</f>
        <v/>
      </c>
      <c r="K10452" s="21">
        <f t="shared" si="489"/>
        <v>0</v>
      </c>
      <c r="L10452" t="str">
        <f t="shared" si="490"/>
        <v/>
      </c>
      <c r="M10452" t="str">
        <f t="shared" si="491"/>
        <v/>
      </c>
    </row>
    <row r="10453" spans="3:13" x14ac:dyDescent="0.2">
      <c r="C10453" s="8" t="str">
        <f>IFERROR(VLOOKUP(B10453,'Plan de comptes'!A:B,2,FALSE),"")</f>
        <v/>
      </c>
      <c r="K10453" s="21">
        <f t="shared" si="489"/>
        <v>0</v>
      </c>
      <c r="L10453" t="str">
        <f t="shared" si="490"/>
        <v/>
      </c>
      <c r="M10453" t="str">
        <f t="shared" si="491"/>
        <v/>
      </c>
    </row>
    <row r="10454" spans="3:13" x14ac:dyDescent="0.2">
      <c r="C10454" s="8" t="str">
        <f>IFERROR(VLOOKUP(B10454,'Plan de comptes'!A:B,2,FALSE),"")</f>
        <v/>
      </c>
      <c r="K10454" s="21">
        <f t="shared" si="489"/>
        <v>0</v>
      </c>
      <c r="L10454" t="str">
        <f t="shared" si="490"/>
        <v/>
      </c>
      <c r="M10454" t="str">
        <f t="shared" si="491"/>
        <v/>
      </c>
    </row>
    <row r="10455" spans="3:13" x14ac:dyDescent="0.2">
      <c r="C10455" s="8" t="str">
        <f>IFERROR(VLOOKUP(B10455,'Plan de comptes'!A:B,2,FALSE),"")</f>
        <v/>
      </c>
      <c r="K10455" s="21">
        <f t="shared" si="489"/>
        <v>0</v>
      </c>
      <c r="L10455" t="str">
        <f t="shared" si="490"/>
        <v/>
      </c>
      <c r="M10455" t="str">
        <f t="shared" si="491"/>
        <v/>
      </c>
    </row>
    <row r="10456" spans="3:13" x14ac:dyDescent="0.2">
      <c r="C10456" s="8" t="str">
        <f>IFERROR(VLOOKUP(B10456,'Plan de comptes'!A:B,2,FALSE),"")</f>
        <v/>
      </c>
      <c r="K10456" s="21">
        <f t="shared" si="489"/>
        <v>0</v>
      </c>
      <c r="L10456" t="str">
        <f t="shared" si="490"/>
        <v/>
      </c>
      <c r="M10456" t="str">
        <f t="shared" si="491"/>
        <v/>
      </c>
    </row>
    <row r="10457" spans="3:13" x14ac:dyDescent="0.2">
      <c r="C10457" s="8" t="str">
        <f>IFERROR(VLOOKUP(B10457,'Plan de comptes'!A:B,2,FALSE),"")</f>
        <v/>
      </c>
      <c r="K10457" s="21">
        <f t="shared" si="489"/>
        <v>0</v>
      </c>
      <c r="L10457" t="str">
        <f t="shared" si="490"/>
        <v/>
      </c>
      <c r="M10457" t="str">
        <f t="shared" si="491"/>
        <v/>
      </c>
    </row>
    <row r="10458" spans="3:13" x14ac:dyDescent="0.2">
      <c r="C10458" s="8" t="str">
        <f>IFERROR(VLOOKUP(B10458,'Plan de comptes'!A:B,2,FALSE),"")</f>
        <v/>
      </c>
      <c r="K10458" s="21">
        <f t="shared" si="489"/>
        <v>0</v>
      </c>
      <c r="L10458" t="str">
        <f t="shared" si="490"/>
        <v/>
      </c>
      <c r="M10458" t="str">
        <f t="shared" si="491"/>
        <v/>
      </c>
    </row>
    <row r="10459" spans="3:13" x14ac:dyDescent="0.2">
      <c r="C10459" s="8" t="str">
        <f>IFERROR(VLOOKUP(B10459,'Plan de comptes'!A:B,2,FALSE),"")</f>
        <v/>
      </c>
      <c r="K10459" s="21">
        <f t="shared" si="489"/>
        <v>0</v>
      </c>
      <c r="L10459" t="str">
        <f t="shared" si="490"/>
        <v/>
      </c>
      <c r="M10459" t="str">
        <f t="shared" si="491"/>
        <v/>
      </c>
    </row>
    <row r="10460" spans="3:13" x14ac:dyDescent="0.2">
      <c r="C10460" s="8" t="str">
        <f>IFERROR(VLOOKUP(B10460,'Plan de comptes'!A:B,2,FALSE),"")</f>
        <v/>
      </c>
      <c r="K10460" s="21">
        <f t="shared" si="489"/>
        <v>0</v>
      </c>
      <c r="L10460" t="str">
        <f t="shared" si="490"/>
        <v/>
      </c>
      <c r="M10460" t="str">
        <f t="shared" si="491"/>
        <v/>
      </c>
    </row>
    <row r="10461" spans="3:13" x14ac:dyDescent="0.2">
      <c r="C10461" s="8" t="str">
        <f>IFERROR(VLOOKUP(B10461,'Plan de comptes'!A:B,2,FALSE),"")</f>
        <v/>
      </c>
      <c r="K10461" s="21">
        <f t="shared" si="489"/>
        <v>0</v>
      </c>
      <c r="L10461" t="str">
        <f t="shared" si="490"/>
        <v/>
      </c>
      <c r="M10461" t="str">
        <f t="shared" si="491"/>
        <v/>
      </c>
    </row>
    <row r="10462" spans="3:13" x14ac:dyDescent="0.2">
      <c r="C10462" s="8" t="str">
        <f>IFERROR(VLOOKUP(B10462,'Plan de comptes'!A:B,2,FALSE),"")</f>
        <v/>
      </c>
      <c r="K10462" s="21">
        <f t="shared" si="489"/>
        <v>0</v>
      </c>
      <c r="L10462" t="str">
        <f t="shared" si="490"/>
        <v/>
      </c>
      <c r="M10462" t="str">
        <f t="shared" si="491"/>
        <v/>
      </c>
    </row>
    <row r="10463" spans="3:13" x14ac:dyDescent="0.2">
      <c r="C10463" s="8" t="str">
        <f>IFERROR(VLOOKUP(B10463,'Plan de comptes'!A:B,2,FALSE),"")</f>
        <v/>
      </c>
      <c r="K10463" s="21">
        <f t="shared" si="489"/>
        <v>0</v>
      </c>
      <c r="L10463" t="str">
        <f t="shared" si="490"/>
        <v/>
      </c>
      <c r="M10463" t="str">
        <f t="shared" si="491"/>
        <v/>
      </c>
    </row>
    <row r="10464" spans="3:13" x14ac:dyDescent="0.2">
      <c r="C10464" s="8" t="str">
        <f>IFERROR(VLOOKUP(B10464,'Plan de comptes'!A:B,2,FALSE),"")</f>
        <v/>
      </c>
      <c r="K10464" s="21">
        <f t="shared" si="489"/>
        <v>0</v>
      </c>
      <c r="L10464" t="str">
        <f t="shared" si="490"/>
        <v/>
      </c>
      <c r="M10464" t="str">
        <f t="shared" si="491"/>
        <v/>
      </c>
    </row>
    <row r="10465" spans="3:13" x14ac:dyDescent="0.2">
      <c r="C10465" s="8" t="str">
        <f>IFERROR(VLOOKUP(B10465,'Plan de comptes'!A:B,2,FALSE),"")</f>
        <v/>
      </c>
      <c r="K10465" s="21">
        <f t="shared" si="489"/>
        <v>0</v>
      </c>
      <c r="L10465" t="str">
        <f t="shared" si="490"/>
        <v/>
      </c>
      <c r="M10465" t="str">
        <f t="shared" si="491"/>
        <v/>
      </c>
    </row>
    <row r="10466" spans="3:13" x14ac:dyDescent="0.2">
      <c r="C10466" s="8" t="str">
        <f>IFERROR(VLOOKUP(B10466,'Plan de comptes'!A:B,2,FALSE),"")</f>
        <v/>
      </c>
      <c r="K10466" s="21">
        <f t="shared" si="489"/>
        <v>0</v>
      </c>
      <c r="L10466" t="str">
        <f t="shared" si="490"/>
        <v/>
      </c>
      <c r="M10466" t="str">
        <f t="shared" si="491"/>
        <v/>
      </c>
    </row>
    <row r="10467" spans="3:13" x14ac:dyDescent="0.2">
      <c r="C10467" s="8" t="str">
        <f>IFERROR(VLOOKUP(B10467,'Plan de comptes'!A:B,2,FALSE),"")</f>
        <v/>
      </c>
      <c r="K10467" s="21">
        <f t="shared" si="489"/>
        <v>0</v>
      </c>
      <c r="L10467" t="str">
        <f t="shared" si="490"/>
        <v/>
      </c>
      <c r="M10467" t="str">
        <f t="shared" si="491"/>
        <v/>
      </c>
    </row>
    <row r="10468" spans="3:13" x14ac:dyDescent="0.2">
      <c r="C10468" s="8" t="str">
        <f>IFERROR(VLOOKUP(B10468,'Plan de comptes'!A:B,2,FALSE),"")</f>
        <v/>
      </c>
      <c r="K10468" s="21">
        <f t="shared" si="489"/>
        <v>0</v>
      </c>
      <c r="L10468" t="str">
        <f t="shared" si="490"/>
        <v/>
      </c>
      <c r="M10468" t="str">
        <f t="shared" si="491"/>
        <v/>
      </c>
    </row>
    <row r="10469" spans="3:13" x14ac:dyDescent="0.2">
      <c r="C10469" s="8" t="str">
        <f>IFERROR(VLOOKUP(B10469,'Plan de comptes'!A:B,2,FALSE),"")</f>
        <v/>
      </c>
      <c r="K10469" s="21">
        <f t="shared" si="489"/>
        <v>0</v>
      </c>
      <c r="L10469" t="str">
        <f t="shared" si="490"/>
        <v/>
      </c>
      <c r="M10469" t="str">
        <f t="shared" si="491"/>
        <v/>
      </c>
    </row>
    <row r="10470" spans="3:13" x14ac:dyDescent="0.2">
      <c r="C10470" s="8" t="str">
        <f>IFERROR(VLOOKUP(B10470,'Plan de comptes'!A:B,2,FALSE),"")</f>
        <v/>
      </c>
      <c r="K10470" s="21">
        <f t="shared" si="489"/>
        <v>0</v>
      </c>
      <c r="L10470" t="str">
        <f t="shared" si="490"/>
        <v/>
      </c>
      <c r="M10470" t="str">
        <f t="shared" si="491"/>
        <v/>
      </c>
    </row>
    <row r="10471" spans="3:13" x14ac:dyDescent="0.2">
      <c r="C10471" s="8" t="str">
        <f>IFERROR(VLOOKUP(B10471,'Plan de comptes'!A:B,2,FALSE),"")</f>
        <v/>
      </c>
      <c r="K10471" s="21">
        <f t="shared" si="489"/>
        <v>0</v>
      </c>
      <c r="L10471" t="str">
        <f t="shared" si="490"/>
        <v/>
      </c>
      <c r="M10471" t="str">
        <f t="shared" si="491"/>
        <v/>
      </c>
    </row>
    <row r="10472" spans="3:13" x14ac:dyDescent="0.2">
      <c r="C10472" s="8" t="str">
        <f>IFERROR(VLOOKUP(B10472,'Plan de comptes'!A:B,2,FALSE),"")</f>
        <v/>
      </c>
      <c r="K10472" s="21">
        <f t="shared" si="489"/>
        <v>0</v>
      </c>
      <c r="L10472" t="str">
        <f t="shared" si="490"/>
        <v/>
      </c>
      <c r="M10472" t="str">
        <f t="shared" si="491"/>
        <v/>
      </c>
    </row>
    <row r="10473" spans="3:13" x14ac:dyDescent="0.2">
      <c r="C10473" s="8" t="str">
        <f>IFERROR(VLOOKUP(B10473,'Plan de comptes'!A:B,2,FALSE),"")</f>
        <v/>
      </c>
      <c r="K10473" s="21">
        <f t="shared" si="489"/>
        <v>0</v>
      </c>
      <c r="L10473" t="str">
        <f t="shared" si="490"/>
        <v/>
      </c>
      <c r="M10473" t="str">
        <f t="shared" si="491"/>
        <v/>
      </c>
    </row>
    <row r="10474" spans="3:13" x14ac:dyDescent="0.2">
      <c r="C10474" s="8" t="str">
        <f>IFERROR(VLOOKUP(B10474,'Plan de comptes'!A:B,2,FALSE),"")</f>
        <v/>
      </c>
      <c r="K10474" s="21">
        <f t="shared" si="489"/>
        <v>0</v>
      </c>
      <c r="L10474" t="str">
        <f t="shared" si="490"/>
        <v/>
      </c>
      <c r="M10474" t="str">
        <f t="shared" si="491"/>
        <v/>
      </c>
    </row>
    <row r="10475" spans="3:13" x14ac:dyDescent="0.2">
      <c r="C10475" s="8" t="str">
        <f>IFERROR(VLOOKUP(B10475,'Plan de comptes'!A:B,2,FALSE),"")</f>
        <v/>
      </c>
      <c r="K10475" s="21">
        <f t="shared" si="489"/>
        <v>0</v>
      </c>
      <c r="L10475" t="str">
        <f t="shared" si="490"/>
        <v/>
      </c>
      <c r="M10475" t="str">
        <f t="shared" si="491"/>
        <v/>
      </c>
    </row>
    <row r="10476" spans="3:13" x14ac:dyDescent="0.2">
      <c r="C10476" s="8" t="str">
        <f>IFERROR(VLOOKUP(B10476,'Plan de comptes'!A:B,2,FALSE),"")</f>
        <v/>
      </c>
      <c r="K10476" s="21">
        <f t="shared" si="489"/>
        <v>0</v>
      </c>
      <c r="L10476" t="str">
        <f t="shared" si="490"/>
        <v/>
      </c>
      <c r="M10476" t="str">
        <f t="shared" si="491"/>
        <v/>
      </c>
    </row>
    <row r="10477" spans="3:13" x14ac:dyDescent="0.2">
      <c r="C10477" s="8" t="str">
        <f>IFERROR(VLOOKUP(B10477,'Plan de comptes'!A:B,2,FALSE),"")</f>
        <v/>
      </c>
      <c r="K10477" s="21">
        <f t="shared" si="489"/>
        <v>0</v>
      </c>
      <c r="L10477" t="str">
        <f t="shared" si="490"/>
        <v/>
      </c>
      <c r="M10477" t="str">
        <f t="shared" si="491"/>
        <v/>
      </c>
    </row>
    <row r="10478" spans="3:13" x14ac:dyDescent="0.2">
      <c r="C10478" s="8" t="str">
        <f>IFERROR(VLOOKUP(B10478,'Plan de comptes'!A:B,2,FALSE),"")</f>
        <v/>
      </c>
      <c r="K10478" s="21">
        <f t="shared" si="489"/>
        <v>0</v>
      </c>
      <c r="L10478" t="str">
        <f t="shared" si="490"/>
        <v/>
      </c>
      <c r="M10478" t="str">
        <f t="shared" si="491"/>
        <v/>
      </c>
    </row>
    <row r="10479" spans="3:13" x14ac:dyDescent="0.2">
      <c r="C10479" s="8" t="str">
        <f>IFERROR(VLOOKUP(B10479,'Plan de comptes'!A:B,2,FALSE),"")</f>
        <v/>
      </c>
      <c r="K10479" s="21">
        <f t="shared" si="489"/>
        <v>0</v>
      </c>
      <c r="L10479" t="str">
        <f t="shared" si="490"/>
        <v/>
      </c>
      <c r="M10479" t="str">
        <f t="shared" si="491"/>
        <v/>
      </c>
    </row>
    <row r="10480" spans="3:13" x14ac:dyDescent="0.2">
      <c r="C10480" s="8" t="str">
        <f>IFERROR(VLOOKUP(B10480,'Plan de comptes'!A:B,2,FALSE),"")</f>
        <v/>
      </c>
      <c r="K10480" s="21">
        <f t="shared" si="489"/>
        <v>0</v>
      </c>
      <c r="L10480" t="str">
        <f t="shared" si="490"/>
        <v/>
      </c>
      <c r="M10480" t="str">
        <f t="shared" si="491"/>
        <v/>
      </c>
    </row>
    <row r="10481" spans="3:13" x14ac:dyDescent="0.2">
      <c r="C10481" s="8" t="str">
        <f>IFERROR(VLOOKUP(B10481,'Plan de comptes'!A:B,2,FALSE),"")</f>
        <v/>
      </c>
      <c r="K10481" s="21">
        <f t="shared" si="489"/>
        <v>0</v>
      </c>
      <c r="L10481" t="str">
        <f t="shared" si="490"/>
        <v/>
      </c>
      <c r="M10481" t="str">
        <f t="shared" si="491"/>
        <v/>
      </c>
    </row>
    <row r="10482" spans="3:13" x14ac:dyDescent="0.2">
      <c r="C10482" s="8" t="str">
        <f>IFERROR(VLOOKUP(B10482,'Plan de comptes'!A:B,2,FALSE),"")</f>
        <v/>
      </c>
      <c r="K10482" s="21">
        <f t="shared" si="489"/>
        <v>0</v>
      </c>
      <c r="L10482" t="str">
        <f t="shared" si="490"/>
        <v/>
      </c>
      <c r="M10482" t="str">
        <f t="shared" si="491"/>
        <v/>
      </c>
    </row>
    <row r="10483" spans="3:13" x14ac:dyDescent="0.2">
      <c r="C10483" s="8" t="str">
        <f>IFERROR(VLOOKUP(B10483,'Plan de comptes'!A:B,2,FALSE),"")</f>
        <v/>
      </c>
      <c r="K10483" s="21">
        <f t="shared" si="489"/>
        <v>0</v>
      </c>
      <c r="L10483" t="str">
        <f t="shared" si="490"/>
        <v/>
      </c>
      <c r="M10483" t="str">
        <f t="shared" si="491"/>
        <v/>
      </c>
    </row>
    <row r="10484" spans="3:13" x14ac:dyDescent="0.2">
      <c r="C10484" s="8" t="str">
        <f>IFERROR(VLOOKUP(B10484,'Plan de comptes'!A:B,2,FALSE),"")</f>
        <v/>
      </c>
      <c r="K10484" s="21">
        <f t="shared" si="489"/>
        <v>0</v>
      </c>
      <c r="L10484" t="str">
        <f t="shared" si="490"/>
        <v/>
      </c>
      <c r="M10484" t="str">
        <f t="shared" si="491"/>
        <v/>
      </c>
    </row>
    <row r="10485" spans="3:13" x14ac:dyDescent="0.2">
      <c r="C10485" s="8" t="str">
        <f>IFERROR(VLOOKUP(B10485,'Plan de comptes'!A:B,2,FALSE),"")</f>
        <v/>
      </c>
      <c r="K10485" s="21">
        <f t="shared" si="489"/>
        <v>0</v>
      </c>
      <c r="L10485" t="str">
        <f t="shared" si="490"/>
        <v/>
      </c>
      <c r="M10485" t="str">
        <f t="shared" si="491"/>
        <v/>
      </c>
    </row>
    <row r="10486" spans="3:13" x14ac:dyDescent="0.2">
      <c r="C10486" s="8" t="str">
        <f>IFERROR(VLOOKUP(B10486,'Plan de comptes'!A:B,2,FALSE),"")</f>
        <v/>
      </c>
      <c r="K10486" s="21">
        <f t="shared" si="489"/>
        <v>0</v>
      </c>
      <c r="L10486" t="str">
        <f t="shared" si="490"/>
        <v/>
      </c>
      <c r="M10486" t="str">
        <f t="shared" si="491"/>
        <v/>
      </c>
    </row>
    <row r="10487" spans="3:13" x14ac:dyDescent="0.2">
      <c r="C10487" s="8" t="str">
        <f>IFERROR(VLOOKUP(B10487,'Plan de comptes'!A:B,2,FALSE),"")</f>
        <v/>
      </c>
      <c r="K10487" s="21">
        <f t="shared" si="489"/>
        <v>0</v>
      </c>
      <c r="L10487" t="str">
        <f t="shared" si="490"/>
        <v/>
      </c>
      <c r="M10487" t="str">
        <f t="shared" si="491"/>
        <v/>
      </c>
    </row>
    <row r="10488" spans="3:13" x14ac:dyDescent="0.2">
      <c r="C10488" s="8" t="str">
        <f>IFERROR(VLOOKUP(B10488,'Plan de comptes'!A:B,2,FALSE),"")</f>
        <v/>
      </c>
      <c r="K10488" s="21">
        <f t="shared" si="489"/>
        <v>0</v>
      </c>
      <c r="L10488" t="str">
        <f t="shared" si="490"/>
        <v/>
      </c>
      <c r="M10488" t="str">
        <f t="shared" si="491"/>
        <v/>
      </c>
    </row>
    <row r="10489" spans="3:13" x14ac:dyDescent="0.2">
      <c r="C10489" s="8" t="str">
        <f>IFERROR(VLOOKUP(B10489,'Plan de comptes'!A:B,2,FALSE),"")</f>
        <v/>
      </c>
      <c r="K10489" s="21">
        <f t="shared" si="489"/>
        <v>0</v>
      </c>
      <c r="L10489" t="str">
        <f t="shared" si="490"/>
        <v/>
      </c>
      <c r="M10489" t="str">
        <f t="shared" si="491"/>
        <v/>
      </c>
    </row>
    <row r="10490" spans="3:13" x14ac:dyDescent="0.2">
      <c r="C10490" s="8" t="str">
        <f>IFERROR(VLOOKUP(B10490,'Plan de comptes'!A:B,2,FALSE),"")</f>
        <v/>
      </c>
      <c r="K10490" s="21">
        <f t="shared" si="489"/>
        <v>0</v>
      </c>
      <c r="L10490" t="str">
        <f t="shared" si="490"/>
        <v/>
      </c>
      <c r="M10490" t="str">
        <f t="shared" si="491"/>
        <v/>
      </c>
    </row>
    <row r="10491" spans="3:13" x14ac:dyDescent="0.2">
      <c r="C10491" s="8" t="str">
        <f>IFERROR(VLOOKUP(B10491,'Plan de comptes'!A:B,2,FALSE),"")</f>
        <v/>
      </c>
      <c r="K10491" s="21">
        <f t="shared" si="489"/>
        <v>0</v>
      </c>
      <c r="L10491" t="str">
        <f t="shared" si="490"/>
        <v/>
      </c>
      <c r="M10491" t="str">
        <f t="shared" si="491"/>
        <v/>
      </c>
    </row>
    <row r="10492" spans="3:13" x14ac:dyDescent="0.2">
      <c r="C10492" s="8" t="str">
        <f>IFERROR(VLOOKUP(B10492,'Plan de comptes'!A:B,2,FALSE),"")</f>
        <v/>
      </c>
      <c r="K10492" s="21">
        <f t="shared" si="489"/>
        <v>0</v>
      </c>
      <c r="L10492" t="str">
        <f t="shared" si="490"/>
        <v/>
      </c>
      <c r="M10492" t="str">
        <f t="shared" si="491"/>
        <v/>
      </c>
    </row>
    <row r="10493" spans="3:13" x14ac:dyDescent="0.2">
      <c r="C10493" s="8" t="str">
        <f>IFERROR(VLOOKUP(B10493,'Plan de comptes'!A:B,2,FALSE),"")</f>
        <v/>
      </c>
      <c r="K10493" s="21">
        <f t="shared" si="489"/>
        <v>0</v>
      </c>
      <c r="L10493" t="str">
        <f t="shared" si="490"/>
        <v/>
      </c>
      <c r="M10493" t="str">
        <f t="shared" si="491"/>
        <v/>
      </c>
    </row>
    <row r="10494" spans="3:13" x14ac:dyDescent="0.2">
      <c r="C10494" s="8" t="str">
        <f>IFERROR(VLOOKUP(B10494,'Plan de comptes'!A:B,2,FALSE),"")</f>
        <v/>
      </c>
      <c r="K10494" s="21">
        <f t="shared" si="489"/>
        <v>0</v>
      </c>
      <c r="L10494" t="str">
        <f t="shared" si="490"/>
        <v/>
      </c>
      <c r="M10494" t="str">
        <f t="shared" si="491"/>
        <v/>
      </c>
    </row>
    <row r="10495" spans="3:13" x14ac:dyDescent="0.2">
      <c r="C10495" s="8" t="str">
        <f>IFERROR(VLOOKUP(B10495,'Plan de comptes'!A:B,2,FALSE),"")</f>
        <v/>
      </c>
      <c r="K10495" s="21">
        <f t="shared" si="489"/>
        <v>0</v>
      </c>
      <c r="L10495" t="str">
        <f t="shared" si="490"/>
        <v/>
      </c>
      <c r="M10495" t="str">
        <f t="shared" si="491"/>
        <v/>
      </c>
    </row>
    <row r="10496" spans="3:13" x14ac:dyDescent="0.2">
      <c r="C10496" s="8" t="str">
        <f>IFERROR(VLOOKUP(B10496,'Plan de comptes'!A:B,2,FALSE),"")</f>
        <v/>
      </c>
      <c r="K10496" s="21">
        <f t="shared" si="489"/>
        <v>0</v>
      </c>
      <c r="L10496" t="str">
        <f t="shared" si="490"/>
        <v/>
      </c>
      <c r="M10496" t="str">
        <f t="shared" si="491"/>
        <v/>
      </c>
    </row>
    <row r="10497" spans="3:13" x14ac:dyDescent="0.2">
      <c r="C10497" s="8" t="str">
        <f>IFERROR(VLOOKUP(B10497,'Plan de comptes'!A:B,2,FALSE),"")</f>
        <v/>
      </c>
      <c r="K10497" s="21">
        <f t="shared" si="489"/>
        <v>0</v>
      </c>
      <c r="L10497" t="str">
        <f t="shared" si="490"/>
        <v/>
      </c>
      <c r="M10497" t="str">
        <f t="shared" si="491"/>
        <v/>
      </c>
    </row>
    <row r="10498" spans="3:13" x14ac:dyDescent="0.2">
      <c r="C10498" s="8" t="str">
        <f>IFERROR(VLOOKUP(B10498,'Plan de comptes'!A:B,2,FALSE),"")</f>
        <v/>
      </c>
      <c r="K10498" s="21">
        <f t="shared" si="489"/>
        <v>0</v>
      </c>
      <c r="L10498" t="str">
        <f t="shared" si="490"/>
        <v/>
      </c>
      <c r="M10498" t="str">
        <f t="shared" si="491"/>
        <v/>
      </c>
    </row>
    <row r="10499" spans="3:13" x14ac:dyDescent="0.2">
      <c r="C10499" s="8" t="str">
        <f>IFERROR(VLOOKUP(B10499,'Plan de comptes'!A:B,2,FALSE),"")</f>
        <v/>
      </c>
      <c r="K10499" s="21">
        <f t="shared" ref="K10499:K10562" si="492">E10499-F10499</f>
        <v>0</v>
      </c>
      <c r="L10499" t="str">
        <f t="shared" ref="L10499:L10562" si="493">LEFT($B10499,2)</f>
        <v/>
      </c>
      <c r="M10499" t="str">
        <f t="shared" ref="M10499:M10562" si="494">LEFT($B10499,3)</f>
        <v/>
      </c>
    </row>
    <row r="10500" spans="3:13" x14ac:dyDescent="0.2">
      <c r="C10500" s="8" t="str">
        <f>IFERROR(VLOOKUP(B10500,'Plan de comptes'!A:B,2,FALSE),"")</f>
        <v/>
      </c>
      <c r="K10500" s="21">
        <f t="shared" si="492"/>
        <v>0</v>
      </c>
      <c r="L10500" t="str">
        <f t="shared" si="493"/>
        <v/>
      </c>
      <c r="M10500" t="str">
        <f t="shared" si="494"/>
        <v/>
      </c>
    </row>
    <row r="10501" spans="3:13" x14ac:dyDescent="0.2">
      <c r="C10501" s="8" t="str">
        <f>IFERROR(VLOOKUP(B10501,'Plan de comptes'!A:B,2,FALSE),"")</f>
        <v/>
      </c>
      <c r="K10501" s="21">
        <f t="shared" si="492"/>
        <v>0</v>
      </c>
      <c r="L10501" t="str">
        <f t="shared" si="493"/>
        <v/>
      </c>
      <c r="M10501" t="str">
        <f t="shared" si="494"/>
        <v/>
      </c>
    </row>
    <row r="10502" spans="3:13" x14ac:dyDescent="0.2">
      <c r="C10502" s="8" t="str">
        <f>IFERROR(VLOOKUP(B10502,'Plan de comptes'!A:B,2,FALSE),"")</f>
        <v/>
      </c>
      <c r="K10502" s="21">
        <f t="shared" si="492"/>
        <v>0</v>
      </c>
      <c r="L10502" t="str">
        <f t="shared" si="493"/>
        <v/>
      </c>
      <c r="M10502" t="str">
        <f t="shared" si="494"/>
        <v/>
      </c>
    </row>
    <row r="10503" spans="3:13" x14ac:dyDescent="0.2">
      <c r="C10503" s="8" t="str">
        <f>IFERROR(VLOOKUP(B10503,'Plan de comptes'!A:B,2,FALSE),"")</f>
        <v/>
      </c>
      <c r="K10503" s="21">
        <f t="shared" si="492"/>
        <v>0</v>
      </c>
      <c r="L10503" t="str">
        <f t="shared" si="493"/>
        <v/>
      </c>
      <c r="M10503" t="str">
        <f t="shared" si="494"/>
        <v/>
      </c>
    </row>
    <row r="10504" spans="3:13" x14ac:dyDescent="0.2">
      <c r="C10504" s="8" t="str">
        <f>IFERROR(VLOOKUP(B10504,'Plan de comptes'!A:B,2,FALSE),"")</f>
        <v/>
      </c>
      <c r="K10504" s="21">
        <f t="shared" si="492"/>
        <v>0</v>
      </c>
      <c r="L10504" t="str">
        <f t="shared" si="493"/>
        <v/>
      </c>
      <c r="M10504" t="str">
        <f t="shared" si="494"/>
        <v/>
      </c>
    </row>
    <row r="10505" spans="3:13" x14ac:dyDescent="0.2">
      <c r="C10505" s="8" t="str">
        <f>IFERROR(VLOOKUP(B10505,'Plan de comptes'!A:B,2,FALSE),"")</f>
        <v/>
      </c>
      <c r="K10505" s="21">
        <f t="shared" si="492"/>
        <v>0</v>
      </c>
      <c r="L10505" t="str">
        <f t="shared" si="493"/>
        <v/>
      </c>
      <c r="M10505" t="str">
        <f t="shared" si="494"/>
        <v/>
      </c>
    </row>
    <row r="10506" spans="3:13" x14ac:dyDescent="0.2">
      <c r="C10506" s="8" t="str">
        <f>IFERROR(VLOOKUP(B10506,'Plan de comptes'!A:B,2,FALSE),"")</f>
        <v/>
      </c>
      <c r="K10506" s="21">
        <f t="shared" si="492"/>
        <v>0</v>
      </c>
      <c r="L10506" t="str">
        <f t="shared" si="493"/>
        <v/>
      </c>
      <c r="M10506" t="str">
        <f t="shared" si="494"/>
        <v/>
      </c>
    </row>
    <row r="10507" spans="3:13" x14ac:dyDescent="0.2">
      <c r="C10507" s="8" t="str">
        <f>IFERROR(VLOOKUP(B10507,'Plan de comptes'!A:B,2,FALSE),"")</f>
        <v/>
      </c>
      <c r="K10507" s="21">
        <f t="shared" si="492"/>
        <v>0</v>
      </c>
      <c r="L10507" t="str">
        <f t="shared" si="493"/>
        <v/>
      </c>
      <c r="M10507" t="str">
        <f t="shared" si="494"/>
        <v/>
      </c>
    </row>
    <row r="10508" spans="3:13" x14ac:dyDescent="0.2">
      <c r="C10508" s="8" t="str">
        <f>IFERROR(VLOOKUP(B10508,'Plan de comptes'!A:B,2,FALSE),"")</f>
        <v/>
      </c>
      <c r="K10508" s="21">
        <f t="shared" si="492"/>
        <v>0</v>
      </c>
      <c r="L10508" t="str">
        <f t="shared" si="493"/>
        <v/>
      </c>
      <c r="M10508" t="str">
        <f t="shared" si="494"/>
        <v/>
      </c>
    </row>
    <row r="10509" spans="3:13" x14ac:dyDescent="0.2">
      <c r="C10509" s="8" t="str">
        <f>IFERROR(VLOOKUP(B10509,'Plan de comptes'!A:B,2,FALSE),"")</f>
        <v/>
      </c>
      <c r="K10509" s="21">
        <f t="shared" si="492"/>
        <v>0</v>
      </c>
      <c r="L10509" t="str">
        <f t="shared" si="493"/>
        <v/>
      </c>
      <c r="M10509" t="str">
        <f t="shared" si="494"/>
        <v/>
      </c>
    </row>
    <row r="10510" spans="3:13" x14ac:dyDescent="0.2">
      <c r="C10510" s="8" t="str">
        <f>IFERROR(VLOOKUP(B10510,'Plan de comptes'!A:B,2,FALSE),"")</f>
        <v/>
      </c>
      <c r="K10510" s="21">
        <f t="shared" si="492"/>
        <v>0</v>
      </c>
      <c r="L10510" t="str">
        <f t="shared" si="493"/>
        <v/>
      </c>
      <c r="M10510" t="str">
        <f t="shared" si="494"/>
        <v/>
      </c>
    </row>
    <row r="10511" spans="3:13" x14ac:dyDescent="0.2">
      <c r="C10511" s="8" t="str">
        <f>IFERROR(VLOOKUP(B10511,'Plan de comptes'!A:B,2,FALSE),"")</f>
        <v/>
      </c>
      <c r="K10511" s="21">
        <f t="shared" si="492"/>
        <v>0</v>
      </c>
      <c r="L10511" t="str">
        <f t="shared" si="493"/>
        <v/>
      </c>
      <c r="M10511" t="str">
        <f t="shared" si="494"/>
        <v/>
      </c>
    </row>
    <row r="10512" spans="3:13" x14ac:dyDescent="0.2">
      <c r="C10512" s="8" t="str">
        <f>IFERROR(VLOOKUP(B10512,'Plan de comptes'!A:B,2,FALSE),"")</f>
        <v/>
      </c>
      <c r="K10512" s="21">
        <f t="shared" si="492"/>
        <v>0</v>
      </c>
      <c r="L10512" t="str">
        <f t="shared" si="493"/>
        <v/>
      </c>
      <c r="M10512" t="str">
        <f t="shared" si="494"/>
        <v/>
      </c>
    </row>
    <row r="10513" spans="3:13" x14ac:dyDescent="0.2">
      <c r="C10513" s="8" t="str">
        <f>IFERROR(VLOOKUP(B10513,'Plan de comptes'!A:B,2,FALSE),"")</f>
        <v/>
      </c>
      <c r="K10513" s="21">
        <f t="shared" si="492"/>
        <v>0</v>
      </c>
      <c r="L10513" t="str">
        <f t="shared" si="493"/>
        <v/>
      </c>
      <c r="M10513" t="str">
        <f t="shared" si="494"/>
        <v/>
      </c>
    </row>
    <row r="10514" spans="3:13" x14ac:dyDescent="0.2">
      <c r="C10514" s="8" t="str">
        <f>IFERROR(VLOOKUP(B10514,'Plan de comptes'!A:B,2,FALSE),"")</f>
        <v/>
      </c>
      <c r="K10514" s="21">
        <f t="shared" si="492"/>
        <v>0</v>
      </c>
      <c r="L10514" t="str">
        <f t="shared" si="493"/>
        <v/>
      </c>
      <c r="M10514" t="str">
        <f t="shared" si="494"/>
        <v/>
      </c>
    </row>
    <row r="10515" spans="3:13" x14ac:dyDescent="0.2">
      <c r="C10515" s="8" t="str">
        <f>IFERROR(VLOOKUP(B10515,'Plan de comptes'!A:B,2,FALSE),"")</f>
        <v/>
      </c>
      <c r="K10515" s="21">
        <f t="shared" si="492"/>
        <v>0</v>
      </c>
      <c r="L10515" t="str">
        <f t="shared" si="493"/>
        <v/>
      </c>
      <c r="M10515" t="str">
        <f t="shared" si="494"/>
        <v/>
      </c>
    </row>
    <row r="10516" spans="3:13" x14ac:dyDescent="0.2">
      <c r="C10516" s="8" t="str">
        <f>IFERROR(VLOOKUP(B10516,'Plan de comptes'!A:B,2,FALSE),"")</f>
        <v/>
      </c>
      <c r="K10516" s="21">
        <f t="shared" si="492"/>
        <v>0</v>
      </c>
      <c r="L10516" t="str">
        <f t="shared" si="493"/>
        <v/>
      </c>
      <c r="M10516" t="str">
        <f t="shared" si="494"/>
        <v/>
      </c>
    </row>
    <row r="10517" spans="3:13" x14ac:dyDescent="0.2">
      <c r="C10517" s="8" t="str">
        <f>IFERROR(VLOOKUP(B10517,'Plan de comptes'!A:B,2,FALSE),"")</f>
        <v/>
      </c>
      <c r="K10517" s="21">
        <f t="shared" si="492"/>
        <v>0</v>
      </c>
      <c r="L10517" t="str">
        <f t="shared" si="493"/>
        <v/>
      </c>
      <c r="M10517" t="str">
        <f t="shared" si="494"/>
        <v/>
      </c>
    </row>
    <row r="10518" spans="3:13" x14ac:dyDescent="0.2">
      <c r="C10518" s="8" t="str">
        <f>IFERROR(VLOOKUP(B10518,'Plan de comptes'!A:B,2,FALSE),"")</f>
        <v/>
      </c>
      <c r="K10518" s="21">
        <f t="shared" si="492"/>
        <v>0</v>
      </c>
      <c r="L10518" t="str">
        <f t="shared" si="493"/>
        <v/>
      </c>
      <c r="M10518" t="str">
        <f t="shared" si="494"/>
        <v/>
      </c>
    </row>
    <row r="10519" spans="3:13" x14ac:dyDescent="0.2">
      <c r="C10519" s="8" t="str">
        <f>IFERROR(VLOOKUP(B10519,'Plan de comptes'!A:B,2,FALSE),"")</f>
        <v/>
      </c>
      <c r="K10519" s="21">
        <f t="shared" si="492"/>
        <v>0</v>
      </c>
      <c r="L10519" t="str">
        <f t="shared" si="493"/>
        <v/>
      </c>
      <c r="M10519" t="str">
        <f t="shared" si="494"/>
        <v/>
      </c>
    </row>
    <row r="10520" spans="3:13" x14ac:dyDescent="0.2">
      <c r="C10520" s="8" t="str">
        <f>IFERROR(VLOOKUP(B10520,'Plan de comptes'!A:B,2,FALSE),"")</f>
        <v/>
      </c>
      <c r="K10520" s="21">
        <f t="shared" si="492"/>
        <v>0</v>
      </c>
      <c r="L10520" t="str">
        <f t="shared" si="493"/>
        <v/>
      </c>
      <c r="M10520" t="str">
        <f t="shared" si="494"/>
        <v/>
      </c>
    </row>
    <row r="10521" spans="3:13" x14ac:dyDescent="0.2">
      <c r="C10521" s="8" t="str">
        <f>IFERROR(VLOOKUP(B10521,'Plan de comptes'!A:B,2,FALSE),"")</f>
        <v/>
      </c>
      <c r="K10521" s="21">
        <f t="shared" si="492"/>
        <v>0</v>
      </c>
      <c r="L10521" t="str">
        <f t="shared" si="493"/>
        <v/>
      </c>
      <c r="M10521" t="str">
        <f t="shared" si="494"/>
        <v/>
      </c>
    </row>
    <row r="10522" spans="3:13" x14ac:dyDescent="0.2">
      <c r="C10522" s="8" t="str">
        <f>IFERROR(VLOOKUP(B10522,'Plan de comptes'!A:B,2,FALSE),"")</f>
        <v/>
      </c>
      <c r="K10522" s="21">
        <f t="shared" si="492"/>
        <v>0</v>
      </c>
      <c r="L10522" t="str">
        <f t="shared" si="493"/>
        <v/>
      </c>
      <c r="M10522" t="str">
        <f t="shared" si="494"/>
        <v/>
      </c>
    </row>
    <row r="10523" spans="3:13" x14ac:dyDescent="0.2">
      <c r="C10523" s="8" t="str">
        <f>IFERROR(VLOOKUP(B10523,'Plan de comptes'!A:B,2,FALSE),"")</f>
        <v/>
      </c>
      <c r="K10523" s="21">
        <f t="shared" si="492"/>
        <v>0</v>
      </c>
      <c r="L10523" t="str">
        <f t="shared" si="493"/>
        <v/>
      </c>
      <c r="M10523" t="str">
        <f t="shared" si="494"/>
        <v/>
      </c>
    </row>
    <row r="10524" spans="3:13" x14ac:dyDescent="0.2">
      <c r="C10524" s="8" t="str">
        <f>IFERROR(VLOOKUP(B10524,'Plan de comptes'!A:B,2,FALSE),"")</f>
        <v/>
      </c>
      <c r="K10524" s="21">
        <f t="shared" si="492"/>
        <v>0</v>
      </c>
      <c r="L10524" t="str">
        <f t="shared" si="493"/>
        <v/>
      </c>
      <c r="M10524" t="str">
        <f t="shared" si="494"/>
        <v/>
      </c>
    </row>
    <row r="10525" spans="3:13" x14ac:dyDescent="0.2">
      <c r="C10525" s="8" t="str">
        <f>IFERROR(VLOOKUP(B10525,'Plan de comptes'!A:B,2,FALSE),"")</f>
        <v/>
      </c>
      <c r="K10525" s="21">
        <f t="shared" si="492"/>
        <v>0</v>
      </c>
      <c r="L10525" t="str">
        <f t="shared" si="493"/>
        <v/>
      </c>
      <c r="M10525" t="str">
        <f t="shared" si="494"/>
        <v/>
      </c>
    </row>
    <row r="10526" spans="3:13" x14ac:dyDescent="0.2">
      <c r="C10526" s="8" t="str">
        <f>IFERROR(VLOOKUP(B10526,'Plan de comptes'!A:B,2,FALSE),"")</f>
        <v/>
      </c>
      <c r="K10526" s="21">
        <f t="shared" si="492"/>
        <v>0</v>
      </c>
      <c r="L10526" t="str">
        <f t="shared" si="493"/>
        <v/>
      </c>
      <c r="M10526" t="str">
        <f t="shared" si="494"/>
        <v/>
      </c>
    </row>
    <row r="10527" spans="3:13" x14ac:dyDescent="0.2">
      <c r="C10527" s="8" t="str">
        <f>IFERROR(VLOOKUP(B10527,'Plan de comptes'!A:B,2,FALSE),"")</f>
        <v/>
      </c>
      <c r="K10527" s="21">
        <f t="shared" si="492"/>
        <v>0</v>
      </c>
      <c r="L10527" t="str">
        <f t="shared" si="493"/>
        <v/>
      </c>
      <c r="M10527" t="str">
        <f t="shared" si="494"/>
        <v/>
      </c>
    </row>
    <row r="10528" spans="3:13" x14ac:dyDescent="0.2">
      <c r="C10528" s="8" t="str">
        <f>IFERROR(VLOOKUP(B10528,'Plan de comptes'!A:B,2,FALSE),"")</f>
        <v/>
      </c>
      <c r="K10528" s="21">
        <f t="shared" si="492"/>
        <v>0</v>
      </c>
      <c r="L10528" t="str">
        <f t="shared" si="493"/>
        <v/>
      </c>
      <c r="M10528" t="str">
        <f t="shared" si="494"/>
        <v/>
      </c>
    </row>
    <row r="10529" spans="3:13" x14ac:dyDescent="0.2">
      <c r="C10529" s="8" t="str">
        <f>IFERROR(VLOOKUP(B10529,'Plan de comptes'!A:B,2,FALSE),"")</f>
        <v/>
      </c>
      <c r="K10529" s="21">
        <f t="shared" si="492"/>
        <v>0</v>
      </c>
      <c r="L10529" t="str">
        <f t="shared" si="493"/>
        <v/>
      </c>
      <c r="M10529" t="str">
        <f t="shared" si="494"/>
        <v/>
      </c>
    </row>
    <row r="10530" spans="3:13" x14ac:dyDescent="0.2">
      <c r="C10530" s="8" t="str">
        <f>IFERROR(VLOOKUP(B10530,'Plan de comptes'!A:B,2,FALSE),"")</f>
        <v/>
      </c>
      <c r="K10530" s="21">
        <f t="shared" si="492"/>
        <v>0</v>
      </c>
      <c r="L10530" t="str">
        <f t="shared" si="493"/>
        <v/>
      </c>
      <c r="M10530" t="str">
        <f t="shared" si="494"/>
        <v/>
      </c>
    </row>
    <row r="10531" spans="3:13" x14ac:dyDescent="0.2">
      <c r="C10531" s="8" t="str">
        <f>IFERROR(VLOOKUP(B10531,'Plan de comptes'!A:B,2,FALSE),"")</f>
        <v/>
      </c>
      <c r="K10531" s="21">
        <f t="shared" si="492"/>
        <v>0</v>
      </c>
      <c r="L10531" t="str">
        <f t="shared" si="493"/>
        <v/>
      </c>
      <c r="M10531" t="str">
        <f t="shared" si="494"/>
        <v/>
      </c>
    </row>
    <row r="10532" spans="3:13" x14ac:dyDescent="0.2">
      <c r="C10532" s="8" t="str">
        <f>IFERROR(VLOOKUP(B10532,'Plan de comptes'!A:B,2,FALSE),"")</f>
        <v/>
      </c>
      <c r="K10532" s="21">
        <f t="shared" si="492"/>
        <v>0</v>
      </c>
      <c r="L10532" t="str">
        <f t="shared" si="493"/>
        <v/>
      </c>
      <c r="M10532" t="str">
        <f t="shared" si="494"/>
        <v/>
      </c>
    </row>
    <row r="10533" spans="3:13" x14ac:dyDescent="0.2">
      <c r="C10533" s="8" t="str">
        <f>IFERROR(VLOOKUP(B10533,'Plan de comptes'!A:B,2,FALSE),"")</f>
        <v/>
      </c>
      <c r="K10533" s="21">
        <f t="shared" si="492"/>
        <v>0</v>
      </c>
      <c r="L10533" t="str">
        <f t="shared" si="493"/>
        <v/>
      </c>
      <c r="M10533" t="str">
        <f t="shared" si="494"/>
        <v/>
      </c>
    </row>
    <row r="10534" spans="3:13" x14ac:dyDescent="0.2">
      <c r="C10534" s="8" t="str">
        <f>IFERROR(VLOOKUP(B10534,'Plan de comptes'!A:B,2,FALSE),"")</f>
        <v/>
      </c>
      <c r="K10534" s="21">
        <f t="shared" si="492"/>
        <v>0</v>
      </c>
      <c r="L10534" t="str">
        <f t="shared" si="493"/>
        <v/>
      </c>
      <c r="M10534" t="str">
        <f t="shared" si="494"/>
        <v/>
      </c>
    </row>
    <row r="10535" spans="3:13" x14ac:dyDescent="0.2">
      <c r="C10535" s="8" t="str">
        <f>IFERROR(VLOOKUP(B10535,'Plan de comptes'!A:B,2,FALSE),"")</f>
        <v/>
      </c>
      <c r="K10535" s="21">
        <f t="shared" si="492"/>
        <v>0</v>
      </c>
      <c r="L10535" t="str">
        <f t="shared" si="493"/>
        <v/>
      </c>
      <c r="M10535" t="str">
        <f t="shared" si="494"/>
        <v/>
      </c>
    </row>
    <row r="10536" spans="3:13" x14ac:dyDescent="0.2">
      <c r="C10536" s="8" t="str">
        <f>IFERROR(VLOOKUP(B10536,'Plan de comptes'!A:B,2,FALSE),"")</f>
        <v/>
      </c>
      <c r="K10536" s="21">
        <f t="shared" si="492"/>
        <v>0</v>
      </c>
      <c r="L10536" t="str">
        <f t="shared" si="493"/>
        <v/>
      </c>
      <c r="M10536" t="str">
        <f t="shared" si="494"/>
        <v/>
      </c>
    </row>
    <row r="10537" spans="3:13" x14ac:dyDescent="0.2">
      <c r="C10537" s="8" t="str">
        <f>IFERROR(VLOOKUP(B10537,'Plan de comptes'!A:B,2,FALSE),"")</f>
        <v/>
      </c>
      <c r="K10537" s="21">
        <f t="shared" si="492"/>
        <v>0</v>
      </c>
      <c r="L10537" t="str">
        <f t="shared" si="493"/>
        <v/>
      </c>
      <c r="M10537" t="str">
        <f t="shared" si="494"/>
        <v/>
      </c>
    </row>
    <row r="10538" spans="3:13" x14ac:dyDescent="0.2">
      <c r="C10538" s="8" t="str">
        <f>IFERROR(VLOOKUP(B10538,'Plan de comptes'!A:B,2,FALSE),"")</f>
        <v/>
      </c>
      <c r="K10538" s="21">
        <f t="shared" si="492"/>
        <v>0</v>
      </c>
      <c r="L10538" t="str">
        <f t="shared" si="493"/>
        <v/>
      </c>
      <c r="M10538" t="str">
        <f t="shared" si="494"/>
        <v/>
      </c>
    </row>
    <row r="10539" spans="3:13" x14ac:dyDescent="0.2">
      <c r="C10539" s="8" t="str">
        <f>IFERROR(VLOOKUP(B10539,'Plan de comptes'!A:B,2,FALSE),"")</f>
        <v/>
      </c>
      <c r="K10539" s="21">
        <f t="shared" si="492"/>
        <v>0</v>
      </c>
      <c r="L10539" t="str">
        <f t="shared" si="493"/>
        <v/>
      </c>
      <c r="M10539" t="str">
        <f t="shared" si="494"/>
        <v/>
      </c>
    </row>
    <row r="10540" spans="3:13" x14ac:dyDescent="0.2">
      <c r="C10540" s="8" t="str">
        <f>IFERROR(VLOOKUP(B10540,'Plan de comptes'!A:B,2,FALSE),"")</f>
        <v/>
      </c>
      <c r="K10540" s="21">
        <f t="shared" si="492"/>
        <v>0</v>
      </c>
      <c r="L10540" t="str">
        <f t="shared" si="493"/>
        <v/>
      </c>
      <c r="M10540" t="str">
        <f t="shared" si="494"/>
        <v/>
      </c>
    </row>
    <row r="10541" spans="3:13" x14ac:dyDescent="0.2">
      <c r="C10541" s="8" t="str">
        <f>IFERROR(VLOOKUP(B10541,'Plan de comptes'!A:B,2,FALSE),"")</f>
        <v/>
      </c>
      <c r="K10541" s="21">
        <f t="shared" si="492"/>
        <v>0</v>
      </c>
      <c r="L10541" t="str">
        <f t="shared" si="493"/>
        <v/>
      </c>
      <c r="M10541" t="str">
        <f t="shared" si="494"/>
        <v/>
      </c>
    </row>
    <row r="10542" spans="3:13" x14ac:dyDescent="0.2">
      <c r="C10542" s="8" t="str">
        <f>IFERROR(VLOOKUP(B10542,'Plan de comptes'!A:B,2,FALSE),"")</f>
        <v/>
      </c>
      <c r="K10542" s="21">
        <f t="shared" si="492"/>
        <v>0</v>
      </c>
      <c r="L10542" t="str">
        <f t="shared" si="493"/>
        <v/>
      </c>
      <c r="M10542" t="str">
        <f t="shared" si="494"/>
        <v/>
      </c>
    </row>
    <row r="10543" spans="3:13" x14ac:dyDescent="0.2">
      <c r="C10543" s="8" t="str">
        <f>IFERROR(VLOOKUP(B10543,'Plan de comptes'!A:B,2,FALSE),"")</f>
        <v/>
      </c>
      <c r="K10543" s="21">
        <f t="shared" si="492"/>
        <v>0</v>
      </c>
      <c r="L10543" t="str">
        <f t="shared" si="493"/>
        <v/>
      </c>
      <c r="M10543" t="str">
        <f t="shared" si="494"/>
        <v/>
      </c>
    </row>
    <row r="10544" spans="3:13" x14ac:dyDescent="0.2">
      <c r="C10544" s="8" t="str">
        <f>IFERROR(VLOOKUP(B10544,'Plan de comptes'!A:B,2,FALSE),"")</f>
        <v/>
      </c>
      <c r="K10544" s="21">
        <f t="shared" si="492"/>
        <v>0</v>
      </c>
      <c r="L10544" t="str">
        <f t="shared" si="493"/>
        <v/>
      </c>
      <c r="M10544" t="str">
        <f t="shared" si="494"/>
        <v/>
      </c>
    </row>
    <row r="10545" spans="3:13" x14ac:dyDescent="0.2">
      <c r="C10545" s="8" t="str">
        <f>IFERROR(VLOOKUP(B10545,'Plan de comptes'!A:B,2,FALSE),"")</f>
        <v/>
      </c>
      <c r="K10545" s="21">
        <f t="shared" si="492"/>
        <v>0</v>
      </c>
      <c r="L10545" t="str">
        <f t="shared" si="493"/>
        <v/>
      </c>
      <c r="M10545" t="str">
        <f t="shared" si="494"/>
        <v/>
      </c>
    </row>
    <row r="10546" spans="3:13" x14ac:dyDescent="0.2">
      <c r="C10546" s="8" t="str">
        <f>IFERROR(VLOOKUP(B10546,'Plan de comptes'!A:B,2,FALSE),"")</f>
        <v/>
      </c>
      <c r="K10546" s="21">
        <f t="shared" si="492"/>
        <v>0</v>
      </c>
      <c r="L10546" t="str">
        <f t="shared" si="493"/>
        <v/>
      </c>
      <c r="M10546" t="str">
        <f t="shared" si="494"/>
        <v/>
      </c>
    </row>
    <row r="10547" spans="3:13" x14ac:dyDescent="0.2">
      <c r="C10547" s="8" t="str">
        <f>IFERROR(VLOOKUP(B10547,'Plan de comptes'!A:B,2,FALSE),"")</f>
        <v/>
      </c>
      <c r="K10547" s="21">
        <f t="shared" si="492"/>
        <v>0</v>
      </c>
      <c r="L10547" t="str">
        <f t="shared" si="493"/>
        <v/>
      </c>
      <c r="M10547" t="str">
        <f t="shared" si="494"/>
        <v/>
      </c>
    </row>
    <row r="10548" spans="3:13" x14ac:dyDescent="0.2">
      <c r="C10548" s="8" t="str">
        <f>IFERROR(VLOOKUP(B10548,'Plan de comptes'!A:B,2,FALSE),"")</f>
        <v/>
      </c>
      <c r="K10548" s="21">
        <f t="shared" si="492"/>
        <v>0</v>
      </c>
      <c r="L10548" t="str">
        <f t="shared" si="493"/>
        <v/>
      </c>
      <c r="M10548" t="str">
        <f t="shared" si="494"/>
        <v/>
      </c>
    </row>
    <row r="10549" spans="3:13" x14ac:dyDescent="0.2">
      <c r="C10549" s="8" t="str">
        <f>IFERROR(VLOOKUP(B10549,'Plan de comptes'!A:B,2,FALSE),"")</f>
        <v/>
      </c>
      <c r="K10549" s="21">
        <f t="shared" si="492"/>
        <v>0</v>
      </c>
      <c r="L10549" t="str">
        <f t="shared" si="493"/>
        <v/>
      </c>
      <c r="M10549" t="str">
        <f t="shared" si="494"/>
        <v/>
      </c>
    </row>
    <row r="10550" spans="3:13" x14ac:dyDescent="0.2">
      <c r="C10550" s="8" t="str">
        <f>IFERROR(VLOOKUP(B10550,'Plan de comptes'!A:B,2,FALSE),"")</f>
        <v/>
      </c>
      <c r="K10550" s="21">
        <f t="shared" si="492"/>
        <v>0</v>
      </c>
      <c r="L10550" t="str">
        <f t="shared" si="493"/>
        <v/>
      </c>
      <c r="M10550" t="str">
        <f t="shared" si="494"/>
        <v/>
      </c>
    </row>
    <row r="10551" spans="3:13" x14ac:dyDescent="0.2">
      <c r="C10551" s="8" t="str">
        <f>IFERROR(VLOOKUP(B10551,'Plan de comptes'!A:B,2,FALSE),"")</f>
        <v/>
      </c>
      <c r="K10551" s="21">
        <f t="shared" si="492"/>
        <v>0</v>
      </c>
      <c r="L10551" t="str">
        <f t="shared" si="493"/>
        <v/>
      </c>
      <c r="M10551" t="str">
        <f t="shared" si="494"/>
        <v/>
      </c>
    </row>
    <row r="10552" spans="3:13" x14ac:dyDescent="0.2">
      <c r="C10552" s="8" t="str">
        <f>IFERROR(VLOOKUP(B10552,'Plan de comptes'!A:B,2,FALSE),"")</f>
        <v/>
      </c>
      <c r="K10552" s="21">
        <f t="shared" si="492"/>
        <v>0</v>
      </c>
      <c r="L10552" t="str">
        <f t="shared" si="493"/>
        <v/>
      </c>
      <c r="M10552" t="str">
        <f t="shared" si="494"/>
        <v/>
      </c>
    </row>
    <row r="10553" spans="3:13" x14ac:dyDescent="0.2">
      <c r="C10553" s="8" t="str">
        <f>IFERROR(VLOOKUP(B10553,'Plan de comptes'!A:B,2,FALSE),"")</f>
        <v/>
      </c>
      <c r="K10553" s="21">
        <f t="shared" si="492"/>
        <v>0</v>
      </c>
      <c r="L10553" t="str">
        <f t="shared" si="493"/>
        <v/>
      </c>
      <c r="M10553" t="str">
        <f t="shared" si="494"/>
        <v/>
      </c>
    </row>
    <row r="10554" spans="3:13" x14ac:dyDescent="0.2">
      <c r="C10554" s="8" t="str">
        <f>IFERROR(VLOOKUP(B10554,'Plan de comptes'!A:B,2,FALSE),"")</f>
        <v/>
      </c>
      <c r="K10554" s="21">
        <f t="shared" si="492"/>
        <v>0</v>
      </c>
      <c r="L10554" t="str">
        <f t="shared" si="493"/>
        <v/>
      </c>
      <c r="M10554" t="str">
        <f t="shared" si="494"/>
        <v/>
      </c>
    </row>
    <row r="10555" spans="3:13" x14ac:dyDescent="0.2">
      <c r="C10555" s="8" t="str">
        <f>IFERROR(VLOOKUP(B10555,'Plan de comptes'!A:B,2,FALSE),"")</f>
        <v/>
      </c>
      <c r="K10555" s="21">
        <f t="shared" si="492"/>
        <v>0</v>
      </c>
      <c r="L10555" t="str">
        <f t="shared" si="493"/>
        <v/>
      </c>
      <c r="M10555" t="str">
        <f t="shared" si="494"/>
        <v/>
      </c>
    </row>
    <row r="10556" spans="3:13" x14ac:dyDescent="0.2">
      <c r="C10556" s="8" t="str">
        <f>IFERROR(VLOOKUP(B10556,'Plan de comptes'!A:B,2,FALSE),"")</f>
        <v/>
      </c>
      <c r="K10556" s="21">
        <f t="shared" si="492"/>
        <v>0</v>
      </c>
      <c r="L10556" t="str">
        <f t="shared" si="493"/>
        <v/>
      </c>
      <c r="M10556" t="str">
        <f t="shared" si="494"/>
        <v/>
      </c>
    </row>
    <row r="10557" spans="3:13" x14ac:dyDescent="0.2">
      <c r="C10557" s="8" t="str">
        <f>IFERROR(VLOOKUP(B10557,'Plan de comptes'!A:B,2,FALSE),"")</f>
        <v/>
      </c>
      <c r="K10557" s="21">
        <f t="shared" si="492"/>
        <v>0</v>
      </c>
      <c r="L10557" t="str">
        <f t="shared" si="493"/>
        <v/>
      </c>
      <c r="M10557" t="str">
        <f t="shared" si="494"/>
        <v/>
      </c>
    </row>
    <row r="10558" spans="3:13" x14ac:dyDescent="0.2">
      <c r="C10558" s="8" t="str">
        <f>IFERROR(VLOOKUP(B10558,'Plan de comptes'!A:B,2,FALSE),"")</f>
        <v/>
      </c>
      <c r="K10558" s="21">
        <f t="shared" si="492"/>
        <v>0</v>
      </c>
      <c r="L10558" t="str">
        <f t="shared" si="493"/>
        <v/>
      </c>
      <c r="M10558" t="str">
        <f t="shared" si="494"/>
        <v/>
      </c>
    </row>
    <row r="10559" spans="3:13" x14ac:dyDescent="0.2">
      <c r="C10559" s="8" t="str">
        <f>IFERROR(VLOOKUP(B10559,'Plan de comptes'!A:B,2,FALSE),"")</f>
        <v/>
      </c>
      <c r="K10559" s="21">
        <f t="shared" si="492"/>
        <v>0</v>
      </c>
      <c r="L10559" t="str">
        <f t="shared" si="493"/>
        <v/>
      </c>
      <c r="M10559" t="str">
        <f t="shared" si="494"/>
        <v/>
      </c>
    </row>
    <row r="10560" spans="3:13" x14ac:dyDescent="0.2">
      <c r="C10560" s="8" t="str">
        <f>IFERROR(VLOOKUP(B10560,'Plan de comptes'!A:B,2,FALSE),"")</f>
        <v/>
      </c>
      <c r="K10560" s="21">
        <f t="shared" si="492"/>
        <v>0</v>
      </c>
      <c r="L10560" t="str">
        <f t="shared" si="493"/>
        <v/>
      </c>
      <c r="M10560" t="str">
        <f t="shared" si="494"/>
        <v/>
      </c>
    </row>
    <row r="10561" spans="3:13" x14ac:dyDescent="0.2">
      <c r="C10561" s="8" t="str">
        <f>IFERROR(VLOOKUP(B10561,'Plan de comptes'!A:B,2,FALSE),"")</f>
        <v/>
      </c>
      <c r="K10561" s="21">
        <f t="shared" si="492"/>
        <v>0</v>
      </c>
      <c r="L10561" t="str">
        <f t="shared" si="493"/>
        <v/>
      </c>
      <c r="M10561" t="str">
        <f t="shared" si="494"/>
        <v/>
      </c>
    </row>
    <row r="10562" spans="3:13" x14ac:dyDescent="0.2">
      <c r="C10562" s="8" t="str">
        <f>IFERROR(VLOOKUP(B10562,'Plan de comptes'!A:B,2,FALSE),"")</f>
        <v/>
      </c>
      <c r="K10562" s="21">
        <f t="shared" si="492"/>
        <v>0</v>
      </c>
      <c r="L10562" t="str">
        <f t="shared" si="493"/>
        <v/>
      </c>
      <c r="M10562" t="str">
        <f t="shared" si="494"/>
        <v/>
      </c>
    </row>
    <row r="10563" spans="3:13" x14ac:dyDescent="0.2">
      <c r="C10563" s="8" t="str">
        <f>IFERROR(VLOOKUP(B10563,'Plan de comptes'!A:B,2,FALSE),"")</f>
        <v/>
      </c>
      <c r="K10563" s="21">
        <f t="shared" ref="K10563:K10626" si="495">E10563-F10563</f>
        <v>0</v>
      </c>
      <c r="L10563" t="str">
        <f t="shared" ref="L10563:L10626" si="496">LEFT($B10563,2)</f>
        <v/>
      </c>
      <c r="M10563" t="str">
        <f t="shared" ref="M10563:M10626" si="497">LEFT($B10563,3)</f>
        <v/>
      </c>
    </row>
    <row r="10564" spans="3:13" x14ac:dyDescent="0.2">
      <c r="C10564" s="8" t="str">
        <f>IFERROR(VLOOKUP(B10564,'Plan de comptes'!A:B,2,FALSE),"")</f>
        <v/>
      </c>
      <c r="K10564" s="21">
        <f t="shared" si="495"/>
        <v>0</v>
      </c>
      <c r="L10564" t="str">
        <f t="shared" si="496"/>
        <v/>
      </c>
      <c r="M10564" t="str">
        <f t="shared" si="497"/>
        <v/>
      </c>
    </row>
    <row r="10565" spans="3:13" x14ac:dyDescent="0.2">
      <c r="C10565" s="8" t="str">
        <f>IFERROR(VLOOKUP(B10565,'Plan de comptes'!A:B,2,FALSE),"")</f>
        <v/>
      </c>
      <c r="K10565" s="21">
        <f t="shared" si="495"/>
        <v>0</v>
      </c>
      <c r="L10565" t="str">
        <f t="shared" si="496"/>
        <v/>
      </c>
      <c r="M10565" t="str">
        <f t="shared" si="497"/>
        <v/>
      </c>
    </row>
    <row r="10566" spans="3:13" x14ac:dyDescent="0.2">
      <c r="C10566" s="8" t="str">
        <f>IFERROR(VLOOKUP(B10566,'Plan de comptes'!A:B,2,FALSE),"")</f>
        <v/>
      </c>
      <c r="K10566" s="21">
        <f t="shared" si="495"/>
        <v>0</v>
      </c>
      <c r="L10566" t="str">
        <f t="shared" si="496"/>
        <v/>
      </c>
      <c r="M10566" t="str">
        <f t="shared" si="497"/>
        <v/>
      </c>
    </row>
    <row r="10567" spans="3:13" x14ac:dyDescent="0.2">
      <c r="C10567" s="8" t="str">
        <f>IFERROR(VLOOKUP(B10567,'Plan de comptes'!A:B,2,FALSE),"")</f>
        <v/>
      </c>
      <c r="K10567" s="21">
        <f t="shared" si="495"/>
        <v>0</v>
      </c>
      <c r="L10567" t="str">
        <f t="shared" si="496"/>
        <v/>
      </c>
      <c r="M10567" t="str">
        <f t="shared" si="497"/>
        <v/>
      </c>
    </row>
    <row r="10568" spans="3:13" x14ac:dyDescent="0.2">
      <c r="C10568" s="8" t="str">
        <f>IFERROR(VLOOKUP(B10568,'Plan de comptes'!A:B,2,FALSE),"")</f>
        <v/>
      </c>
      <c r="K10568" s="21">
        <f t="shared" si="495"/>
        <v>0</v>
      </c>
      <c r="L10568" t="str">
        <f t="shared" si="496"/>
        <v/>
      </c>
      <c r="M10568" t="str">
        <f t="shared" si="497"/>
        <v/>
      </c>
    </row>
    <row r="10569" spans="3:13" x14ac:dyDescent="0.2">
      <c r="C10569" s="8" t="str">
        <f>IFERROR(VLOOKUP(B10569,'Plan de comptes'!A:B,2,FALSE),"")</f>
        <v/>
      </c>
      <c r="K10569" s="21">
        <f t="shared" si="495"/>
        <v>0</v>
      </c>
      <c r="L10569" t="str">
        <f t="shared" si="496"/>
        <v/>
      </c>
      <c r="M10569" t="str">
        <f t="shared" si="497"/>
        <v/>
      </c>
    </row>
    <row r="10570" spans="3:13" x14ac:dyDescent="0.2">
      <c r="C10570" s="8" t="str">
        <f>IFERROR(VLOOKUP(B10570,'Plan de comptes'!A:B,2,FALSE),"")</f>
        <v/>
      </c>
      <c r="K10570" s="21">
        <f t="shared" si="495"/>
        <v>0</v>
      </c>
      <c r="L10570" t="str">
        <f t="shared" si="496"/>
        <v/>
      </c>
      <c r="M10570" t="str">
        <f t="shared" si="497"/>
        <v/>
      </c>
    </row>
    <row r="10571" spans="3:13" x14ac:dyDescent="0.2">
      <c r="C10571" s="8" t="str">
        <f>IFERROR(VLOOKUP(B10571,'Plan de comptes'!A:B,2,FALSE),"")</f>
        <v/>
      </c>
      <c r="K10571" s="21">
        <f t="shared" si="495"/>
        <v>0</v>
      </c>
      <c r="L10571" t="str">
        <f t="shared" si="496"/>
        <v/>
      </c>
      <c r="M10571" t="str">
        <f t="shared" si="497"/>
        <v/>
      </c>
    </row>
    <row r="10572" spans="3:13" x14ac:dyDescent="0.2">
      <c r="C10572" s="8" t="str">
        <f>IFERROR(VLOOKUP(B10572,'Plan de comptes'!A:B,2,FALSE),"")</f>
        <v/>
      </c>
      <c r="K10572" s="21">
        <f t="shared" si="495"/>
        <v>0</v>
      </c>
      <c r="L10572" t="str">
        <f t="shared" si="496"/>
        <v/>
      </c>
      <c r="M10572" t="str">
        <f t="shared" si="497"/>
        <v/>
      </c>
    </row>
    <row r="10573" spans="3:13" x14ac:dyDescent="0.2">
      <c r="C10573" s="8" t="str">
        <f>IFERROR(VLOOKUP(B10573,'Plan de comptes'!A:B,2,FALSE),"")</f>
        <v/>
      </c>
      <c r="K10573" s="21">
        <f t="shared" si="495"/>
        <v>0</v>
      </c>
      <c r="L10573" t="str">
        <f t="shared" si="496"/>
        <v/>
      </c>
      <c r="M10573" t="str">
        <f t="shared" si="497"/>
        <v/>
      </c>
    </row>
    <row r="10574" spans="3:13" x14ac:dyDescent="0.2">
      <c r="C10574" s="8" t="str">
        <f>IFERROR(VLOOKUP(B10574,'Plan de comptes'!A:B,2,FALSE),"")</f>
        <v/>
      </c>
      <c r="K10574" s="21">
        <f t="shared" si="495"/>
        <v>0</v>
      </c>
      <c r="L10574" t="str">
        <f t="shared" si="496"/>
        <v/>
      </c>
      <c r="M10574" t="str">
        <f t="shared" si="497"/>
        <v/>
      </c>
    </row>
    <row r="10575" spans="3:13" x14ac:dyDescent="0.2">
      <c r="C10575" s="8" t="str">
        <f>IFERROR(VLOOKUP(B10575,'Plan de comptes'!A:B,2,FALSE),"")</f>
        <v/>
      </c>
      <c r="K10575" s="21">
        <f t="shared" si="495"/>
        <v>0</v>
      </c>
      <c r="L10575" t="str">
        <f t="shared" si="496"/>
        <v/>
      </c>
      <c r="M10575" t="str">
        <f t="shared" si="497"/>
        <v/>
      </c>
    </row>
    <row r="10576" spans="3:13" x14ac:dyDescent="0.2">
      <c r="C10576" s="8" t="str">
        <f>IFERROR(VLOOKUP(B10576,'Plan de comptes'!A:B,2,FALSE),"")</f>
        <v/>
      </c>
      <c r="K10576" s="21">
        <f t="shared" si="495"/>
        <v>0</v>
      </c>
      <c r="L10576" t="str">
        <f t="shared" si="496"/>
        <v/>
      </c>
      <c r="M10576" t="str">
        <f t="shared" si="497"/>
        <v/>
      </c>
    </row>
    <row r="10577" spans="3:13" x14ac:dyDescent="0.2">
      <c r="C10577" s="8" t="str">
        <f>IFERROR(VLOOKUP(B10577,'Plan de comptes'!A:B,2,FALSE),"")</f>
        <v/>
      </c>
      <c r="K10577" s="21">
        <f t="shared" si="495"/>
        <v>0</v>
      </c>
      <c r="L10577" t="str">
        <f t="shared" si="496"/>
        <v/>
      </c>
      <c r="M10577" t="str">
        <f t="shared" si="497"/>
        <v/>
      </c>
    </row>
    <row r="10578" spans="3:13" x14ac:dyDescent="0.2">
      <c r="C10578" s="8" t="str">
        <f>IFERROR(VLOOKUP(B10578,'Plan de comptes'!A:B,2,FALSE),"")</f>
        <v/>
      </c>
      <c r="K10578" s="21">
        <f t="shared" si="495"/>
        <v>0</v>
      </c>
      <c r="L10578" t="str">
        <f t="shared" si="496"/>
        <v/>
      </c>
      <c r="M10578" t="str">
        <f t="shared" si="497"/>
        <v/>
      </c>
    </row>
    <row r="10579" spans="3:13" x14ac:dyDescent="0.2">
      <c r="C10579" s="8" t="str">
        <f>IFERROR(VLOOKUP(B10579,'Plan de comptes'!A:B,2,FALSE),"")</f>
        <v/>
      </c>
      <c r="K10579" s="21">
        <f t="shared" si="495"/>
        <v>0</v>
      </c>
      <c r="L10579" t="str">
        <f t="shared" si="496"/>
        <v/>
      </c>
      <c r="M10579" t="str">
        <f t="shared" si="497"/>
        <v/>
      </c>
    </row>
    <row r="10580" spans="3:13" x14ac:dyDescent="0.2">
      <c r="C10580" s="8" t="str">
        <f>IFERROR(VLOOKUP(B10580,'Plan de comptes'!A:B,2,FALSE),"")</f>
        <v/>
      </c>
      <c r="K10580" s="21">
        <f t="shared" si="495"/>
        <v>0</v>
      </c>
      <c r="L10580" t="str">
        <f t="shared" si="496"/>
        <v/>
      </c>
      <c r="M10580" t="str">
        <f t="shared" si="497"/>
        <v/>
      </c>
    </row>
    <row r="10581" spans="3:13" x14ac:dyDescent="0.2">
      <c r="C10581" s="8" t="str">
        <f>IFERROR(VLOOKUP(B10581,'Plan de comptes'!A:B,2,FALSE),"")</f>
        <v/>
      </c>
      <c r="K10581" s="21">
        <f t="shared" si="495"/>
        <v>0</v>
      </c>
      <c r="L10581" t="str">
        <f t="shared" si="496"/>
        <v/>
      </c>
      <c r="M10581" t="str">
        <f t="shared" si="497"/>
        <v/>
      </c>
    </row>
    <row r="10582" spans="3:13" x14ac:dyDescent="0.2">
      <c r="C10582" s="8" t="str">
        <f>IFERROR(VLOOKUP(B10582,'Plan de comptes'!A:B,2,FALSE),"")</f>
        <v/>
      </c>
      <c r="K10582" s="21">
        <f t="shared" si="495"/>
        <v>0</v>
      </c>
      <c r="L10582" t="str">
        <f t="shared" si="496"/>
        <v/>
      </c>
      <c r="M10582" t="str">
        <f t="shared" si="497"/>
        <v/>
      </c>
    </row>
    <row r="10583" spans="3:13" x14ac:dyDescent="0.2">
      <c r="C10583" s="8" t="str">
        <f>IFERROR(VLOOKUP(B10583,'Plan de comptes'!A:B,2,FALSE),"")</f>
        <v/>
      </c>
      <c r="K10583" s="21">
        <f t="shared" si="495"/>
        <v>0</v>
      </c>
      <c r="L10583" t="str">
        <f t="shared" si="496"/>
        <v/>
      </c>
      <c r="M10583" t="str">
        <f t="shared" si="497"/>
        <v/>
      </c>
    </row>
    <row r="10584" spans="3:13" x14ac:dyDescent="0.2">
      <c r="C10584" s="8" t="str">
        <f>IFERROR(VLOOKUP(B10584,'Plan de comptes'!A:B,2,FALSE),"")</f>
        <v/>
      </c>
      <c r="K10584" s="21">
        <f t="shared" si="495"/>
        <v>0</v>
      </c>
      <c r="L10584" t="str">
        <f t="shared" si="496"/>
        <v/>
      </c>
      <c r="M10584" t="str">
        <f t="shared" si="497"/>
        <v/>
      </c>
    </row>
    <row r="10585" spans="3:13" x14ac:dyDescent="0.2">
      <c r="C10585" s="8" t="str">
        <f>IFERROR(VLOOKUP(B10585,'Plan de comptes'!A:B,2,FALSE),"")</f>
        <v/>
      </c>
      <c r="K10585" s="21">
        <f t="shared" si="495"/>
        <v>0</v>
      </c>
      <c r="L10585" t="str">
        <f t="shared" si="496"/>
        <v/>
      </c>
      <c r="M10585" t="str">
        <f t="shared" si="497"/>
        <v/>
      </c>
    </row>
    <row r="10586" spans="3:13" x14ac:dyDescent="0.2">
      <c r="C10586" s="8" t="str">
        <f>IFERROR(VLOOKUP(B10586,'Plan de comptes'!A:B,2,FALSE),"")</f>
        <v/>
      </c>
      <c r="K10586" s="21">
        <f t="shared" si="495"/>
        <v>0</v>
      </c>
      <c r="L10586" t="str">
        <f t="shared" si="496"/>
        <v/>
      </c>
      <c r="M10586" t="str">
        <f t="shared" si="497"/>
        <v/>
      </c>
    </row>
    <row r="10587" spans="3:13" x14ac:dyDescent="0.2">
      <c r="C10587" s="8" t="str">
        <f>IFERROR(VLOOKUP(B10587,'Plan de comptes'!A:B,2,FALSE),"")</f>
        <v/>
      </c>
      <c r="K10587" s="21">
        <f t="shared" si="495"/>
        <v>0</v>
      </c>
      <c r="L10587" t="str">
        <f t="shared" si="496"/>
        <v/>
      </c>
      <c r="M10587" t="str">
        <f t="shared" si="497"/>
        <v/>
      </c>
    </row>
    <row r="10588" spans="3:13" x14ac:dyDescent="0.2">
      <c r="C10588" s="8" t="str">
        <f>IFERROR(VLOOKUP(B10588,'Plan de comptes'!A:B,2,FALSE),"")</f>
        <v/>
      </c>
      <c r="K10588" s="21">
        <f t="shared" si="495"/>
        <v>0</v>
      </c>
      <c r="L10588" t="str">
        <f t="shared" si="496"/>
        <v/>
      </c>
      <c r="M10588" t="str">
        <f t="shared" si="497"/>
        <v/>
      </c>
    </row>
    <row r="10589" spans="3:13" x14ac:dyDescent="0.2">
      <c r="C10589" s="8" t="str">
        <f>IFERROR(VLOOKUP(B10589,'Plan de comptes'!A:B,2,FALSE),"")</f>
        <v/>
      </c>
      <c r="K10589" s="21">
        <f t="shared" si="495"/>
        <v>0</v>
      </c>
      <c r="L10589" t="str">
        <f t="shared" si="496"/>
        <v/>
      </c>
      <c r="M10589" t="str">
        <f t="shared" si="497"/>
        <v/>
      </c>
    </row>
    <row r="10590" spans="3:13" x14ac:dyDescent="0.2">
      <c r="C10590" s="8" t="str">
        <f>IFERROR(VLOOKUP(B10590,'Plan de comptes'!A:B,2,FALSE),"")</f>
        <v/>
      </c>
      <c r="K10590" s="21">
        <f t="shared" si="495"/>
        <v>0</v>
      </c>
      <c r="L10590" t="str">
        <f t="shared" si="496"/>
        <v/>
      </c>
      <c r="M10590" t="str">
        <f t="shared" si="497"/>
        <v/>
      </c>
    </row>
    <row r="10591" spans="3:13" x14ac:dyDescent="0.2">
      <c r="C10591" s="8" t="str">
        <f>IFERROR(VLOOKUP(B10591,'Plan de comptes'!A:B,2,FALSE),"")</f>
        <v/>
      </c>
      <c r="K10591" s="21">
        <f t="shared" si="495"/>
        <v>0</v>
      </c>
      <c r="L10591" t="str">
        <f t="shared" si="496"/>
        <v/>
      </c>
      <c r="M10591" t="str">
        <f t="shared" si="497"/>
        <v/>
      </c>
    </row>
    <row r="10592" spans="3:13" x14ac:dyDescent="0.2">
      <c r="C10592" s="8" t="str">
        <f>IFERROR(VLOOKUP(B10592,'Plan de comptes'!A:B,2,FALSE),"")</f>
        <v/>
      </c>
      <c r="K10592" s="21">
        <f t="shared" si="495"/>
        <v>0</v>
      </c>
      <c r="L10592" t="str">
        <f t="shared" si="496"/>
        <v/>
      </c>
      <c r="M10592" t="str">
        <f t="shared" si="497"/>
        <v/>
      </c>
    </row>
    <row r="10593" spans="3:13" x14ac:dyDescent="0.2">
      <c r="C10593" s="8" t="str">
        <f>IFERROR(VLOOKUP(B10593,'Plan de comptes'!A:B,2,FALSE),"")</f>
        <v/>
      </c>
      <c r="K10593" s="21">
        <f t="shared" si="495"/>
        <v>0</v>
      </c>
      <c r="L10593" t="str">
        <f t="shared" si="496"/>
        <v/>
      </c>
      <c r="M10593" t="str">
        <f t="shared" si="497"/>
        <v/>
      </c>
    </row>
    <row r="10594" spans="3:13" x14ac:dyDescent="0.2">
      <c r="C10594" s="8" t="str">
        <f>IFERROR(VLOOKUP(B10594,'Plan de comptes'!A:B,2,FALSE),"")</f>
        <v/>
      </c>
      <c r="K10594" s="21">
        <f t="shared" si="495"/>
        <v>0</v>
      </c>
      <c r="L10594" t="str">
        <f t="shared" si="496"/>
        <v/>
      </c>
      <c r="M10594" t="str">
        <f t="shared" si="497"/>
        <v/>
      </c>
    </row>
    <row r="10595" spans="3:13" x14ac:dyDescent="0.2">
      <c r="C10595" s="8" t="str">
        <f>IFERROR(VLOOKUP(B10595,'Plan de comptes'!A:B,2,FALSE),"")</f>
        <v/>
      </c>
      <c r="K10595" s="21">
        <f t="shared" si="495"/>
        <v>0</v>
      </c>
      <c r="L10595" t="str">
        <f t="shared" si="496"/>
        <v/>
      </c>
      <c r="M10595" t="str">
        <f t="shared" si="497"/>
        <v/>
      </c>
    </row>
    <row r="10596" spans="3:13" x14ac:dyDescent="0.2">
      <c r="C10596" s="8" t="str">
        <f>IFERROR(VLOOKUP(B10596,'Plan de comptes'!A:B,2,FALSE),"")</f>
        <v/>
      </c>
      <c r="K10596" s="21">
        <f t="shared" si="495"/>
        <v>0</v>
      </c>
      <c r="L10596" t="str">
        <f t="shared" si="496"/>
        <v/>
      </c>
      <c r="M10596" t="str">
        <f t="shared" si="497"/>
        <v/>
      </c>
    </row>
    <row r="10597" spans="3:13" x14ac:dyDescent="0.2">
      <c r="C10597" s="8" t="str">
        <f>IFERROR(VLOOKUP(B10597,'Plan de comptes'!A:B,2,FALSE),"")</f>
        <v/>
      </c>
      <c r="K10597" s="21">
        <f t="shared" si="495"/>
        <v>0</v>
      </c>
      <c r="L10597" t="str">
        <f t="shared" si="496"/>
        <v/>
      </c>
      <c r="M10597" t="str">
        <f t="shared" si="497"/>
        <v/>
      </c>
    </row>
    <row r="10598" spans="3:13" x14ac:dyDescent="0.2">
      <c r="C10598" s="8" t="str">
        <f>IFERROR(VLOOKUP(B10598,'Plan de comptes'!A:B,2,FALSE),"")</f>
        <v/>
      </c>
      <c r="K10598" s="21">
        <f t="shared" si="495"/>
        <v>0</v>
      </c>
      <c r="L10598" t="str">
        <f t="shared" si="496"/>
        <v/>
      </c>
      <c r="M10598" t="str">
        <f t="shared" si="497"/>
        <v/>
      </c>
    </row>
    <row r="10599" spans="3:13" x14ac:dyDescent="0.2">
      <c r="C10599" s="8" t="str">
        <f>IFERROR(VLOOKUP(B10599,'Plan de comptes'!A:B,2,FALSE),"")</f>
        <v/>
      </c>
      <c r="K10599" s="21">
        <f t="shared" si="495"/>
        <v>0</v>
      </c>
      <c r="L10599" t="str">
        <f t="shared" si="496"/>
        <v/>
      </c>
      <c r="M10599" t="str">
        <f t="shared" si="497"/>
        <v/>
      </c>
    </row>
    <row r="10600" spans="3:13" x14ac:dyDescent="0.2">
      <c r="C10600" s="8" t="str">
        <f>IFERROR(VLOOKUP(B10600,'Plan de comptes'!A:B,2,FALSE),"")</f>
        <v/>
      </c>
      <c r="K10600" s="21">
        <f t="shared" si="495"/>
        <v>0</v>
      </c>
      <c r="L10600" t="str">
        <f t="shared" si="496"/>
        <v/>
      </c>
      <c r="M10600" t="str">
        <f t="shared" si="497"/>
        <v/>
      </c>
    </row>
    <row r="10601" spans="3:13" x14ac:dyDescent="0.2">
      <c r="C10601" s="8" t="str">
        <f>IFERROR(VLOOKUP(B10601,'Plan de comptes'!A:B,2,FALSE),"")</f>
        <v/>
      </c>
      <c r="K10601" s="21">
        <f t="shared" si="495"/>
        <v>0</v>
      </c>
      <c r="L10601" t="str">
        <f t="shared" si="496"/>
        <v/>
      </c>
      <c r="M10601" t="str">
        <f t="shared" si="497"/>
        <v/>
      </c>
    </row>
    <row r="10602" spans="3:13" x14ac:dyDescent="0.2">
      <c r="C10602" s="8" t="str">
        <f>IFERROR(VLOOKUP(B10602,'Plan de comptes'!A:B,2,FALSE),"")</f>
        <v/>
      </c>
      <c r="K10602" s="21">
        <f t="shared" si="495"/>
        <v>0</v>
      </c>
      <c r="L10602" t="str">
        <f t="shared" si="496"/>
        <v/>
      </c>
      <c r="M10602" t="str">
        <f t="shared" si="497"/>
        <v/>
      </c>
    </row>
    <row r="10603" spans="3:13" x14ac:dyDescent="0.2">
      <c r="C10603" s="8" t="str">
        <f>IFERROR(VLOOKUP(B10603,'Plan de comptes'!A:B,2,FALSE),"")</f>
        <v/>
      </c>
      <c r="K10603" s="21">
        <f t="shared" si="495"/>
        <v>0</v>
      </c>
      <c r="L10603" t="str">
        <f t="shared" si="496"/>
        <v/>
      </c>
      <c r="M10603" t="str">
        <f t="shared" si="497"/>
        <v/>
      </c>
    </row>
    <row r="10604" spans="3:13" x14ac:dyDescent="0.2">
      <c r="C10604" s="8" t="str">
        <f>IFERROR(VLOOKUP(B10604,'Plan de comptes'!A:B,2,FALSE),"")</f>
        <v/>
      </c>
      <c r="K10604" s="21">
        <f t="shared" si="495"/>
        <v>0</v>
      </c>
      <c r="L10604" t="str">
        <f t="shared" si="496"/>
        <v/>
      </c>
      <c r="M10604" t="str">
        <f t="shared" si="497"/>
        <v/>
      </c>
    </row>
    <row r="10605" spans="3:13" x14ac:dyDescent="0.2">
      <c r="C10605" s="8" t="str">
        <f>IFERROR(VLOOKUP(B10605,'Plan de comptes'!A:B,2,FALSE),"")</f>
        <v/>
      </c>
      <c r="K10605" s="21">
        <f t="shared" si="495"/>
        <v>0</v>
      </c>
      <c r="L10605" t="str">
        <f t="shared" si="496"/>
        <v/>
      </c>
      <c r="M10605" t="str">
        <f t="shared" si="497"/>
        <v/>
      </c>
    </row>
    <row r="10606" spans="3:13" x14ac:dyDescent="0.2">
      <c r="C10606" s="8" t="str">
        <f>IFERROR(VLOOKUP(B10606,'Plan de comptes'!A:B,2,FALSE),"")</f>
        <v/>
      </c>
      <c r="K10606" s="21">
        <f t="shared" si="495"/>
        <v>0</v>
      </c>
      <c r="L10606" t="str">
        <f t="shared" si="496"/>
        <v/>
      </c>
      <c r="M10606" t="str">
        <f t="shared" si="497"/>
        <v/>
      </c>
    </row>
    <row r="10607" spans="3:13" x14ac:dyDescent="0.2">
      <c r="C10607" s="8" t="str">
        <f>IFERROR(VLOOKUP(B10607,'Plan de comptes'!A:B,2,FALSE),"")</f>
        <v/>
      </c>
      <c r="K10607" s="21">
        <f t="shared" si="495"/>
        <v>0</v>
      </c>
      <c r="L10607" t="str">
        <f t="shared" si="496"/>
        <v/>
      </c>
      <c r="M10607" t="str">
        <f t="shared" si="497"/>
        <v/>
      </c>
    </row>
    <row r="10608" spans="3:13" x14ac:dyDescent="0.2">
      <c r="C10608" s="8" t="str">
        <f>IFERROR(VLOOKUP(B10608,'Plan de comptes'!A:B,2,FALSE),"")</f>
        <v/>
      </c>
      <c r="K10608" s="21">
        <f t="shared" si="495"/>
        <v>0</v>
      </c>
      <c r="L10608" t="str">
        <f t="shared" si="496"/>
        <v/>
      </c>
      <c r="M10608" t="str">
        <f t="shared" si="497"/>
        <v/>
      </c>
    </row>
    <row r="10609" spans="3:13" x14ac:dyDescent="0.2">
      <c r="C10609" s="8" t="str">
        <f>IFERROR(VLOOKUP(B10609,'Plan de comptes'!A:B,2,FALSE),"")</f>
        <v/>
      </c>
      <c r="K10609" s="21">
        <f t="shared" si="495"/>
        <v>0</v>
      </c>
      <c r="L10609" t="str">
        <f t="shared" si="496"/>
        <v/>
      </c>
      <c r="M10609" t="str">
        <f t="shared" si="497"/>
        <v/>
      </c>
    </row>
    <row r="10610" spans="3:13" x14ac:dyDescent="0.2">
      <c r="C10610" s="8" t="str">
        <f>IFERROR(VLOOKUP(B10610,'Plan de comptes'!A:B,2,FALSE),"")</f>
        <v/>
      </c>
      <c r="K10610" s="21">
        <f t="shared" si="495"/>
        <v>0</v>
      </c>
      <c r="L10610" t="str">
        <f t="shared" si="496"/>
        <v/>
      </c>
      <c r="M10610" t="str">
        <f t="shared" si="497"/>
        <v/>
      </c>
    </row>
    <row r="10611" spans="3:13" x14ac:dyDescent="0.2">
      <c r="C10611" s="8" t="str">
        <f>IFERROR(VLOOKUP(B10611,'Plan de comptes'!A:B,2,FALSE),"")</f>
        <v/>
      </c>
      <c r="K10611" s="21">
        <f t="shared" si="495"/>
        <v>0</v>
      </c>
      <c r="L10611" t="str">
        <f t="shared" si="496"/>
        <v/>
      </c>
      <c r="M10611" t="str">
        <f t="shared" si="497"/>
        <v/>
      </c>
    </row>
    <row r="10612" spans="3:13" x14ac:dyDescent="0.2">
      <c r="C10612" s="8" t="str">
        <f>IFERROR(VLOOKUP(B10612,'Plan de comptes'!A:B,2,FALSE),"")</f>
        <v/>
      </c>
      <c r="K10612" s="21">
        <f t="shared" si="495"/>
        <v>0</v>
      </c>
      <c r="L10612" t="str">
        <f t="shared" si="496"/>
        <v/>
      </c>
      <c r="M10612" t="str">
        <f t="shared" si="497"/>
        <v/>
      </c>
    </row>
    <row r="10613" spans="3:13" x14ac:dyDescent="0.2">
      <c r="C10613" s="8" t="str">
        <f>IFERROR(VLOOKUP(B10613,'Plan de comptes'!A:B,2,FALSE),"")</f>
        <v/>
      </c>
      <c r="K10613" s="21">
        <f t="shared" si="495"/>
        <v>0</v>
      </c>
      <c r="L10613" t="str">
        <f t="shared" si="496"/>
        <v/>
      </c>
      <c r="M10613" t="str">
        <f t="shared" si="497"/>
        <v/>
      </c>
    </row>
    <row r="10614" spans="3:13" x14ac:dyDescent="0.2">
      <c r="C10614" s="8" t="str">
        <f>IFERROR(VLOOKUP(B10614,'Plan de comptes'!A:B,2,FALSE),"")</f>
        <v/>
      </c>
      <c r="K10614" s="21">
        <f t="shared" si="495"/>
        <v>0</v>
      </c>
      <c r="L10614" t="str">
        <f t="shared" si="496"/>
        <v/>
      </c>
      <c r="M10614" t="str">
        <f t="shared" si="497"/>
        <v/>
      </c>
    </row>
    <row r="10615" spans="3:13" x14ac:dyDescent="0.2">
      <c r="C10615" s="8" t="str">
        <f>IFERROR(VLOOKUP(B10615,'Plan de comptes'!A:B,2,FALSE),"")</f>
        <v/>
      </c>
      <c r="K10615" s="21">
        <f t="shared" si="495"/>
        <v>0</v>
      </c>
      <c r="L10615" t="str">
        <f t="shared" si="496"/>
        <v/>
      </c>
      <c r="M10615" t="str">
        <f t="shared" si="497"/>
        <v/>
      </c>
    </row>
    <row r="10616" spans="3:13" x14ac:dyDescent="0.2">
      <c r="C10616" s="8" t="str">
        <f>IFERROR(VLOOKUP(B10616,'Plan de comptes'!A:B,2,FALSE),"")</f>
        <v/>
      </c>
      <c r="K10616" s="21">
        <f t="shared" si="495"/>
        <v>0</v>
      </c>
      <c r="L10616" t="str">
        <f t="shared" si="496"/>
        <v/>
      </c>
      <c r="M10616" t="str">
        <f t="shared" si="497"/>
        <v/>
      </c>
    </row>
    <row r="10617" spans="3:13" x14ac:dyDescent="0.2">
      <c r="C10617" s="8" t="str">
        <f>IFERROR(VLOOKUP(B10617,'Plan de comptes'!A:B,2,FALSE),"")</f>
        <v/>
      </c>
      <c r="K10617" s="21">
        <f t="shared" si="495"/>
        <v>0</v>
      </c>
      <c r="L10617" t="str">
        <f t="shared" si="496"/>
        <v/>
      </c>
      <c r="M10617" t="str">
        <f t="shared" si="497"/>
        <v/>
      </c>
    </row>
    <row r="10618" spans="3:13" x14ac:dyDescent="0.2">
      <c r="C10618" s="8" t="str">
        <f>IFERROR(VLOOKUP(B10618,'Plan de comptes'!A:B,2,FALSE),"")</f>
        <v/>
      </c>
      <c r="K10618" s="21">
        <f t="shared" si="495"/>
        <v>0</v>
      </c>
      <c r="L10618" t="str">
        <f t="shared" si="496"/>
        <v/>
      </c>
      <c r="M10618" t="str">
        <f t="shared" si="497"/>
        <v/>
      </c>
    </row>
    <row r="10619" spans="3:13" x14ac:dyDescent="0.2">
      <c r="C10619" s="8" t="str">
        <f>IFERROR(VLOOKUP(B10619,'Plan de comptes'!A:B,2,FALSE),"")</f>
        <v/>
      </c>
      <c r="K10619" s="21">
        <f t="shared" si="495"/>
        <v>0</v>
      </c>
      <c r="L10619" t="str">
        <f t="shared" si="496"/>
        <v/>
      </c>
      <c r="M10619" t="str">
        <f t="shared" si="497"/>
        <v/>
      </c>
    </row>
    <row r="10620" spans="3:13" x14ac:dyDescent="0.2">
      <c r="C10620" s="8" t="str">
        <f>IFERROR(VLOOKUP(B10620,'Plan de comptes'!A:B,2,FALSE),"")</f>
        <v/>
      </c>
      <c r="K10620" s="21">
        <f t="shared" si="495"/>
        <v>0</v>
      </c>
      <c r="L10620" t="str">
        <f t="shared" si="496"/>
        <v/>
      </c>
      <c r="M10620" t="str">
        <f t="shared" si="497"/>
        <v/>
      </c>
    </row>
    <row r="10621" spans="3:13" x14ac:dyDescent="0.2">
      <c r="C10621" s="8" t="str">
        <f>IFERROR(VLOOKUP(B10621,'Plan de comptes'!A:B,2,FALSE),"")</f>
        <v/>
      </c>
      <c r="K10621" s="21">
        <f t="shared" si="495"/>
        <v>0</v>
      </c>
      <c r="L10621" t="str">
        <f t="shared" si="496"/>
        <v/>
      </c>
      <c r="M10621" t="str">
        <f t="shared" si="497"/>
        <v/>
      </c>
    </row>
    <row r="10622" spans="3:13" x14ac:dyDescent="0.2">
      <c r="C10622" s="8" t="str">
        <f>IFERROR(VLOOKUP(B10622,'Plan de comptes'!A:B,2,FALSE),"")</f>
        <v/>
      </c>
      <c r="K10622" s="21">
        <f t="shared" si="495"/>
        <v>0</v>
      </c>
      <c r="L10622" t="str">
        <f t="shared" si="496"/>
        <v/>
      </c>
      <c r="M10622" t="str">
        <f t="shared" si="497"/>
        <v/>
      </c>
    </row>
    <row r="10623" spans="3:13" x14ac:dyDescent="0.2">
      <c r="C10623" s="8" t="str">
        <f>IFERROR(VLOOKUP(B10623,'Plan de comptes'!A:B,2,FALSE),"")</f>
        <v/>
      </c>
      <c r="K10623" s="21">
        <f t="shared" si="495"/>
        <v>0</v>
      </c>
      <c r="L10623" t="str">
        <f t="shared" si="496"/>
        <v/>
      </c>
      <c r="M10623" t="str">
        <f t="shared" si="497"/>
        <v/>
      </c>
    </row>
    <row r="10624" spans="3:13" x14ac:dyDescent="0.2">
      <c r="C10624" s="8" t="str">
        <f>IFERROR(VLOOKUP(B10624,'Plan de comptes'!A:B,2,FALSE),"")</f>
        <v/>
      </c>
      <c r="K10624" s="21">
        <f t="shared" si="495"/>
        <v>0</v>
      </c>
      <c r="L10624" t="str">
        <f t="shared" si="496"/>
        <v/>
      </c>
      <c r="M10624" t="str">
        <f t="shared" si="497"/>
        <v/>
      </c>
    </row>
    <row r="10625" spans="3:13" x14ac:dyDescent="0.2">
      <c r="C10625" s="8" t="str">
        <f>IFERROR(VLOOKUP(B10625,'Plan de comptes'!A:B,2,FALSE),"")</f>
        <v/>
      </c>
      <c r="K10625" s="21">
        <f t="shared" si="495"/>
        <v>0</v>
      </c>
      <c r="L10625" t="str">
        <f t="shared" si="496"/>
        <v/>
      </c>
      <c r="M10625" t="str">
        <f t="shared" si="497"/>
        <v/>
      </c>
    </row>
    <row r="10626" spans="3:13" x14ac:dyDescent="0.2">
      <c r="C10626" s="8" t="str">
        <f>IFERROR(VLOOKUP(B10626,'Plan de comptes'!A:B,2,FALSE),"")</f>
        <v/>
      </c>
      <c r="K10626" s="21">
        <f t="shared" si="495"/>
        <v>0</v>
      </c>
      <c r="L10626" t="str">
        <f t="shared" si="496"/>
        <v/>
      </c>
      <c r="M10626" t="str">
        <f t="shared" si="497"/>
        <v/>
      </c>
    </row>
    <row r="10627" spans="3:13" x14ac:dyDescent="0.2">
      <c r="C10627" s="8" t="str">
        <f>IFERROR(VLOOKUP(B10627,'Plan de comptes'!A:B,2,FALSE),"")</f>
        <v/>
      </c>
      <c r="K10627" s="21">
        <f t="shared" ref="K10627:K10690" si="498">E10627-F10627</f>
        <v>0</v>
      </c>
      <c r="L10627" t="str">
        <f t="shared" ref="L10627:L10690" si="499">LEFT($B10627,2)</f>
        <v/>
      </c>
      <c r="M10627" t="str">
        <f t="shared" ref="M10627:M10690" si="500">LEFT($B10627,3)</f>
        <v/>
      </c>
    </row>
    <row r="10628" spans="3:13" x14ac:dyDescent="0.2">
      <c r="C10628" s="8" t="str">
        <f>IFERROR(VLOOKUP(B10628,'Plan de comptes'!A:B,2,FALSE),"")</f>
        <v/>
      </c>
      <c r="K10628" s="21">
        <f t="shared" si="498"/>
        <v>0</v>
      </c>
      <c r="L10628" t="str">
        <f t="shared" si="499"/>
        <v/>
      </c>
      <c r="M10628" t="str">
        <f t="shared" si="500"/>
        <v/>
      </c>
    </row>
    <row r="10629" spans="3:13" x14ac:dyDescent="0.2">
      <c r="C10629" s="8" t="str">
        <f>IFERROR(VLOOKUP(B10629,'Plan de comptes'!A:B,2,FALSE),"")</f>
        <v/>
      </c>
      <c r="K10629" s="21">
        <f t="shared" si="498"/>
        <v>0</v>
      </c>
      <c r="L10629" t="str">
        <f t="shared" si="499"/>
        <v/>
      </c>
      <c r="M10629" t="str">
        <f t="shared" si="500"/>
        <v/>
      </c>
    </row>
    <row r="10630" spans="3:13" x14ac:dyDescent="0.2">
      <c r="C10630" s="8" t="str">
        <f>IFERROR(VLOOKUP(B10630,'Plan de comptes'!A:B,2,FALSE),"")</f>
        <v/>
      </c>
      <c r="K10630" s="21">
        <f t="shared" si="498"/>
        <v>0</v>
      </c>
      <c r="L10630" t="str">
        <f t="shared" si="499"/>
        <v/>
      </c>
      <c r="M10630" t="str">
        <f t="shared" si="500"/>
        <v/>
      </c>
    </row>
    <row r="10631" spans="3:13" x14ac:dyDescent="0.2">
      <c r="C10631" s="8" t="str">
        <f>IFERROR(VLOOKUP(B10631,'Plan de comptes'!A:B,2,FALSE),"")</f>
        <v/>
      </c>
      <c r="K10631" s="21">
        <f t="shared" si="498"/>
        <v>0</v>
      </c>
      <c r="L10631" t="str">
        <f t="shared" si="499"/>
        <v/>
      </c>
      <c r="M10631" t="str">
        <f t="shared" si="500"/>
        <v/>
      </c>
    </row>
    <row r="10632" spans="3:13" x14ac:dyDescent="0.2">
      <c r="C10632" s="8" t="str">
        <f>IFERROR(VLOOKUP(B10632,'Plan de comptes'!A:B,2,FALSE),"")</f>
        <v/>
      </c>
      <c r="K10632" s="21">
        <f t="shared" si="498"/>
        <v>0</v>
      </c>
      <c r="L10632" t="str">
        <f t="shared" si="499"/>
        <v/>
      </c>
      <c r="M10632" t="str">
        <f t="shared" si="500"/>
        <v/>
      </c>
    </row>
    <row r="10633" spans="3:13" x14ac:dyDescent="0.2">
      <c r="C10633" s="8" t="str">
        <f>IFERROR(VLOOKUP(B10633,'Plan de comptes'!A:B,2,FALSE),"")</f>
        <v/>
      </c>
      <c r="K10633" s="21">
        <f t="shared" si="498"/>
        <v>0</v>
      </c>
      <c r="L10633" t="str">
        <f t="shared" si="499"/>
        <v/>
      </c>
      <c r="M10633" t="str">
        <f t="shared" si="500"/>
        <v/>
      </c>
    </row>
    <row r="10634" spans="3:13" x14ac:dyDescent="0.2">
      <c r="C10634" s="8" t="str">
        <f>IFERROR(VLOOKUP(B10634,'Plan de comptes'!A:B,2,FALSE),"")</f>
        <v/>
      </c>
      <c r="K10634" s="21">
        <f t="shared" si="498"/>
        <v>0</v>
      </c>
      <c r="L10634" t="str">
        <f t="shared" si="499"/>
        <v/>
      </c>
      <c r="M10634" t="str">
        <f t="shared" si="500"/>
        <v/>
      </c>
    </row>
    <row r="10635" spans="3:13" x14ac:dyDescent="0.2">
      <c r="C10635" s="8" t="str">
        <f>IFERROR(VLOOKUP(B10635,'Plan de comptes'!A:B,2,FALSE),"")</f>
        <v/>
      </c>
      <c r="K10635" s="21">
        <f t="shared" si="498"/>
        <v>0</v>
      </c>
      <c r="L10635" t="str">
        <f t="shared" si="499"/>
        <v/>
      </c>
      <c r="M10635" t="str">
        <f t="shared" si="500"/>
        <v/>
      </c>
    </row>
    <row r="10636" spans="3:13" x14ac:dyDescent="0.2">
      <c r="C10636" s="8" t="str">
        <f>IFERROR(VLOOKUP(B10636,'Plan de comptes'!A:B,2,FALSE),"")</f>
        <v/>
      </c>
      <c r="K10636" s="21">
        <f t="shared" si="498"/>
        <v>0</v>
      </c>
      <c r="L10636" t="str">
        <f t="shared" si="499"/>
        <v/>
      </c>
      <c r="M10636" t="str">
        <f t="shared" si="500"/>
        <v/>
      </c>
    </row>
    <row r="10637" spans="3:13" x14ac:dyDescent="0.2">
      <c r="C10637" s="8" t="str">
        <f>IFERROR(VLOOKUP(B10637,'Plan de comptes'!A:B,2,FALSE),"")</f>
        <v/>
      </c>
      <c r="K10637" s="21">
        <f t="shared" si="498"/>
        <v>0</v>
      </c>
      <c r="L10637" t="str">
        <f t="shared" si="499"/>
        <v/>
      </c>
      <c r="M10637" t="str">
        <f t="shared" si="500"/>
        <v/>
      </c>
    </row>
    <row r="10638" spans="3:13" x14ac:dyDescent="0.2">
      <c r="C10638" s="8" t="str">
        <f>IFERROR(VLOOKUP(B10638,'Plan de comptes'!A:B,2,FALSE),"")</f>
        <v/>
      </c>
      <c r="K10638" s="21">
        <f t="shared" si="498"/>
        <v>0</v>
      </c>
      <c r="L10638" t="str">
        <f t="shared" si="499"/>
        <v/>
      </c>
      <c r="M10638" t="str">
        <f t="shared" si="500"/>
        <v/>
      </c>
    </row>
    <row r="10639" spans="3:13" x14ac:dyDescent="0.2">
      <c r="C10639" s="8" t="str">
        <f>IFERROR(VLOOKUP(B10639,'Plan de comptes'!A:B,2,FALSE),"")</f>
        <v/>
      </c>
      <c r="K10639" s="21">
        <f t="shared" si="498"/>
        <v>0</v>
      </c>
      <c r="L10639" t="str">
        <f t="shared" si="499"/>
        <v/>
      </c>
      <c r="M10639" t="str">
        <f t="shared" si="500"/>
        <v/>
      </c>
    </row>
    <row r="10640" spans="3:13" x14ac:dyDescent="0.2">
      <c r="C10640" s="8" t="str">
        <f>IFERROR(VLOOKUP(B10640,'Plan de comptes'!A:B,2,FALSE),"")</f>
        <v/>
      </c>
      <c r="K10640" s="21">
        <f t="shared" si="498"/>
        <v>0</v>
      </c>
      <c r="L10640" t="str">
        <f t="shared" si="499"/>
        <v/>
      </c>
      <c r="M10640" t="str">
        <f t="shared" si="500"/>
        <v/>
      </c>
    </row>
    <row r="10641" spans="3:13" x14ac:dyDescent="0.2">
      <c r="C10641" s="8" t="str">
        <f>IFERROR(VLOOKUP(B10641,'Plan de comptes'!A:B,2,FALSE),"")</f>
        <v/>
      </c>
      <c r="K10641" s="21">
        <f t="shared" si="498"/>
        <v>0</v>
      </c>
      <c r="L10641" t="str">
        <f t="shared" si="499"/>
        <v/>
      </c>
      <c r="M10641" t="str">
        <f t="shared" si="500"/>
        <v/>
      </c>
    </row>
    <row r="10642" spans="3:13" x14ac:dyDescent="0.2">
      <c r="C10642" s="8" t="str">
        <f>IFERROR(VLOOKUP(B10642,'Plan de comptes'!A:B,2,FALSE),"")</f>
        <v/>
      </c>
      <c r="K10642" s="21">
        <f t="shared" si="498"/>
        <v>0</v>
      </c>
      <c r="L10642" t="str">
        <f t="shared" si="499"/>
        <v/>
      </c>
      <c r="M10642" t="str">
        <f t="shared" si="500"/>
        <v/>
      </c>
    </row>
    <row r="10643" spans="3:13" x14ac:dyDescent="0.2">
      <c r="C10643" s="8" t="str">
        <f>IFERROR(VLOOKUP(B10643,'Plan de comptes'!A:B,2,FALSE),"")</f>
        <v/>
      </c>
      <c r="K10643" s="21">
        <f t="shared" si="498"/>
        <v>0</v>
      </c>
      <c r="L10643" t="str">
        <f t="shared" si="499"/>
        <v/>
      </c>
      <c r="M10643" t="str">
        <f t="shared" si="500"/>
        <v/>
      </c>
    </row>
    <row r="10644" spans="3:13" x14ac:dyDescent="0.2">
      <c r="C10644" s="8" t="str">
        <f>IFERROR(VLOOKUP(B10644,'Plan de comptes'!A:B,2,FALSE),"")</f>
        <v/>
      </c>
      <c r="K10644" s="21">
        <f t="shared" si="498"/>
        <v>0</v>
      </c>
      <c r="L10644" t="str">
        <f t="shared" si="499"/>
        <v/>
      </c>
      <c r="M10644" t="str">
        <f t="shared" si="500"/>
        <v/>
      </c>
    </row>
    <row r="10645" spans="3:13" x14ac:dyDescent="0.2">
      <c r="C10645" s="8" t="str">
        <f>IFERROR(VLOOKUP(B10645,'Plan de comptes'!A:B,2,FALSE),"")</f>
        <v/>
      </c>
      <c r="K10645" s="21">
        <f t="shared" si="498"/>
        <v>0</v>
      </c>
      <c r="L10645" t="str">
        <f t="shared" si="499"/>
        <v/>
      </c>
      <c r="M10645" t="str">
        <f t="shared" si="500"/>
        <v/>
      </c>
    </row>
    <row r="10646" spans="3:13" x14ac:dyDescent="0.2">
      <c r="C10646" s="8" t="str">
        <f>IFERROR(VLOOKUP(B10646,'Plan de comptes'!A:B,2,FALSE),"")</f>
        <v/>
      </c>
      <c r="K10646" s="21">
        <f t="shared" si="498"/>
        <v>0</v>
      </c>
      <c r="L10646" t="str">
        <f t="shared" si="499"/>
        <v/>
      </c>
      <c r="M10646" t="str">
        <f t="shared" si="500"/>
        <v/>
      </c>
    </row>
    <row r="10647" spans="3:13" x14ac:dyDescent="0.2">
      <c r="C10647" s="8" t="str">
        <f>IFERROR(VLOOKUP(B10647,'Plan de comptes'!A:B,2,FALSE),"")</f>
        <v/>
      </c>
      <c r="K10647" s="21">
        <f t="shared" si="498"/>
        <v>0</v>
      </c>
      <c r="L10647" t="str">
        <f t="shared" si="499"/>
        <v/>
      </c>
      <c r="M10647" t="str">
        <f t="shared" si="500"/>
        <v/>
      </c>
    </row>
    <row r="10648" spans="3:13" x14ac:dyDescent="0.2">
      <c r="C10648" s="8" t="str">
        <f>IFERROR(VLOOKUP(B10648,'Plan de comptes'!A:B,2,FALSE),"")</f>
        <v/>
      </c>
      <c r="K10648" s="21">
        <f t="shared" si="498"/>
        <v>0</v>
      </c>
      <c r="L10648" t="str">
        <f t="shared" si="499"/>
        <v/>
      </c>
      <c r="M10648" t="str">
        <f t="shared" si="500"/>
        <v/>
      </c>
    </row>
    <row r="10649" spans="3:13" x14ac:dyDescent="0.2">
      <c r="C10649" s="8" t="str">
        <f>IFERROR(VLOOKUP(B10649,'Plan de comptes'!A:B,2,FALSE),"")</f>
        <v/>
      </c>
      <c r="K10649" s="21">
        <f t="shared" si="498"/>
        <v>0</v>
      </c>
      <c r="L10649" t="str">
        <f t="shared" si="499"/>
        <v/>
      </c>
      <c r="M10649" t="str">
        <f t="shared" si="500"/>
        <v/>
      </c>
    </row>
    <row r="10650" spans="3:13" x14ac:dyDescent="0.2">
      <c r="C10650" s="8" t="str">
        <f>IFERROR(VLOOKUP(B10650,'Plan de comptes'!A:B,2,FALSE),"")</f>
        <v/>
      </c>
      <c r="K10650" s="21">
        <f t="shared" si="498"/>
        <v>0</v>
      </c>
      <c r="L10650" t="str">
        <f t="shared" si="499"/>
        <v/>
      </c>
      <c r="M10650" t="str">
        <f t="shared" si="500"/>
        <v/>
      </c>
    </row>
    <row r="10651" spans="3:13" x14ac:dyDescent="0.2">
      <c r="C10651" s="8" t="str">
        <f>IFERROR(VLOOKUP(B10651,'Plan de comptes'!A:B,2,FALSE),"")</f>
        <v/>
      </c>
      <c r="K10651" s="21">
        <f t="shared" si="498"/>
        <v>0</v>
      </c>
      <c r="L10651" t="str">
        <f t="shared" si="499"/>
        <v/>
      </c>
      <c r="M10651" t="str">
        <f t="shared" si="500"/>
        <v/>
      </c>
    </row>
    <row r="10652" spans="3:13" x14ac:dyDescent="0.2">
      <c r="C10652" s="8" t="str">
        <f>IFERROR(VLOOKUP(B10652,'Plan de comptes'!A:B,2,FALSE),"")</f>
        <v/>
      </c>
      <c r="K10652" s="21">
        <f t="shared" si="498"/>
        <v>0</v>
      </c>
      <c r="L10652" t="str">
        <f t="shared" si="499"/>
        <v/>
      </c>
      <c r="M10652" t="str">
        <f t="shared" si="500"/>
        <v/>
      </c>
    </row>
    <row r="10653" spans="3:13" x14ac:dyDescent="0.2">
      <c r="C10653" s="8" t="str">
        <f>IFERROR(VLOOKUP(B10653,'Plan de comptes'!A:B,2,FALSE),"")</f>
        <v/>
      </c>
      <c r="K10653" s="21">
        <f t="shared" si="498"/>
        <v>0</v>
      </c>
      <c r="L10653" t="str">
        <f t="shared" si="499"/>
        <v/>
      </c>
      <c r="M10653" t="str">
        <f t="shared" si="500"/>
        <v/>
      </c>
    </row>
    <row r="10654" spans="3:13" x14ac:dyDescent="0.2">
      <c r="C10654" s="8" t="str">
        <f>IFERROR(VLOOKUP(B10654,'Plan de comptes'!A:B,2,FALSE),"")</f>
        <v/>
      </c>
      <c r="K10654" s="21">
        <f t="shared" si="498"/>
        <v>0</v>
      </c>
      <c r="L10654" t="str">
        <f t="shared" si="499"/>
        <v/>
      </c>
      <c r="M10654" t="str">
        <f t="shared" si="500"/>
        <v/>
      </c>
    </row>
    <row r="10655" spans="3:13" x14ac:dyDescent="0.2">
      <c r="C10655" s="8" t="str">
        <f>IFERROR(VLOOKUP(B10655,'Plan de comptes'!A:B,2,FALSE),"")</f>
        <v/>
      </c>
      <c r="K10655" s="21">
        <f t="shared" si="498"/>
        <v>0</v>
      </c>
      <c r="L10655" t="str">
        <f t="shared" si="499"/>
        <v/>
      </c>
      <c r="M10655" t="str">
        <f t="shared" si="500"/>
        <v/>
      </c>
    </row>
    <row r="10656" spans="3:13" x14ac:dyDescent="0.2">
      <c r="C10656" s="8" t="str">
        <f>IFERROR(VLOOKUP(B10656,'Plan de comptes'!A:B,2,FALSE),"")</f>
        <v/>
      </c>
      <c r="K10656" s="21">
        <f t="shared" si="498"/>
        <v>0</v>
      </c>
      <c r="L10656" t="str">
        <f t="shared" si="499"/>
        <v/>
      </c>
      <c r="M10656" t="str">
        <f t="shared" si="500"/>
        <v/>
      </c>
    </row>
    <row r="10657" spans="3:13" x14ac:dyDescent="0.2">
      <c r="C10657" s="8" t="str">
        <f>IFERROR(VLOOKUP(B10657,'Plan de comptes'!A:B,2,FALSE),"")</f>
        <v/>
      </c>
      <c r="K10657" s="21">
        <f t="shared" si="498"/>
        <v>0</v>
      </c>
      <c r="L10657" t="str">
        <f t="shared" si="499"/>
        <v/>
      </c>
      <c r="M10657" t="str">
        <f t="shared" si="500"/>
        <v/>
      </c>
    </row>
    <row r="10658" spans="3:13" x14ac:dyDescent="0.2">
      <c r="C10658" s="8" t="str">
        <f>IFERROR(VLOOKUP(B10658,'Plan de comptes'!A:B,2,FALSE),"")</f>
        <v/>
      </c>
      <c r="K10658" s="21">
        <f t="shared" si="498"/>
        <v>0</v>
      </c>
      <c r="L10658" t="str">
        <f t="shared" si="499"/>
        <v/>
      </c>
      <c r="M10658" t="str">
        <f t="shared" si="500"/>
        <v/>
      </c>
    </row>
    <row r="10659" spans="3:13" x14ac:dyDescent="0.2">
      <c r="C10659" s="8" t="str">
        <f>IFERROR(VLOOKUP(B10659,'Plan de comptes'!A:B,2,FALSE),"")</f>
        <v/>
      </c>
      <c r="K10659" s="21">
        <f t="shared" si="498"/>
        <v>0</v>
      </c>
      <c r="L10659" t="str">
        <f t="shared" si="499"/>
        <v/>
      </c>
      <c r="M10659" t="str">
        <f t="shared" si="500"/>
        <v/>
      </c>
    </row>
    <row r="10660" spans="3:13" x14ac:dyDescent="0.2">
      <c r="C10660" s="8" t="str">
        <f>IFERROR(VLOOKUP(B10660,'Plan de comptes'!A:B,2,FALSE),"")</f>
        <v/>
      </c>
      <c r="K10660" s="21">
        <f t="shared" si="498"/>
        <v>0</v>
      </c>
      <c r="L10660" t="str">
        <f t="shared" si="499"/>
        <v/>
      </c>
      <c r="M10660" t="str">
        <f t="shared" si="500"/>
        <v/>
      </c>
    </row>
    <row r="10661" spans="3:13" x14ac:dyDescent="0.2">
      <c r="C10661" s="8" t="str">
        <f>IFERROR(VLOOKUP(B10661,'Plan de comptes'!A:B,2,FALSE),"")</f>
        <v/>
      </c>
      <c r="K10661" s="21">
        <f t="shared" si="498"/>
        <v>0</v>
      </c>
      <c r="L10661" t="str">
        <f t="shared" si="499"/>
        <v/>
      </c>
      <c r="M10661" t="str">
        <f t="shared" si="500"/>
        <v/>
      </c>
    </row>
    <row r="10662" spans="3:13" x14ac:dyDescent="0.2">
      <c r="C10662" s="8" t="str">
        <f>IFERROR(VLOOKUP(B10662,'Plan de comptes'!A:B,2,FALSE),"")</f>
        <v/>
      </c>
      <c r="K10662" s="21">
        <f t="shared" si="498"/>
        <v>0</v>
      </c>
      <c r="L10662" t="str">
        <f t="shared" si="499"/>
        <v/>
      </c>
      <c r="M10662" t="str">
        <f t="shared" si="500"/>
        <v/>
      </c>
    </row>
    <row r="10663" spans="3:13" x14ac:dyDescent="0.2">
      <c r="C10663" s="8" t="str">
        <f>IFERROR(VLOOKUP(B10663,'Plan de comptes'!A:B,2,FALSE),"")</f>
        <v/>
      </c>
      <c r="K10663" s="21">
        <f t="shared" si="498"/>
        <v>0</v>
      </c>
      <c r="L10663" t="str">
        <f t="shared" si="499"/>
        <v/>
      </c>
      <c r="M10663" t="str">
        <f t="shared" si="500"/>
        <v/>
      </c>
    </row>
    <row r="10664" spans="3:13" x14ac:dyDescent="0.2">
      <c r="C10664" s="8" t="str">
        <f>IFERROR(VLOOKUP(B10664,'Plan de comptes'!A:B,2,FALSE),"")</f>
        <v/>
      </c>
      <c r="K10664" s="21">
        <f t="shared" si="498"/>
        <v>0</v>
      </c>
      <c r="L10664" t="str">
        <f t="shared" si="499"/>
        <v/>
      </c>
      <c r="M10664" t="str">
        <f t="shared" si="500"/>
        <v/>
      </c>
    </row>
    <row r="10665" spans="3:13" x14ac:dyDescent="0.2">
      <c r="C10665" s="8" t="str">
        <f>IFERROR(VLOOKUP(B10665,'Plan de comptes'!A:B,2,FALSE),"")</f>
        <v/>
      </c>
      <c r="K10665" s="21">
        <f t="shared" si="498"/>
        <v>0</v>
      </c>
      <c r="L10665" t="str">
        <f t="shared" si="499"/>
        <v/>
      </c>
      <c r="M10665" t="str">
        <f t="shared" si="500"/>
        <v/>
      </c>
    </row>
    <row r="10666" spans="3:13" x14ac:dyDescent="0.2">
      <c r="C10666" s="8" t="str">
        <f>IFERROR(VLOOKUP(B10666,'Plan de comptes'!A:B,2,FALSE),"")</f>
        <v/>
      </c>
      <c r="K10666" s="21">
        <f t="shared" si="498"/>
        <v>0</v>
      </c>
      <c r="L10666" t="str">
        <f t="shared" si="499"/>
        <v/>
      </c>
      <c r="M10666" t="str">
        <f t="shared" si="500"/>
        <v/>
      </c>
    </row>
    <row r="10667" spans="3:13" x14ac:dyDescent="0.2">
      <c r="C10667" s="8" t="str">
        <f>IFERROR(VLOOKUP(B10667,'Plan de comptes'!A:B,2,FALSE),"")</f>
        <v/>
      </c>
      <c r="K10667" s="21">
        <f t="shared" si="498"/>
        <v>0</v>
      </c>
      <c r="L10667" t="str">
        <f t="shared" si="499"/>
        <v/>
      </c>
      <c r="M10667" t="str">
        <f t="shared" si="500"/>
        <v/>
      </c>
    </row>
    <row r="10668" spans="3:13" x14ac:dyDescent="0.2">
      <c r="C10668" s="8" t="str">
        <f>IFERROR(VLOOKUP(B10668,'Plan de comptes'!A:B,2,FALSE),"")</f>
        <v/>
      </c>
      <c r="K10668" s="21">
        <f t="shared" si="498"/>
        <v>0</v>
      </c>
      <c r="L10668" t="str">
        <f t="shared" si="499"/>
        <v/>
      </c>
      <c r="M10668" t="str">
        <f t="shared" si="500"/>
        <v/>
      </c>
    </row>
    <row r="10669" spans="3:13" x14ac:dyDescent="0.2">
      <c r="C10669" s="8" t="str">
        <f>IFERROR(VLOOKUP(B10669,'Plan de comptes'!A:B,2,FALSE),"")</f>
        <v/>
      </c>
      <c r="K10669" s="21">
        <f t="shared" si="498"/>
        <v>0</v>
      </c>
      <c r="L10669" t="str">
        <f t="shared" si="499"/>
        <v/>
      </c>
      <c r="M10669" t="str">
        <f t="shared" si="500"/>
        <v/>
      </c>
    </row>
    <row r="10670" spans="3:13" x14ac:dyDescent="0.2">
      <c r="C10670" s="8" t="str">
        <f>IFERROR(VLOOKUP(B10670,'Plan de comptes'!A:B,2,FALSE),"")</f>
        <v/>
      </c>
      <c r="K10670" s="21">
        <f t="shared" si="498"/>
        <v>0</v>
      </c>
      <c r="L10670" t="str">
        <f t="shared" si="499"/>
        <v/>
      </c>
      <c r="M10670" t="str">
        <f t="shared" si="500"/>
        <v/>
      </c>
    </row>
    <row r="10671" spans="3:13" x14ac:dyDescent="0.2">
      <c r="C10671" s="8" t="str">
        <f>IFERROR(VLOOKUP(B10671,'Plan de comptes'!A:B,2,FALSE),"")</f>
        <v/>
      </c>
      <c r="K10671" s="21">
        <f t="shared" si="498"/>
        <v>0</v>
      </c>
      <c r="L10671" t="str">
        <f t="shared" si="499"/>
        <v/>
      </c>
      <c r="M10671" t="str">
        <f t="shared" si="500"/>
        <v/>
      </c>
    </row>
    <row r="10672" spans="3:13" x14ac:dyDescent="0.2">
      <c r="C10672" s="8" t="str">
        <f>IFERROR(VLOOKUP(B10672,'Plan de comptes'!A:B,2,FALSE),"")</f>
        <v/>
      </c>
      <c r="K10672" s="21">
        <f t="shared" si="498"/>
        <v>0</v>
      </c>
      <c r="L10672" t="str">
        <f t="shared" si="499"/>
        <v/>
      </c>
      <c r="M10672" t="str">
        <f t="shared" si="500"/>
        <v/>
      </c>
    </row>
    <row r="10673" spans="3:13" x14ac:dyDescent="0.2">
      <c r="C10673" s="8" t="str">
        <f>IFERROR(VLOOKUP(B10673,'Plan de comptes'!A:B,2,FALSE),"")</f>
        <v/>
      </c>
      <c r="K10673" s="21">
        <f t="shared" si="498"/>
        <v>0</v>
      </c>
      <c r="L10673" t="str">
        <f t="shared" si="499"/>
        <v/>
      </c>
      <c r="M10673" t="str">
        <f t="shared" si="500"/>
        <v/>
      </c>
    </row>
    <row r="10674" spans="3:13" x14ac:dyDescent="0.2">
      <c r="C10674" s="8" t="str">
        <f>IFERROR(VLOOKUP(B10674,'Plan de comptes'!A:B,2,FALSE),"")</f>
        <v/>
      </c>
      <c r="K10674" s="21">
        <f t="shared" si="498"/>
        <v>0</v>
      </c>
      <c r="L10674" t="str">
        <f t="shared" si="499"/>
        <v/>
      </c>
      <c r="M10674" t="str">
        <f t="shared" si="500"/>
        <v/>
      </c>
    </row>
    <row r="10675" spans="3:13" x14ac:dyDescent="0.2">
      <c r="C10675" s="8" t="str">
        <f>IFERROR(VLOOKUP(B10675,'Plan de comptes'!A:B,2,FALSE),"")</f>
        <v/>
      </c>
      <c r="K10675" s="21">
        <f t="shared" si="498"/>
        <v>0</v>
      </c>
      <c r="L10675" t="str">
        <f t="shared" si="499"/>
        <v/>
      </c>
      <c r="M10675" t="str">
        <f t="shared" si="500"/>
        <v/>
      </c>
    </row>
    <row r="10676" spans="3:13" x14ac:dyDescent="0.2">
      <c r="C10676" s="8" t="str">
        <f>IFERROR(VLOOKUP(B10676,'Plan de comptes'!A:B,2,FALSE),"")</f>
        <v/>
      </c>
      <c r="K10676" s="21">
        <f t="shared" si="498"/>
        <v>0</v>
      </c>
      <c r="L10676" t="str">
        <f t="shared" si="499"/>
        <v/>
      </c>
      <c r="M10676" t="str">
        <f t="shared" si="500"/>
        <v/>
      </c>
    </row>
    <row r="10677" spans="3:13" x14ac:dyDescent="0.2">
      <c r="C10677" s="8" t="str">
        <f>IFERROR(VLOOKUP(B10677,'Plan de comptes'!A:B,2,FALSE),"")</f>
        <v/>
      </c>
      <c r="K10677" s="21">
        <f t="shared" si="498"/>
        <v>0</v>
      </c>
      <c r="L10677" t="str">
        <f t="shared" si="499"/>
        <v/>
      </c>
      <c r="M10677" t="str">
        <f t="shared" si="500"/>
        <v/>
      </c>
    </row>
    <row r="10678" spans="3:13" x14ac:dyDescent="0.2">
      <c r="C10678" s="8" t="str">
        <f>IFERROR(VLOOKUP(B10678,'Plan de comptes'!A:B,2,FALSE),"")</f>
        <v/>
      </c>
      <c r="K10678" s="21">
        <f t="shared" si="498"/>
        <v>0</v>
      </c>
      <c r="L10678" t="str">
        <f t="shared" si="499"/>
        <v/>
      </c>
      <c r="M10678" t="str">
        <f t="shared" si="500"/>
        <v/>
      </c>
    </row>
    <row r="10679" spans="3:13" x14ac:dyDescent="0.2">
      <c r="C10679" s="8" t="str">
        <f>IFERROR(VLOOKUP(B10679,'Plan de comptes'!A:B,2,FALSE),"")</f>
        <v/>
      </c>
      <c r="K10679" s="21">
        <f t="shared" si="498"/>
        <v>0</v>
      </c>
      <c r="L10679" t="str">
        <f t="shared" si="499"/>
        <v/>
      </c>
      <c r="M10679" t="str">
        <f t="shared" si="500"/>
        <v/>
      </c>
    </row>
    <row r="10680" spans="3:13" x14ac:dyDescent="0.2">
      <c r="C10680" s="8" t="str">
        <f>IFERROR(VLOOKUP(B10680,'Plan de comptes'!A:B,2,FALSE),"")</f>
        <v/>
      </c>
      <c r="K10680" s="21">
        <f t="shared" si="498"/>
        <v>0</v>
      </c>
      <c r="L10680" t="str">
        <f t="shared" si="499"/>
        <v/>
      </c>
      <c r="M10680" t="str">
        <f t="shared" si="500"/>
        <v/>
      </c>
    </row>
    <row r="10681" spans="3:13" x14ac:dyDescent="0.2">
      <c r="C10681" s="8" t="str">
        <f>IFERROR(VLOOKUP(B10681,'Plan de comptes'!A:B,2,FALSE),"")</f>
        <v/>
      </c>
      <c r="K10681" s="21">
        <f t="shared" si="498"/>
        <v>0</v>
      </c>
      <c r="L10681" t="str">
        <f t="shared" si="499"/>
        <v/>
      </c>
      <c r="M10681" t="str">
        <f t="shared" si="500"/>
        <v/>
      </c>
    </row>
    <row r="10682" spans="3:13" x14ac:dyDescent="0.2">
      <c r="C10682" s="8" t="str">
        <f>IFERROR(VLOOKUP(B10682,'Plan de comptes'!A:B,2,FALSE),"")</f>
        <v/>
      </c>
      <c r="K10682" s="21">
        <f t="shared" si="498"/>
        <v>0</v>
      </c>
      <c r="L10682" t="str">
        <f t="shared" si="499"/>
        <v/>
      </c>
      <c r="M10682" t="str">
        <f t="shared" si="500"/>
        <v/>
      </c>
    </row>
    <row r="10683" spans="3:13" x14ac:dyDescent="0.2">
      <c r="C10683" s="8" t="str">
        <f>IFERROR(VLOOKUP(B10683,'Plan de comptes'!A:B,2,FALSE),"")</f>
        <v/>
      </c>
      <c r="K10683" s="21">
        <f t="shared" si="498"/>
        <v>0</v>
      </c>
      <c r="L10683" t="str">
        <f t="shared" si="499"/>
        <v/>
      </c>
      <c r="M10683" t="str">
        <f t="shared" si="500"/>
        <v/>
      </c>
    </row>
    <row r="10684" spans="3:13" x14ac:dyDescent="0.2">
      <c r="C10684" s="8" t="str">
        <f>IFERROR(VLOOKUP(B10684,'Plan de comptes'!A:B,2,FALSE),"")</f>
        <v/>
      </c>
      <c r="K10684" s="21">
        <f t="shared" si="498"/>
        <v>0</v>
      </c>
      <c r="L10684" t="str">
        <f t="shared" si="499"/>
        <v/>
      </c>
      <c r="M10684" t="str">
        <f t="shared" si="500"/>
        <v/>
      </c>
    </row>
    <row r="10685" spans="3:13" x14ac:dyDescent="0.2">
      <c r="C10685" s="8" t="str">
        <f>IFERROR(VLOOKUP(B10685,'Plan de comptes'!A:B,2,FALSE),"")</f>
        <v/>
      </c>
      <c r="K10685" s="21">
        <f t="shared" si="498"/>
        <v>0</v>
      </c>
      <c r="L10685" t="str">
        <f t="shared" si="499"/>
        <v/>
      </c>
      <c r="M10685" t="str">
        <f t="shared" si="500"/>
        <v/>
      </c>
    </row>
    <row r="10686" spans="3:13" x14ac:dyDescent="0.2">
      <c r="C10686" s="8" t="str">
        <f>IFERROR(VLOOKUP(B10686,'Plan de comptes'!A:B,2,FALSE),"")</f>
        <v/>
      </c>
      <c r="K10686" s="21">
        <f t="shared" si="498"/>
        <v>0</v>
      </c>
      <c r="L10686" t="str">
        <f t="shared" si="499"/>
        <v/>
      </c>
      <c r="M10686" t="str">
        <f t="shared" si="500"/>
        <v/>
      </c>
    </row>
    <row r="10687" spans="3:13" x14ac:dyDescent="0.2">
      <c r="C10687" s="8" t="str">
        <f>IFERROR(VLOOKUP(B10687,'Plan de comptes'!A:B,2,FALSE),"")</f>
        <v/>
      </c>
      <c r="K10687" s="21">
        <f t="shared" si="498"/>
        <v>0</v>
      </c>
      <c r="L10687" t="str">
        <f t="shared" si="499"/>
        <v/>
      </c>
      <c r="M10687" t="str">
        <f t="shared" si="500"/>
        <v/>
      </c>
    </row>
    <row r="10688" spans="3:13" x14ac:dyDescent="0.2">
      <c r="C10688" s="8" t="str">
        <f>IFERROR(VLOOKUP(B10688,'Plan de comptes'!A:B,2,FALSE),"")</f>
        <v/>
      </c>
      <c r="K10688" s="21">
        <f t="shared" si="498"/>
        <v>0</v>
      </c>
      <c r="L10688" t="str">
        <f t="shared" si="499"/>
        <v/>
      </c>
      <c r="M10688" t="str">
        <f t="shared" si="500"/>
        <v/>
      </c>
    </row>
    <row r="10689" spans="3:13" x14ac:dyDescent="0.2">
      <c r="C10689" s="8" t="str">
        <f>IFERROR(VLOOKUP(B10689,'Plan de comptes'!A:B,2,FALSE),"")</f>
        <v/>
      </c>
      <c r="K10689" s="21">
        <f t="shared" si="498"/>
        <v>0</v>
      </c>
      <c r="L10689" t="str">
        <f t="shared" si="499"/>
        <v/>
      </c>
      <c r="M10689" t="str">
        <f t="shared" si="500"/>
        <v/>
      </c>
    </row>
    <row r="10690" spans="3:13" x14ac:dyDescent="0.2">
      <c r="C10690" s="8" t="str">
        <f>IFERROR(VLOOKUP(B10690,'Plan de comptes'!A:B,2,FALSE),"")</f>
        <v/>
      </c>
      <c r="K10690" s="21">
        <f t="shared" si="498"/>
        <v>0</v>
      </c>
      <c r="L10690" t="str">
        <f t="shared" si="499"/>
        <v/>
      </c>
      <c r="M10690" t="str">
        <f t="shared" si="500"/>
        <v/>
      </c>
    </row>
    <row r="10691" spans="3:13" x14ac:dyDescent="0.2">
      <c r="C10691" s="8" t="str">
        <f>IFERROR(VLOOKUP(B10691,'Plan de comptes'!A:B,2,FALSE),"")</f>
        <v/>
      </c>
      <c r="K10691" s="21">
        <f t="shared" ref="K10691:K10754" si="501">E10691-F10691</f>
        <v>0</v>
      </c>
      <c r="L10691" t="str">
        <f t="shared" ref="L10691:L10754" si="502">LEFT($B10691,2)</f>
        <v/>
      </c>
      <c r="M10691" t="str">
        <f t="shared" ref="M10691:M10754" si="503">LEFT($B10691,3)</f>
        <v/>
      </c>
    </row>
    <row r="10692" spans="3:13" x14ac:dyDescent="0.2">
      <c r="C10692" s="8" t="str">
        <f>IFERROR(VLOOKUP(B10692,'Plan de comptes'!A:B,2,FALSE),"")</f>
        <v/>
      </c>
      <c r="K10692" s="21">
        <f t="shared" si="501"/>
        <v>0</v>
      </c>
      <c r="L10692" t="str">
        <f t="shared" si="502"/>
        <v/>
      </c>
      <c r="M10692" t="str">
        <f t="shared" si="503"/>
        <v/>
      </c>
    </row>
    <row r="10693" spans="3:13" x14ac:dyDescent="0.2">
      <c r="C10693" s="8" t="str">
        <f>IFERROR(VLOOKUP(B10693,'Plan de comptes'!A:B,2,FALSE),"")</f>
        <v/>
      </c>
      <c r="K10693" s="21">
        <f t="shared" si="501"/>
        <v>0</v>
      </c>
      <c r="L10693" t="str">
        <f t="shared" si="502"/>
        <v/>
      </c>
      <c r="M10693" t="str">
        <f t="shared" si="503"/>
        <v/>
      </c>
    </row>
    <row r="10694" spans="3:13" x14ac:dyDescent="0.2">
      <c r="C10694" s="8" t="str">
        <f>IFERROR(VLOOKUP(B10694,'Plan de comptes'!A:B,2,FALSE),"")</f>
        <v/>
      </c>
      <c r="K10694" s="21">
        <f t="shared" si="501"/>
        <v>0</v>
      </c>
      <c r="L10694" t="str">
        <f t="shared" si="502"/>
        <v/>
      </c>
      <c r="M10694" t="str">
        <f t="shared" si="503"/>
        <v/>
      </c>
    </row>
    <row r="10695" spans="3:13" x14ac:dyDescent="0.2">
      <c r="C10695" s="8" t="str">
        <f>IFERROR(VLOOKUP(B10695,'Plan de comptes'!A:B,2,FALSE),"")</f>
        <v/>
      </c>
      <c r="K10695" s="21">
        <f t="shared" si="501"/>
        <v>0</v>
      </c>
      <c r="L10695" t="str">
        <f t="shared" si="502"/>
        <v/>
      </c>
      <c r="M10695" t="str">
        <f t="shared" si="503"/>
        <v/>
      </c>
    </row>
    <row r="10696" spans="3:13" x14ac:dyDescent="0.2">
      <c r="C10696" s="8" t="str">
        <f>IFERROR(VLOOKUP(B10696,'Plan de comptes'!A:B,2,FALSE),"")</f>
        <v/>
      </c>
      <c r="K10696" s="21">
        <f t="shared" si="501"/>
        <v>0</v>
      </c>
      <c r="L10696" t="str">
        <f t="shared" si="502"/>
        <v/>
      </c>
      <c r="M10696" t="str">
        <f t="shared" si="503"/>
        <v/>
      </c>
    </row>
    <row r="10697" spans="3:13" x14ac:dyDescent="0.2">
      <c r="C10697" s="8" t="str">
        <f>IFERROR(VLOOKUP(B10697,'Plan de comptes'!A:B,2,FALSE),"")</f>
        <v/>
      </c>
      <c r="K10697" s="21">
        <f t="shared" si="501"/>
        <v>0</v>
      </c>
      <c r="L10697" t="str">
        <f t="shared" si="502"/>
        <v/>
      </c>
      <c r="M10697" t="str">
        <f t="shared" si="503"/>
        <v/>
      </c>
    </row>
    <row r="10698" spans="3:13" x14ac:dyDescent="0.2">
      <c r="C10698" s="8" t="str">
        <f>IFERROR(VLOOKUP(B10698,'Plan de comptes'!A:B,2,FALSE),"")</f>
        <v/>
      </c>
      <c r="K10698" s="21">
        <f t="shared" si="501"/>
        <v>0</v>
      </c>
      <c r="L10698" t="str">
        <f t="shared" si="502"/>
        <v/>
      </c>
      <c r="M10698" t="str">
        <f t="shared" si="503"/>
        <v/>
      </c>
    </row>
    <row r="10699" spans="3:13" x14ac:dyDescent="0.2">
      <c r="C10699" s="8" t="str">
        <f>IFERROR(VLOOKUP(B10699,'Plan de comptes'!A:B,2,FALSE),"")</f>
        <v/>
      </c>
      <c r="K10699" s="21">
        <f t="shared" si="501"/>
        <v>0</v>
      </c>
      <c r="L10699" t="str">
        <f t="shared" si="502"/>
        <v/>
      </c>
      <c r="M10699" t="str">
        <f t="shared" si="503"/>
        <v/>
      </c>
    </row>
    <row r="10700" spans="3:13" x14ac:dyDescent="0.2">
      <c r="C10700" s="8" t="str">
        <f>IFERROR(VLOOKUP(B10700,'Plan de comptes'!A:B,2,FALSE),"")</f>
        <v/>
      </c>
      <c r="K10700" s="21">
        <f t="shared" si="501"/>
        <v>0</v>
      </c>
      <c r="L10700" t="str">
        <f t="shared" si="502"/>
        <v/>
      </c>
      <c r="M10700" t="str">
        <f t="shared" si="503"/>
        <v/>
      </c>
    </row>
    <row r="10701" spans="3:13" x14ac:dyDescent="0.2">
      <c r="C10701" s="8" t="str">
        <f>IFERROR(VLOOKUP(B10701,'Plan de comptes'!A:B,2,FALSE),"")</f>
        <v/>
      </c>
      <c r="K10701" s="21">
        <f t="shared" si="501"/>
        <v>0</v>
      </c>
      <c r="L10701" t="str">
        <f t="shared" si="502"/>
        <v/>
      </c>
      <c r="M10701" t="str">
        <f t="shared" si="503"/>
        <v/>
      </c>
    </row>
    <row r="10702" spans="3:13" x14ac:dyDescent="0.2">
      <c r="C10702" s="8" t="str">
        <f>IFERROR(VLOOKUP(B10702,'Plan de comptes'!A:B,2,FALSE),"")</f>
        <v/>
      </c>
      <c r="K10702" s="21">
        <f t="shared" si="501"/>
        <v>0</v>
      </c>
      <c r="L10702" t="str">
        <f t="shared" si="502"/>
        <v/>
      </c>
      <c r="M10702" t="str">
        <f t="shared" si="503"/>
        <v/>
      </c>
    </row>
    <row r="10703" spans="3:13" x14ac:dyDescent="0.2">
      <c r="C10703" s="8" t="str">
        <f>IFERROR(VLOOKUP(B10703,'Plan de comptes'!A:B,2,FALSE),"")</f>
        <v/>
      </c>
      <c r="K10703" s="21">
        <f t="shared" si="501"/>
        <v>0</v>
      </c>
      <c r="L10703" t="str">
        <f t="shared" si="502"/>
        <v/>
      </c>
      <c r="M10703" t="str">
        <f t="shared" si="503"/>
        <v/>
      </c>
    </row>
    <row r="10704" spans="3:13" x14ac:dyDescent="0.2">
      <c r="C10704" s="8" t="str">
        <f>IFERROR(VLOOKUP(B10704,'Plan de comptes'!A:B,2,FALSE),"")</f>
        <v/>
      </c>
      <c r="K10704" s="21">
        <f t="shared" si="501"/>
        <v>0</v>
      </c>
      <c r="L10704" t="str">
        <f t="shared" si="502"/>
        <v/>
      </c>
      <c r="M10704" t="str">
        <f t="shared" si="503"/>
        <v/>
      </c>
    </row>
    <row r="10705" spans="3:13" x14ac:dyDescent="0.2">
      <c r="C10705" s="8" t="str">
        <f>IFERROR(VLOOKUP(B10705,'Plan de comptes'!A:B,2,FALSE),"")</f>
        <v/>
      </c>
      <c r="K10705" s="21">
        <f t="shared" si="501"/>
        <v>0</v>
      </c>
      <c r="L10705" t="str">
        <f t="shared" si="502"/>
        <v/>
      </c>
      <c r="M10705" t="str">
        <f t="shared" si="503"/>
        <v/>
      </c>
    </row>
    <row r="10706" spans="3:13" x14ac:dyDescent="0.2">
      <c r="C10706" s="8" t="str">
        <f>IFERROR(VLOOKUP(B10706,'Plan de comptes'!A:B,2,FALSE),"")</f>
        <v/>
      </c>
      <c r="K10706" s="21">
        <f t="shared" si="501"/>
        <v>0</v>
      </c>
      <c r="L10706" t="str">
        <f t="shared" si="502"/>
        <v/>
      </c>
      <c r="M10706" t="str">
        <f t="shared" si="503"/>
        <v/>
      </c>
    </row>
    <row r="10707" spans="3:13" x14ac:dyDescent="0.2">
      <c r="C10707" s="8" t="str">
        <f>IFERROR(VLOOKUP(B10707,'Plan de comptes'!A:B,2,FALSE),"")</f>
        <v/>
      </c>
      <c r="K10707" s="21">
        <f t="shared" si="501"/>
        <v>0</v>
      </c>
      <c r="L10707" t="str">
        <f t="shared" si="502"/>
        <v/>
      </c>
      <c r="M10707" t="str">
        <f t="shared" si="503"/>
        <v/>
      </c>
    </row>
    <row r="10708" spans="3:13" x14ac:dyDescent="0.2">
      <c r="C10708" s="8" t="str">
        <f>IFERROR(VLOOKUP(B10708,'Plan de comptes'!A:B,2,FALSE),"")</f>
        <v/>
      </c>
      <c r="K10708" s="21">
        <f t="shared" si="501"/>
        <v>0</v>
      </c>
      <c r="L10708" t="str">
        <f t="shared" si="502"/>
        <v/>
      </c>
      <c r="M10708" t="str">
        <f t="shared" si="503"/>
        <v/>
      </c>
    </row>
    <row r="10709" spans="3:13" x14ac:dyDescent="0.2">
      <c r="C10709" s="8" t="str">
        <f>IFERROR(VLOOKUP(B10709,'Plan de comptes'!A:B,2,FALSE),"")</f>
        <v/>
      </c>
      <c r="K10709" s="21">
        <f t="shared" si="501"/>
        <v>0</v>
      </c>
      <c r="L10709" t="str">
        <f t="shared" si="502"/>
        <v/>
      </c>
      <c r="M10709" t="str">
        <f t="shared" si="503"/>
        <v/>
      </c>
    </row>
    <row r="10710" spans="3:13" x14ac:dyDescent="0.2">
      <c r="C10710" s="8" t="str">
        <f>IFERROR(VLOOKUP(B10710,'Plan de comptes'!A:B,2,FALSE),"")</f>
        <v/>
      </c>
      <c r="K10710" s="21">
        <f t="shared" si="501"/>
        <v>0</v>
      </c>
      <c r="L10710" t="str">
        <f t="shared" si="502"/>
        <v/>
      </c>
      <c r="M10710" t="str">
        <f t="shared" si="503"/>
        <v/>
      </c>
    </row>
    <row r="10711" spans="3:13" x14ac:dyDescent="0.2">
      <c r="C10711" s="8" t="str">
        <f>IFERROR(VLOOKUP(B10711,'Plan de comptes'!A:B,2,FALSE),"")</f>
        <v/>
      </c>
      <c r="K10711" s="21">
        <f t="shared" si="501"/>
        <v>0</v>
      </c>
      <c r="L10711" t="str">
        <f t="shared" si="502"/>
        <v/>
      </c>
      <c r="M10711" t="str">
        <f t="shared" si="503"/>
        <v/>
      </c>
    </row>
    <row r="10712" spans="3:13" x14ac:dyDescent="0.2">
      <c r="C10712" s="8" t="str">
        <f>IFERROR(VLOOKUP(B10712,'Plan de comptes'!A:B,2,FALSE),"")</f>
        <v/>
      </c>
      <c r="K10712" s="21">
        <f t="shared" si="501"/>
        <v>0</v>
      </c>
      <c r="L10712" t="str">
        <f t="shared" si="502"/>
        <v/>
      </c>
      <c r="M10712" t="str">
        <f t="shared" si="503"/>
        <v/>
      </c>
    </row>
    <row r="10713" spans="3:13" x14ac:dyDescent="0.2">
      <c r="C10713" s="8" t="str">
        <f>IFERROR(VLOOKUP(B10713,'Plan de comptes'!A:B,2,FALSE),"")</f>
        <v/>
      </c>
      <c r="K10713" s="21">
        <f t="shared" si="501"/>
        <v>0</v>
      </c>
      <c r="L10713" t="str">
        <f t="shared" si="502"/>
        <v/>
      </c>
      <c r="M10713" t="str">
        <f t="shared" si="503"/>
        <v/>
      </c>
    </row>
    <row r="10714" spans="3:13" x14ac:dyDescent="0.2">
      <c r="C10714" s="8" t="str">
        <f>IFERROR(VLOOKUP(B10714,'Plan de comptes'!A:B,2,FALSE),"")</f>
        <v/>
      </c>
      <c r="K10714" s="21">
        <f t="shared" si="501"/>
        <v>0</v>
      </c>
      <c r="L10714" t="str">
        <f t="shared" si="502"/>
        <v/>
      </c>
      <c r="M10714" t="str">
        <f t="shared" si="503"/>
        <v/>
      </c>
    </row>
    <row r="10715" spans="3:13" x14ac:dyDescent="0.2">
      <c r="C10715" s="8" t="str">
        <f>IFERROR(VLOOKUP(B10715,'Plan de comptes'!A:B,2,FALSE),"")</f>
        <v/>
      </c>
      <c r="K10715" s="21">
        <f t="shared" si="501"/>
        <v>0</v>
      </c>
      <c r="L10715" t="str">
        <f t="shared" si="502"/>
        <v/>
      </c>
      <c r="M10715" t="str">
        <f t="shared" si="503"/>
        <v/>
      </c>
    </row>
    <row r="10716" spans="3:13" x14ac:dyDescent="0.2">
      <c r="C10716" s="8" t="str">
        <f>IFERROR(VLOOKUP(B10716,'Plan de comptes'!A:B,2,FALSE),"")</f>
        <v/>
      </c>
      <c r="K10716" s="21">
        <f t="shared" si="501"/>
        <v>0</v>
      </c>
      <c r="L10716" t="str">
        <f t="shared" si="502"/>
        <v/>
      </c>
      <c r="M10716" t="str">
        <f t="shared" si="503"/>
        <v/>
      </c>
    </row>
    <row r="10717" spans="3:13" x14ac:dyDescent="0.2">
      <c r="C10717" s="8" t="str">
        <f>IFERROR(VLOOKUP(B10717,'Plan de comptes'!A:B,2,FALSE),"")</f>
        <v/>
      </c>
      <c r="K10717" s="21">
        <f t="shared" si="501"/>
        <v>0</v>
      </c>
      <c r="L10717" t="str">
        <f t="shared" si="502"/>
        <v/>
      </c>
      <c r="M10717" t="str">
        <f t="shared" si="503"/>
        <v/>
      </c>
    </row>
    <row r="10718" spans="3:13" x14ac:dyDescent="0.2">
      <c r="C10718" s="8" t="str">
        <f>IFERROR(VLOOKUP(B10718,'Plan de comptes'!A:B,2,FALSE),"")</f>
        <v/>
      </c>
      <c r="K10718" s="21">
        <f t="shared" si="501"/>
        <v>0</v>
      </c>
      <c r="L10718" t="str">
        <f t="shared" si="502"/>
        <v/>
      </c>
      <c r="M10718" t="str">
        <f t="shared" si="503"/>
        <v/>
      </c>
    </row>
    <row r="10719" spans="3:13" x14ac:dyDescent="0.2">
      <c r="C10719" s="8" t="str">
        <f>IFERROR(VLOOKUP(B10719,'Plan de comptes'!A:B,2,FALSE),"")</f>
        <v/>
      </c>
      <c r="K10719" s="21">
        <f t="shared" si="501"/>
        <v>0</v>
      </c>
      <c r="L10719" t="str">
        <f t="shared" si="502"/>
        <v/>
      </c>
      <c r="M10719" t="str">
        <f t="shared" si="503"/>
        <v/>
      </c>
    </row>
    <row r="10720" spans="3:13" x14ac:dyDescent="0.2">
      <c r="C10720" s="8" t="str">
        <f>IFERROR(VLOOKUP(B10720,'Plan de comptes'!A:B,2,FALSE),"")</f>
        <v/>
      </c>
      <c r="K10720" s="21">
        <f t="shared" si="501"/>
        <v>0</v>
      </c>
      <c r="L10720" t="str">
        <f t="shared" si="502"/>
        <v/>
      </c>
      <c r="M10720" t="str">
        <f t="shared" si="503"/>
        <v/>
      </c>
    </row>
    <row r="10721" spans="3:13" x14ac:dyDescent="0.2">
      <c r="C10721" s="8" t="str">
        <f>IFERROR(VLOOKUP(B10721,'Plan de comptes'!A:B,2,FALSE),"")</f>
        <v/>
      </c>
      <c r="K10721" s="21">
        <f t="shared" si="501"/>
        <v>0</v>
      </c>
      <c r="L10721" t="str">
        <f t="shared" si="502"/>
        <v/>
      </c>
      <c r="M10721" t="str">
        <f t="shared" si="503"/>
        <v/>
      </c>
    </row>
    <row r="10722" spans="3:13" x14ac:dyDescent="0.2">
      <c r="C10722" s="8" t="str">
        <f>IFERROR(VLOOKUP(B10722,'Plan de comptes'!A:B,2,FALSE),"")</f>
        <v/>
      </c>
      <c r="K10722" s="21">
        <f t="shared" si="501"/>
        <v>0</v>
      </c>
      <c r="L10722" t="str">
        <f t="shared" si="502"/>
        <v/>
      </c>
      <c r="M10722" t="str">
        <f t="shared" si="503"/>
        <v/>
      </c>
    </row>
    <row r="10723" spans="3:13" x14ac:dyDescent="0.2">
      <c r="C10723" s="8" t="str">
        <f>IFERROR(VLOOKUP(B10723,'Plan de comptes'!A:B,2,FALSE),"")</f>
        <v/>
      </c>
      <c r="K10723" s="21">
        <f t="shared" si="501"/>
        <v>0</v>
      </c>
      <c r="L10723" t="str">
        <f t="shared" si="502"/>
        <v/>
      </c>
      <c r="M10723" t="str">
        <f t="shared" si="503"/>
        <v/>
      </c>
    </row>
    <row r="10724" spans="3:13" x14ac:dyDescent="0.2">
      <c r="C10724" s="8" t="str">
        <f>IFERROR(VLOOKUP(B10724,'Plan de comptes'!A:B,2,FALSE),"")</f>
        <v/>
      </c>
      <c r="K10724" s="21">
        <f t="shared" si="501"/>
        <v>0</v>
      </c>
      <c r="L10724" t="str">
        <f t="shared" si="502"/>
        <v/>
      </c>
      <c r="M10724" t="str">
        <f t="shared" si="503"/>
        <v/>
      </c>
    </row>
    <row r="10725" spans="3:13" x14ac:dyDescent="0.2">
      <c r="C10725" s="8" t="str">
        <f>IFERROR(VLOOKUP(B10725,'Plan de comptes'!A:B,2,FALSE),"")</f>
        <v/>
      </c>
      <c r="K10725" s="21">
        <f t="shared" si="501"/>
        <v>0</v>
      </c>
      <c r="L10725" t="str">
        <f t="shared" si="502"/>
        <v/>
      </c>
      <c r="M10725" t="str">
        <f t="shared" si="503"/>
        <v/>
      </c>
    </row>
    <row r="10726" spans="3:13" x14ac:dyDescent="0.2">
      <c r="C10726" s="8" t="str">
        <f>IFERROR(VLOOKUP(B10726,'Plan de comptes'!A:B,2,FALSE),"")</f>
        <v/>
      </c>
      <c r="K10726" s="21">
        <f t="shared" si="501"/>
        <v>0</v>
      </c>
      <c r="L10726" t="str">
        <f t="shared" si="502"/>
        <v/>
      </c>
      <c r="M10726" t="str">
        <f t="shared" si="503"/>
        <v/>
      </c>
    </row>
    <row r="10727" spans="3:13" x14ac:dyDescent="0.2">
      <c r="C10727" s="8" t="str">
        <f>IFERROR(VLOOKUP(B10727,'Plan de comptes'!A:B,2,FALSE),"")</f>
        <v/>
      </c>
      <c r="K10727" s="21">
        <f t="shared" si="501"/>
        <v>0</v>
      </c>
      <c r="L10727" t="str">
        <f t="shared" si="502"/>
        <v/>
      </c>
      <c r="M10727" t="str">
        <f t="shared" si="503"/>
        <v/>
      </c>
    </row>
    <row r="10728" spans="3:13" x14ac:dyDescent="0.2">
      <c r="C10728" s="8" t="str">
        <f>IFERROR(VLOOKUP(B10728,'Plan de comptes'!A:B,2,FALSE),"")</f>
        <v/>
      </c>
      <c r="K10728" s="21">
        <f t="shared" si="501"/>
        <v>0</v>
      </c>
      <c r="L10728" t="str">
        <f t="shared" si="502"/>
        <v/>
      </c>
      <c r="M10728" t="str">
        <f t="shared" si="503"/>
        <v/>
      </c>
    </row>
    <row r="10729" spans="3:13" x14ac:dyDescent="0.2">
      <c r="C10729" s="8" t="str">
        <f>IFERROR(VLOOKUP(B10729,'Plan de comptes'!A:B,2,FALSE),"")</f>
        <v/>
      </c>
      <c r="K10729" s="21">
        <f t="shared" si="501"/>
        <v>0</v>
      </c>
      <c r="L10729" t="str">
        <f t="shared" si="502"/>
        <v/>
      </c>
      <c r="M10729" t="str">
        <f t="shared" si="503"/>
        <v/>
      </c>
    </row>
    <row r="10730" spans="3:13" x14ac:dyDescent="0.2">
      <c r="C10730" s="8" t="str">
        <f>IFERROR(VLOOKUP(B10730,'Plan de comptes'!A:B,2,FALSE),"")</f>
        <v/>
      </c>
      <c r="K10730" s="21">
        <f t="shared" si="501"/>
        <v>0</v>
      </c>
      <c r="L10730" t="str">
        <f t="shared" si="502"/>
        <v/>
      </c>
      <c r="M10730" t="str">
        <f t="shared" si="503"/>
        <v/>
      </c>
    </row>
    <row r="10731" spans="3:13" x14ac:dyDescent="0.2">
      <c r="C10731" s="8" t="str">
        <f>IFERROR(VLOOKUP(B10731,'Plan de comptes'!A:B,2,FALSE),"")</f>
        <v/>
      </c>
      <c r="K10731" s="21">
        <f t="shared" si="501"/>
        <v>0</v>
      </c>
      <c r="L10731" t="str">
        <f t="shared" si="502"/>
        <v/>
      </c>
      <c r="M10731" t="str">
        <f t="shared" si="503"/>
        <v/>
      </c>
    </row>
    <row r="10732" spans="3:13" x14ac:dyDescent="0.2">
      <c r="C10732" s="8" t="str">
        <f>IFERROR(VLOOKUP(B10732,'Plan de comptes'!A:B,2,FALSE),"")</f>
        <v/>
      </c>
      <c r="K10732" s="21">
        <f t="shared" si="501"/>
        <v>0</v>
      </c>
      <c r="L10732" t="str">
        <f t="shared" si="502"/>
        <v/>
      </c>
      <c r="M10732" t="str">
        <f t="shared" si="503"/>
        <v/>
      </c>
    </row>
    <row r="10733" spans="3:13" x14ac:dyDescent="0.2">
      <c r="C10733" s="8" t="str">
        <f>IFERROR(VLOOKUP(B10733,'Plan de comptes'!A:B,2,FALSE),"")</f>
        <v/>
      </c>
      <c r="K10733" s="21">
        <f t="shared" si="501"/>
        <v>0</v>
      </c>
      <c r="L10733" t="str">
        <f t="shared" si="502"/>
        <v/>
      </c>
      <c r="M10733" t="str">
        <f t="shared" si="503"/>
        <v/>
      </c>
    </row>
    <row r="10734" spans="3:13" x14ac:dyDescent="0.2">
      <c r="C10734" s="8" t="str">
        <f>IFERROR(VLOOKUP(B10734,'Plan de comptes'!A:B,2,FALSE),"")</f>
        <v/>
      </c>
      <c r="K10734" s="21">
        <f t="shared" si="501"/>
        <v>0</v>
      </c>
      <c r="L10734" t="str">
        <f t="shared" si="502"/>
        <v/>
      </c>
      <c r="M10734" t="str">
        <f t="shared" si="503"/>
        <v/>
      </c>
    </row>
    <row r="10735" spans="3:13" x14ac:dyDescent="0.2">
      <c r="C10735" s="8" t="str">
        <f>IFERROR(VLOOKUP(B10735,'Plan de comptes'!A:B,2,FALSE),"")</f>
        <v/>
      </c>
      <c r="K10735" s="21">
        <f t="shared" si="501"/>
        <v>0</v>
      </c>
      <c r="L10735" t="str">
        <f t="shared" si="502"/>
        <v/>
      </c>
      <c r="M10735" t="str">
        <f t="shared" si="503"/>
        <v/>
      </c>
    </row>
    <row r="10736" spans="3:13" x14ac:dyDescent="0.2">
      <c r="C10736" s="8" t="str">
        <f>IFERROR(VLOOKUP(B10736,'Plan de comptes'!A:B,2,FALSE),"")</f>
        <v/>
      </c>
      <c r="K10736" s="21">
        <f t="shared" si="501"/>
        <v>0</v>
      </c>
      <c r="L10736" t="str">
        <f t="shared" si="502"/>
        <v/>
      </c>
      <c r="M10736" t="str">
        <f t="shared" si="503"/>
        <v/>
      </c>
    </row>
    <row r="10737" spans="3:13" x14ac:dyDescent="0.2">
      <c r="C10737" s="8" t="str">
        <f>IFERROR(VLOOKUP(B10737,'Plan de comptes'!A:B,2,FALSE),"")</f>
        <v/>
      </c>
      <c r="K10737" s="21">
        <f t="shared" si="501"/>
        <v>0</v>
      </c>
      <c r="L10737" t="str">
        <f t="shared" si="502"/>
        <v/>
      </c>
      <c r="M10737" t="str">
        <f t="shared" si="503"/>
        <v/>
      </c>
    </row>
    <row r="10738" spans="3:13" x14ac:dyDescent="0.2">
      <c r="C10738" s="8" t="str">
        <f>IFERROR(VLOOKUP(B10738,'Plan de comptes'!A:B,2,FALSE),"")</f>
        <v/>
      </c>
      <c r="K10738" s="21">
        <f t="shared" si="501"/>
        <v>0</v>
      </c>
      <c r="L10738" t="str">
        <f t="shared" si="502"/>
        <v/>
      </c>
      <c r="M10738" t="str">
        <f t="shared" si="503"/>
        <v/>
      </c>
    </row>
    <row r="10739" spans="3:13" x14ac:dyDescent="0.2">
      <c r="C10739" s="8" t="str">
        <f>IFERROR(VLOOKUP(B10739,'Plan de comptes'!A:B,2,FALSE),"")</f>
        <v/>
      </c>
      <c r="K10739" s="21">
        <f t="shared" si="501"/>
        <v>0</v>
      </c>
      <c r="L10739" t="str">
        <f t="shared" si="502"/>
        <v/>
      </c>
      <c r="M10739" t="str">
        <f t="shared" si="503"/>
        <v/>
      </c>
    </row>
    <row r="10740" spans="3:13" x14ac:dyDescent="0.2">
      <c r="C10740" s="8" t="str">
        <f>IFERROR(VLOOKUP(B10740,'Plan de comptes'!A:B,2,FALSE),"")</f>
        <v/>
      </c>
      <c r="K10740" s="21">
        <f t="shared" si="501"/>
        <v>0</v>
      </c>
      <c r="L10740" t="str">
        <f t="shared" si="502"/>
        <v/>
      </c>
      <c r="M10740" t="str">
        <f t="shared" si="503"/>
        <v/>
      </c>
    </row>
    <row r="10741" spans="3:13" x14ac:dyDescent="0.2">
      <c r="C10741" s="8" t="str">
        <f>IFERROR(VLOOKUP(B10741,'Plan de comptes'!A:B,2,FALSE),"")</f>
        <v/>
      </c>
      <c r="K10741" s="21">
        <f t="shared" si="501"/>
        <v>0</v>
      </c>
      <c r="L10741" t="str">
        <f t="shared" si="502"/>
        <v/>
      </c>
      <c r="M10741" t="str">
        <f t="shared" si="503"/>
        <v/>
      </c>
    </row>
    <row r="10742" spans="3:13" x14ac:dyDescent="0.2">
      <c r="C10742" s="8" t="str">
        <f>IFERROR(VLOOKUP(B10742,'Plan de comptes'!A:B,2,FALSE),"")</f>
        <v/>
      </c>
      <c r="K10742" s="21">
        <f t="shared" si="501"/>
        <v>0</v>
      </c>
      <c r="L10742" t="str">
        <f t="shared" si="502"/>
        <v/>
      </c>
      <c r="M10742" t="str">
        <f t="shared" si="503"/>
        <v/>
      </c>
    </row>
    <row r="10743" spans="3:13" x14ac:dyDescent="0.2">
      <c r="C10743" s="8" t="str">
        <f>IFERROR(VLOOKUP(B10743,'Plan de comptes'!A:B,2,FALSE),"")</f>
        <v/>
      </c>
      <c r="K10743" s="21">
        <f t="shared" si="501"/>
        <v>0</v>
      </c>
      <c r="L10743" t="str">
        <f t="shared" si="502"/>
        <v/>
      </c>
      <c r="M10743" t="str">
        <f t="shared" si="503"/>
        <v/>
      </c>
    </row>
    <row r="10744" spans="3:13" x14ac:dyDescent="0.2">
      <c r="C10744" s="8" t="str">
        <f>IFERROR(VLOOKUP(B10744,'Plan de comptes'!A:B,2,FALSE),"")</f>
        <v/>
      </c>
      <c r="K10744" s="21">
        <f t="shared" si="501"/>
        <v>0</v>
      </c>
      <c r="L10744" t="str">
        <f t="shared" si="502"/>
        <v/>
      </c>
      <c r="M10744" t="str">
        <f t="shared" si="503"/>
        <v/>
      </c>
    </row>
    <row r="10745" spans="3:13" x14ac:dyDescent="0.2">
      <c r="C10745" s="8" t="str">
        <f>IFERROR(VLOOKUP(B10745,'Plan de comptes'!A:B,2,FALSE),"")</f>
        <v/>
      </c>
      <c r="K10745" s="21">
        <f t="shared" si="501"/>
        <v>0</v>
      </c>
      <c r="L10745" t="str">
        <f t="shared" si="502"/>
        <v/>
      </c>
      <c r="M10745" t="str">
        <f t="shared" si="503"/>
        <v/>
      </c>
    </row>
    <row r="10746" spans="3:13" x14ac:dyDescent="0.2">
      <c r="C10746" s="8" t="str">
        <f>IFERROR(VLOOKUP(B10746,'Plan de comptes'!A:B,2,FALSE),"")</f>
        <v/>
      </c>
      <c r="K10746" s="21">
        <f t="shared" si="501"/>
        <v>0</v>
      </c>
      <c r="L10746" t="str">
        <f t="shared" si="502"/>
        <v/>
      </c>
      <c r="M10746" t="str">
        <f t="shared" si="503"/>
        <v/>
      </c>
    </row>
    <row r="10747" spans="3:13" x14ac:dyDescent="0.2">
      <c r="C10747" s="8" t="str">
        <f>IFERROR(VLOOKUP(B10747,'Plan de comptes'!A:B,2,FALSE),"")</f>
        <v/>
      </c>
      <c r="K10747" s="21">
        <f t="shared" si="501"/>
        <v>0</v>
      </c>
      <c r="L10747" t="str">
        <f t="shared" si="502"/>
        <v/>
      </c>
      <c r="M10747" t="str">
        <f t="shared" si="503"/>
        <v/>
      </c>
    </row>
    <row r="10748" spans="3:13" x14ac:dyDescent="0.2">
      <c r="C10748" s="8" t="str">
        <f>IFERROR(VLOOKUP(B10748,'Plan de comptes'!A:B,2,FALSE),"")</f>
        <v/>
      </c>
      <c r="K10748" s="21">
        <f t="shared" si="501"/>
        <v>0</v>
      </c>
      <c r="L10748" t="str">
        <f t="shared" si="502"/>
        <v/>
      </c>
      <c r="M10748" t="str">
        <f t="shared" si="503"/>
        <v/>
      </c>
    </row>
    <row r="10749" spans="3:13" x14ac:dyDescent="0.2">
      <c r="C10749" s="8" t="str">
        <f>IFERROR(VLOOKUP(B10749,'Plan de comptes'!A:B,2,FALSE),"")</f>
        <v/>
      </c>
      <c r="K10749" s="21">
        <f t="shared" si="501"/>
        <v>0</v>
      </c>
      <c r="L10749" t="str">
        <f t="shared" si="502"/>
        <v/>
      </c>
      <c r="M10749" t="str">
        <f t="shared" si="503"/>
        <v/>
      </c>
    </row>
    <row r="10750" spans="3:13" x14ac:dyDescent="0.2">
      <c r="C10750" s="8" t="str">
        <f>IFERROR(VLOOKUP(B10750,'Plan de comptes'!A:B,2,FALSE),"")</f>
        <v/>
      </c>
      <c r="K10750" s="21">
        <f t="shared" si="501"/>
        <v>0</v>
      </c>
      <c r="L10750" t="str">
        <f t="shared" si="502"/>
        <v/>
      </c>
      <c r="M10750" t="str">
        <f t="shared" si="503"/>
        <v/>
      </c>
    </row>
    <row r="10751" spans="3:13" x14ac:dyDescent="0.2">
      <c r="C10751" s="8" t="str">
        <f>IFERROR(VLOOKUP(B10751,'Plan de comptes'!A:B,2,FALSE),"")</f>
        <v/>
      </c>
      <c r="K10751" s="21">
        <f t="shared" si="501"/>
        <v>0</v>
      </c>
      <c r="L10751" t="str">
        <f t="shared" si="502"/>
        <v/>
      </c>
      <c r="M10751" t="str">
        <f t="shared" si="503"/>
        <v/>
      </c>
    </row>
    <row r="10752" spans="3:13" x14ac:dyDescent="0.2">
      <c r="C10752" s="8" t="str">
        <f>IFERROR(VLOOKUP(B10752,'Plan de comptes'!A:B,2,FALSE),"")</f>
        <v/>
      </c>
      <c r="K10752" s="21">
        <f t="shared" si="501"/>
        <v>0</v>
      </c>
      <c r="L10752" t="str">
        <f t="shared" si="502"/>
        <v/>
      </c>
      <c r="M10752" t="str">
        <f t="shared" si="503"/>
        <v/>
      </c>
    </row>
    <row r="10753" spans="3:13" x14ac:dyDescent="0.2">
      <c r="C10753" s="8" t="str">
        <f>IFERROR(VLOOKUP(B10753,'Plan de comptes'!A:B,2,FALSE),"")</f>
        <v/>
      </c>
      <c r="K10753" s="21">
        <f t="shared" si="501"/>
        <v>0</v>
      </c>
      <c r="L10753" t="str">
        <f t="shared" si="502"/>
        <v/>
      </c>
      <c r="M10753" t="str">
        <f t="shared" si="503"/>
        <v/>
      </c>
    </row>
    <row r="10754" spans="3:13" x14ac:dyDescent="0.2">
      <c r="C10754" s="8" t="str">
        <f>IFERROR(VLOOKUP(B10754,'Plan de comptes'!A:B,2,FALSE),"")</f>
        <v/>
      </c>
      <c r="K10754" s="21">
        <f t="shared" si="501"/>
        <v>0</v>
      </c>
      <c r="L10754" t="str">
        <f t="shared" si="502"/>
        <v/>
      </c>
      <c r="M10754" t="str">
        <f t="shared" si="503"/>
        <v/>
      </c>
    </row>
    <row r="10755" spans="3:13" x14ac:dyDescent="0.2">
      <c r="C10755" s="8" t="str">
        <f>IFERROR(VLOOKUP(B10755,'Plan de comptes'!A:B,2,FALSE),"")</f>
        <v/>
      </c>
      <c r="K10755" s="21">
        <f t="shared" ref="K10755:K10818" si="504">E10755-F10755</f>
        <v>0</v>
      </c>
      <c r="L10755" t="str">
        <f t="shared" ref="L10755:L10818" si="505">LEFT($B10755,2)</f>
        <v/>
      </c>
      <c r="M10755" t="str">
        <f t="shared" ref="M10755:M10818" si="506">LEFT($B10755,3)</f>
        <v/>
      </c>
    </row>
    <row r="10756" spans="3:13" x14ac:dyDescent="0.2">
      <c r="C10756" s="8" t="str">
        <f>IFERROR(VLOOKUP(B10756,'Plan de comptes'!A:B,2,FALSE),"")</f>
        <v/>
      </c>
      <c r="K10756" s="21">
        <f t="shared" si="504"/>
        <v>0</v>
      </c>
      <c r="L10756" t="str">
        <f t="shared" si="505"/>
        <v/>
      </c>
      <c r="M10756" t="str">
        <f t="shared" si="506"/>
        <v/>
      </c>
    </row>
    <row r="10757" spans="3:13" x14ac:dyDescent="0.2">
      <c r="C10757" s="8" t="str">
        <f>IFERROR(VLOOKUP(B10757,'Plan de comptes'!A:B,2,FALSE),"")</f>
        <v/>
      </c>
      <c r="K10757" s="21">
        <f t="shared" si="504"/>
        <v>0</v>
      </c>
      <c r="L10757" t="str">
        <f t="shared" si="505"/>
        <v/>
      </c>
      <c r="M10757" t="str">
        <f t="shared" si="506"/>
        <v/>
      </c>
    </row>
    <row r="10758" spans="3:13" x14ac:dyDescent="0.2">
      <c r="C10758" s="8" t="str">
        <f>IFERROR(VLOOKUP(B10758,'Plan de comptes'!A:B,2,FALSE),"")</f>
        <v/>
      </c>
      <c r="K10758" s="21">
        <f t="shared" si="504"/>
        <v>0</v>
      </c>
      <c r="L10758" t="str">
        <f t="shared" si="505"/>
        <v/>
      </c>
      <c r="M10758" t="str">
        <f t="shared" si="506"/>
        <v/>
      </c>
    </row>
    <row r="10759" spans="3:13" x14ac:dyDescent="0.2">
      <c r="C10759" s="8" t="str">
        <f>IFERROR(VLOOKUP(B10759,'Plan de comptes'!A:B,2,FALSE),"")</f>
        <v/>
      </c>
      <c r="K10759" s="21">
        <f t="shared" si="504"/>
        <v>0</v>
      </c>
      <c r="L10759" t="str">
        <f t="shared" si="505"/>
        <v/>
      </c>
      <c r="M10759" t="str">
        <f t="shared" si="506"/>
        <v/>
      </c>
    </row>
    <row r="10760" spans="3:13" x14ac:dyDescent="0.2">
      <c r="C10760" s="8" t="str">
        <f>IFERROR(VLOOKUP(B10760,'Plan de comptes'!A:B,2,FALSE),"")</f>
        <v/>
      </c>
      <c r="K10760" s="21">
        <f t="shared" si="504"/>
        <v>0</v>
      </c>
      <c r="L10760" t="str">
        <f t="shared" si="505"/>
        <v/>
      </c>
      <c r="M10760" t="str">
        <f t="shared" si="506"/>
        <v/>
      </c>
    </row>
    <row r="10761" spans="3:13" x14ac:dyDescent="0.2">
      <c r="C10761" s="8" t="str">
        <f>IFERROR(VLOOKUP(B10761,'Plan de comptes'!A:B,2,FALSE),"")</f>
        <v/>
      </c>
      <c r="K10761" s="21">
        <f t="shared" si="504"/>
        <v>0</v>
      </c>
      <c r="L10761" t="str">
        <f t="shared" si="505"/>
        <v/>
      </c>
      <c r="M10761" t="str">
        <f t="shared" si="506"/>
        <v/>
      </c>
    </row>
    <row r="10762" spans="3:13" x14ac:dyDescent="0.2">
      <c r="C10762" s="8" t="str">
        <f>IFERROR(VLOOKUP(B10762,'Plan de comptes'!A:B,2,FALSE),"")</f>
        <v/>
      </c>
      <c r="K10762" s="21">
        <f t="shared" si="504"/>
        <v>0</v>
      </c>
      <c r="L10762" t="str">
        <f t="shared" si="505"/>
        <v/>
      </c>
      <c r="M10762" t="str">
        <f t="shared" si="506"/>
        <v/>
      </c>
    </row>
    <row r="10763" spans="3:13" x14ac:dyDescent="0.2">
      <c r="C10763" s="8" t="str">
        <f>IFERROR(VLOOKUP(B10763,'Plan de comptes'!A:B,2,FALSE),"")</f>
        <v/>
      </c>
      <c r="K10763" s="21">
        <f t="shared" si="504"/>
        <v>0</v>
      </c>
      <c r="L10763" t="str">
        <f t="shared" si="505"/>
        <v/>
      </c>
      <c r="M10763" t="str">
        <f t="shared" si="506"/>
        <v/>
      </c>
    </row>
    <row r="10764" spans="3:13" x14ac:dyDescent="0.2">
      <c r="C10764" s="8" t="str">
        <f>IFERROR(VLOOKUP(B10764,'Plan de comptes'!A:B,2,FALSE),"")</f>
        <v/>
      </c>
      <c r="K10764" s="21">
        <f t="shared" si="504"/>
        <v>0</v>
      </c>
      <c r="L10764" t="str">
        <f t="shared" si="505"/>
        <v/>
      </c>
      <c r="M10764" t="str">
        <f t="shared" si="506"/>
        <v/>
      </c>
    </row>
    <row r="10765" spans="3:13" x14ac:dyDescent="0.2">
      <c r="C10765" s="8" t="str">
        <f>IFERROR(VLOOKUP(B10765,'Plan de comptes'!A:B,2,FALSE),"")</f>
        <v/>
      </c>
      <c r="K10765" s="21">
        <f t="shared" si="504"/>
        <v>0</v>
      </c>
      <c r="L10765" t="str">
        <f t="shared" si="505"/>
        <v/>
      </c>
      <c r="M10765" t="str">
        <f t="shared" si="506"/>
        <v/>
      </c>
    </row>
    <row r="10766" spans="3:13" x14ac:dyDescent="0.2">
      <c r="C10766" s="8" t="str">
        <f>IFERROR(VLOOKUP(B10766,'Plan de comptes'!A:B,2,FALSE),"")</f>
        <v/>
      </c>
      <c r="K10766" s="21">
        <f t="shared" si="504"/>
        <v>0</v>
      </c>
      <c r="L10766" t="str">
        <f t="shared" si="505"/>
        <v/>
      </c>
      <c r="M10766" t="str">
        <f t="shared" si="506"/>
        <v/>
      </c>
    </row>
    <row r="10767" spans="3:13" x14ac:dyDescent="0.2">
      <c r="C10767" s="8" t="str">
        <f>IFERROR(VLOOKUP(B10767,'Plan de comptes'!A:B,2,FALSE),"")</f>
        <v/>
      </c>
      <c r="K10767" s="21">
        <f t="shared" si="504"/>
        <v>0</v>
      </c>
      <c r="L10767" t="str">
        <f t="shared" si="505"/>
        <v/>
      </c>
      <c r="M10767" t="str">
        <f t="shared" si="506"/>
        <v/>
      </c>
    </row>
    <row r="10768" spans="3:13" x14ac:dyDescent="0.2">
      <c r="C10768" s="8" t="str">
        <f>IFERROR(VLOOKUP(B10768,'Plan de comptes'!A:B,2,FALSE),"")</f>
        <v/>
      </c>
      <c r="K10768" s="21">
        <f t="shared" si="504"/>
        <v>0</v>
      </c>
      <c r="L10768" t="str">
        <f t="shared" si="505"/>
        <v/>
      </c>
      <c r="M10768" t="str">
        <f t="shared" si="506"/>
        <v/>
      </c>
    </row>
    <row r="10769" spans="3:13" x14ac:dyDescent="0.2">
      <c r="C10769" s="8" t="str">
        <f>IFERROR(VLOOKUP(B10769,'Plan de comptes'!A:B,2,FALSE),"")</f>
        <v/>
      </c>
      <c r="K10769" s="21">
        <f t="shared" si="504"/>
        <v>0</v>
      </c>
      <c r="L10769" t="str">
        <f t="shared" si="505"/>
        <v/>
      </c>
      <c r="M10769" t="str">
        <f t="shared" si="506"/>
        <v/>
      </c>
    </row>
    <row r="10770" spans="3:13" x14ac:dyDescent="0.2">
      <c r="C10770" s="8" t="str">
        <f>IFERROR(VLOOKUP(B10770,'Plan de comptes'!A:B,2,FALSE),"")</f>
        <v/>
      </c>
      <c r="K10770" s="21">
        <f t="shared" si="504"/>
        <v>0</v>
      </c>
      <c r="L10770" t="str">
        <f t="shared" si="505"/>
        <v/>
      </c>
      <c r="M10770" t="str">
        <f t="shared" si="506"/>
        <v/>
      </c>
    </row>
    <row r="10771" spans="3:13" x14ac:dyDescent="0.2">
      <c r="C10771" s="8" t="str">
        <f>IFERROR(VLOOKUP(B10771,'Plan de comptes'!A:B,2,FALSE),"")</f>
        <v/>
      </c>
      <c r="K10771" s="21">
        <f t="shared" si="504"/>
        <v>0</v>
      </c>
      <c r="L10771" t="str">
        <f t="shared" si="505"/>
        <v/>
      </c>
      <c r="M10771" t="str">
        <f t="shared" si="506"/>
        <v/>
      </c>
    </row>
    <row r="10772" spans="3:13" x14ac:dyDescent="0.2">
      <c r="C10772" s="8" t="str">
        <f>IFERROR(VLOOKUP(B10772,'Plan de comptes'!A:B,2,FALSE),"")</f>
        <v/>
      </c>
      <c r="K10772" s="21">
        <f t="shared" si="504"/>
        <v>0</v>
      </c>
      <c r="L10772" t="str">
        <f t="shared" si="505"/>
        <v/>
      </c>
      <c r="M10772" t="str">
        <f t="shared" si="506"/>
        <v/>
      </c>
    </row>
    <row r="10773" spans="3:13" x14ac:dyDescent="0.2">
      <c r="C10773" s="8" t="str">
        <f>IFERROR(VLOOKUP(B10773,'Plan de comptes'!A:B,2,FALSE),"")</f>
        <v/>
      </c>
      <c r="K10773" s="21">
        <f t="shared" si="504"/>
        <v>0</v>
      </c>
      <c r="L10773" t="str">
        <f t="shared" si="505"/>
        <v/>
      </c>
      <c r="M10773" t="str">
        <f t="shared" si="506"/>
        <v/>
      </c>
    </row>
    <row r="10774" spans="3:13" x14ac:dyDescent="0.2">
      <c r="C10774" s="8" t="str">
        <f>IFERROR(VLOOKUP(B10774,'Plan de comptes'!A:B,2,FALSE),"")</f>
        <v/>
      </c>
      <c r="K10774" s="21">
        <f t="shared" si="504"/>
        <v>0</v>
      </c>
      <c r="L10774" t="str">
        <f t="shared" si="505"/>
        <v/>
      </c>
      <c r="M10774" t="str">
        <f t="shared" si="506"/>
        <v/>
      </c>
    </row>
    <row r="10775" spans="3:13" x14ac:dyDescent="0.2">
      <c r="C10775" s="8" t="str">
        <f>IFERROR(VLOOKUP(B10775,'Plan de comptes'!A:B,2,FALSE),"")</f>
        <v/>
      </c>
      <c r="K10775" s="21">
        <f t="shared" si="504"/>
        <v>0</v>
      </c>
      <c r="L10775" t="str">
        <f t="shared" si="505"/>
        <v/>
      </c>
      <c r="M10775" t="str">
        <f t="shared" si="506"/>
        <v/>
      </c>
    </row>
    <row r="10776" spans="3:13" x14ac:dyDescent="0.2">
      <c r="C10776" s="8" t="str">
        <f>IFERROR(VLOOKUP(B10776,'Plan de comptes'!A:B,2,FALSE),"")</f>
        <v/>
      </c>
      <c r="K10776" s="21">
        <f t="shared" si="504"/>
        <v>0</v>
      </c>
      <c r="L10776" t="str">
        <f t="shared" si="505"/>
        <v/>
      </c>
      <c r="M10776" t="str">
        <f t="shared" si="506"/>
        <v/>
      </c>
    </row>
    <row r="10777" spans="3:13" x14ac:dyDescent="0.2">
      <c r="C10777" s="8" t="str">
        <f>IFERROR(VLOOKUP(B10777,'Plan de comptes'!A:B,2,FALSE),"")</f>
        <v/>
      </c>
      <c r="K10777" s="21">
        <f t="shared" si="504"/>
        <v>0</v>
      </c>
      <c r="L10777" t="str">
        <f t="shared" si="505"/>
        <v/>
      </c>
      <c r="M10777" t="str">
        <f t="shared" si="506"/>
        <v/>
      </c>
    </row>
    <row r="10778" spans="3:13" x14ac:dyDescent="0.2">
      <c r="C10778" s="8" t="str">
        <f>IFERROR(VLOOKUP(B10778,'Plan de comptes'!A:B,2,FALSE),"")</f>
        <v/>
      </c>
      <c r="K10778" s="21">
        <f t="shared" si="504"/>
        <v>0</v>
      </c>
      <c r="L10778" t="str">
        <f t="shared" si="505"/>
        <v/>
      </c>
      <c r="M10778" t="str">
        <f t="shared" si="506"/>
        <v/>
      </c>
    </row>
    <row r="10779" spans="3:13" x14ac:dyDescent="0.2">
      <c r="C10779" s="8" t="str">
        <f>IFERROR(VLOOKUP(B10779,'Plan de comptes'!A:B,2,FALSE),"")</f>
        <v/>
      </c>
      <c r="K10779" s="21">
        <f t="shared" si="504"/>
        <v>0</v>
      </c>
      <c r="L10779" t="str">
        <f t="shared" si="505"/>
        <v/>
      </c>
      <c r="M10779" t="str">
        <f t="shared" si="506"/>
        <v/>
      </c>
    </row>
    <row r="10780" spans="3:13" x14ac:dyDescent="0.2">
      <c r="C10780" s="8" t="str">
        <f>IFERROR(VLOOKUP(B10780,'Plan de comptes'!A:B,2,FALSE),"")</f>
        <v/>
      </c>
      <c r="K10780" s="21">
        <f t="shared" si="504"/>
        <v>0</v>
      </c>
      <c r="L10780" t="str">
        <f t="shared" si="505"/>
        <v/>
      </c>
      <c r="M10780" t="str">
        <f t="shared" si="506"/>
        <v/>
      </c>
    </row>
    <row r="10781" spans="3:13" x14ac:dyDescent="0.2">
      <c r="C10781" s="8" t="str">
        <f>IFERROR(VLOOKUP(B10781,'Plan de comptes'!A:B,2,FALSE),"")</f>
        <v/>
      </c>
      <c r="K10781" s="21">
        <f t="shared" si="504"/>
        <v>0</v>
      </c>
      <c r="L10781" t="str">
        <f t="shared" si="505"/>
        <v/>
      </c>
      <c r="M10781" t="str">
        <f t="shared" si="506"/>
        <v/>
      </c>
    </row>
    <row r="10782" spans="3:13" x14ac:dyDescent="0.2">
      <c r="C10782" s="8" t="str">
        <f>IFERROR(VLOOKUP(B10782,'Plan de comptes'!A:B,2,FALSE),"")</f>
        <v/>
      </c>
      <c r="K10782" s="21">
        <f t="shared" si="504"/>
        <v>0</v>
      </c>
      <c r="L10782" t="str">
        <f t="shared" si="505"/>
        <v/>
      </c>
      <c r="M10782" t="str">
        <f t="shared" si="506"/>
        <v/>
      </c>
    </row>
    <row r="10783" spans="3:13" x14ac:dyDescent="0.2">
      <c r="C10783" s="8" t="str">
        <f>IFERROR(VLOOKUP(B10783,'Plan de comptes'!A:B,2,FALSE),"")</f>
        <v/>
      </c>
      <c r="K10783" s="21">
        <f t="shared" si="504"/>
        <v>0</v>
      </c>
      <c r="L10783" t="str">
        <f t="shared" si="505"/>
        <v/>
      </c>
      <c r="M10783" t="str">
        <f t="shared" si="506"/>
        <v/>
      </c>
    </row>
    <row r="10784" spans="3:13" x14ac:dyDescent="0.2">
      <c r="C10784" s="8" t="str">
        <f>IFERROR(VLOOKUP(B10784,'Plan de comptes'!A:B,2,FALSE),"")</f>
        <v/>
      </c>
      <c r="K10784" s="21">
        <f t="shared" si="504"/>
        <v>0</v>
      </c>
      <c r="L10784" t="str">
        <f t="shared" si="505"/>
        <v/>
      </c>
      <c r="M10784" t="str">
        <f t="shared" si="506"/>
        <v/>
      </c>
    </row>
    <row r="10785" spans="3:13" x14ac:dyDescent="0.2">
      <c r="C10785" s="8" t="str">
        <f>IFERROR(VLOOKUP(B10785,'Plan de comptes'!A:B,2,FALSE),"")</f>
        <v/>
      </c>
      <c r="K10785" s="21">
        <f t="shared" si="504"/>
        <v>0</v>
      </c>
      <c r="L10785" t="str">
        <f t="shared" si="505"/>
        <v/>
      </c>
      <c r="M10785" t="str">
        <f t="shared" si="506"/>
        <v/>
      </c>
    </row>
    <row r="10786" spans="3:13" x14ac:dyDescent="0.2">
      <c r="C10786" s="8" t="str">
        <f>IFERROR(VLOOKUP(B10786,'Plan de comptes'!A:B,2,FALSE),"")</f>
        <v/>
      </c>
      <c r="K10786" s="21">
        <f t="shared" si="504"/>
        <v>0</v>
      </c>
      <c r="L10786" t="str">
        <f t="shared" si="505"/>
        <v/>
      </c>
      <c r="M10786" t="str">
        <f t="shared" si="506"/>
        <v/>
      </c>
    </row>
    <row r="10787" spans="3:13" x14ac:dyDescent="0.2">
      <c r="C10787" s="8" t="str">
        <f>IFERROR(VLOOKUP(B10787,'Plan de comptes'!A:B,2,FALSE),"")</f>
        <v/>
      </c>
      <c r="K10787" s="21">
        <f t="shared" si="504"/>
        <v>0</v>
      </c>
      <c r="L10787" t="str">
        <f t="shared" si="505"/>
        <v/>
      </c>
      <c r="M10787" t="str">
        <f t="shared" si="506"/>
        <v/>
      </c>
    </row>
    <row r="10788" spans="3:13" x14ac:dyDescent="0.2">
      <c r="C10788" s="8" t="str">
        <f>IFERROR(VLOOKUP(B10788,'Plan de comptes'!A:B,2,FALSE),"")</f>
        <v/>
      </c>
      <c r="K10788" s="21">
        <f t="shared" si="504"/>
        <v>0</v>
      </c>
      <c r="L10788" t="str">
        <f t="shared" si="505"/>
        <v/>
      </c>
      <c r="M10788" t="str">
        <f t="shared" si="506"/>
        <v/>
      </c>
    </row>
    <row r="10789" spans="3:13" x14ac:dyDescent="0.2">
      <c r="C10789" s="8" t="str">
        <f>IFERROR(VLOOKUP(B10789,'Plan de comptes'!A:B,2,FALSE),"")</f>
        <v/>
      </c>
      <c r="K10789" s="21">
        <f t="shared" si="504"/>
        <v>0</v>
      </c>
      <c r="L10789" t="str">
        <f t="shared" si="505"/>
        <v/>
      </c>
      <c r="M10789" t="str">
        <f t="shared" si="506"/>
        <v/>
      </c>
    </row>
    <row r="10790" spans="3:13" x14ac:dyDescent="0.2">
      <c r="C10790" s="8" t="str">
        <f>IFERROR(VLOOKUP(B10790,'Plan de comptes'!A:B,2,FALSE),"")</f>
        <v/>
      </c>
      <c r="K10790" s="21">
        <f t="shared" si="504"/>
        <v>0</v>
      </c>
      <c r="L10790" t="str">
        <f t="shared" si="505"/>
        <v/>
      </c>
      <c r="M10790" t="str">
        <f t="shared" si="506"/>
        <v/>
      </c>
    </row>
    <row r="10791" spans="3:13" x14ac:dyDescent="0.2">
      <c r="C10791" s="8" t="str">
        <f>IFERROR(VLOOKUP(B10791,'Plan de comptes'!A:B,2,FALSE),"")</f>
        <v/>
      </c>
      <c r="K10791" s="21">
        <f t="shared" si="504"/>
        <v>0</v>
      </c>
      <c r="L10791" t="str">
        <f t="shared" si="505"/>
        <v/>
      </c>
      <c r="M10791" t="str">
        <f t="shared" si="506"/>
        <v/>
      </c>
    </row>
    <row r="10792" spans="3:13" x14ac:dyDescent="0.2">
      <c r="C10792" s="8" t="str">
        <f>IFERROR(VLOOKUP(B10792,'Plan de comptes'!A:B,2,FALSE),"")</f>
        <v/>
      </c>
      <c r="K10792" s="21">
        <f t="shared" si="504"/>
        <v>0</v>
      </c>
      <c r="L10792" t="str">
        <f t="shared" si="505"/>
        <v/>
      </c>
      <c r="M10792" t="str">
        <f t="shared" si="506"/>
        <v/>
      </c>
    </row>
    <row r="10793" spans="3:13" x14ac:dyDescent="0.2">
      <c r="C10793" s="8" t="str">
        <f>IFERROR(VLOOKUP(B10793,'Plan de comptes'!A:B,2,FALSE),"")</f>
        <v/>
      </c>
      <c r="K10793" s="21">
        <f t="shared" si="504"/>
        <v>0</v>
      </c>
      <c r="L10793" t="str">
        <f t="shared" si="505"/>
        <v/>
      </c>
      <c r="M10793" t="str">
        <f t="shared" si="506"/>
        <v/>
      </c>
    </row>
    <row r="10794" spans="3:13" x14ac:dyDescent="0.2">
      <c r="C10794" s="8" t="str">
        <f>IFERROR(VLOOKUP(B10794,'Plan de comptes'!A:B,2,FALSE),"")</f>
        <v/>
      </c>
      <c r="K10794" s="21">
        <f t="shared" si="504"/>
        <v>0</v>
      </c>
      <c r="L10794" t="str">
        <f t="shared" si="505"/>
        <v/>
      </c>
      <c r="M10794" t="str">
        <f t="shared" si="506"/>
        <v/>
      </c>
    </row>
    <row r="10795" spans="3:13" x14ac:dyDescent="0.2">
      <c r="C10795" s="8" t="str">
        <f>IFERROR(VLOOKUP(B10795,'Plan de comptes'!A:B,2,FALSE),"")</f>
        <v/>
      </c>
      <c r="K10795" s="21">
        <f t="shared" si="504"/>
        <v>0</v>
      </c>
      <c r="L10795" t="str">
        <f t="shared" si="505"/>
        <v/>
      </c>
      <c r="M10795" t="str">
        <f t="shared" si="506"/>
        <v/>
      </c>
    </row>
    <row r="10796" spans="3:13" x14ac:dyDescent="0.2">
      <c r="C10796" s="8" t="str">
        <f>IFERROR(VLOOKUP(B10796,'Plan de comptes'!A:B,2,FALSE),"")</f>
        <v/>
      </c>
      <c r="K10796" s="21">
        <f t="shared" si="504"/>
        <v>0</v>
      </c>
      <c r="L10796" t="str">
        <f t="shared" si="505"/>
        <v/>
      </c>
      <c r="M10796" t="str">
        <f t="shared" si="506"/>
        <v/>
      </c>
    </row>
    <row r="10797" spans="3:13" x14ac:dyDescent="0.2">
      <c r="C10797" s="8" t="str">
        <f>IFERROR(VLOOKUP(B10797,'Plan de comptes'!A:B,2,FALSE),"")</f>
        <v/>
      </c>
      <c r="K10797" s="21">
        <f t="shared" si="504"/>
        <v>0</v>
      </c>
      <c r="L10797" t="str">
        <f t="shared" si="505"/>
        <v/>
      </c>
      <c r="M10797" t="str">
        <f t="shared" si="506"/>
        <v/>
      </c>
    </row>
    <row r="10798" spans="3:13" x14ac:dyDescent="0.2">
      <c r="C10798" s="8" t="str">
        <f>IFERROR(VLOOKUP(B10798,'Plan de comptes'!A:B,2,FALSE),"")</f>
        <v/>
      </c>
      <c r="K10798" s="21">
        <f t="shared" si="504"/>
        <v>0</v>
      </c>
      <c r="L10798" t="str">
        <f t="shared" si="505"/>
        <v/>
      </c>
      <c r="M10798" t="str">
        <f t="shared" si="506"/>
        <v/>
      </c>
    </row>
    <row r="10799" spans="3:13" x14ac:dyDescent="0.2">
      <c r="C10799" s="8" t="str">
        <f>IFERROR(VLOOKUP(B10799,'Plan de comptes'!A:B,2,FALSE),"")</f>
        <v/>
      </c>
      <c r="K10799" s="21">
        <f t="shared" si="504"/>
        <v>0</v>
      </c>
      <c r="L10799" t="str">
        <f t="shared" si="505"/>
        <v/>
      </c>
      <c r="M10799" t="str">
        <f t="shared" si="506"/>
        <v/>
      </c>
    </row>
    <row r="10800" spans="3:13" x14ac:dyDescent="0.2">
      <c r="C10800" s="8" t="str">
        <f>IFERROR(VLOOKUP(B10800,'Plan de comptes'!A:B,2,FALSE),"")</f>
        <v/>
      </c>
      <c r="K10800" s="21">
        <f t="shared" si="504"/>
        <v>0</v>
      </c>
      <c r="L10800" t="str">
        <f t="shared" si="505"/>
        <v/>
      </c>
      <c r="M10800" t="str">
        <f t="shared" si="506"/>
        <v/>
      </c>
    </row>
    <row r="10801" spans="3:13" x14ac:dyDescent="0.2">
      <c r="C10801" s="8" t="str">
        <f>IFERROR(VLOOKUP(B10801,'Plan de comptes'!A:B,2,FALSE),"")</f>
        <v/>
      </c>
      <c r="K10801" s="21">
        <f t="shared" si="504"/>
        <v>0</v>
      </c>
      <c r="L10801" t="str">
        <f t="shared" si="505"/>
        <v/>
      </c>
      <c r="M10801" t="str">
        <f t="shared" si="506"/>
        <v/>
      </c>
    </row>
    <row r="10802" spans="3:13" x14ac:dyDescent="0.2">
      <c r="C10802" s="8" t="str">
        <f>IFERROR(VLOOKUP(B10802,'Plan de comptes'!A:B,2,FALSE),"")</f>
        <v/>
      </c>
      <c r="K10802" s="21">
        <f t="shared" si="504"/>
        <v>0</v>
      </c>
      <c r="L10802" t="str">
        <f t="shared" si="505"/>
        <v/>
      </c>
      <c r="M10802" t="str">
        <f t="shared" si="506"/>
        <v/>
      </c>
    </row>
    <row r="10803" spans="3:13" x14ac:dyDescent="0.2">
      <c r="C10803" s="8" t="str">
        <f>IFERROR(VLOOKUP(B10803,'Plan de comptes'!A:B,2,FALSE),"")</f>
        <v/>
      </c>
      <c r="K10803" s="21">
        <f t="shared" si="504"/>
        <v>0</v>
      </c>
      <c r="L10803" t="str">
        <f t="shared" si="505"/>
        <v/>
      </c>
      <c r="M10803" t="str">
        <f t="shared" si="506"/>
        <v/>
      </c>
    </row>
    <row r="10804" spans="3:13" x14ac:dyDescent="0.2">
      <c r="C10804" s="8" t="str">
        <f>IFERROR(VLOOKUP(B10804,'Plan de comptes'!A:B,2,FALSE),"")</f>
        <v/>
      </c>
      <c r="K10804" s="21">
        <f t="shared" si="504"/>
        <v>0</v>
      </c>
      <c r="L10804" t="str">
        <f t="shared" si="505"/>
        <v/>
      </c>
      <c r="M10804" t="str">
        <f t="shared" si="506"/>
        <v/>
      </c>
    </row>
    <row r="10805" spans="3:13" x14ac:dyDescent="0.2">
      <c r="C10805" s="8" t="str">
        <f>IFERROR(VLOOKUP(B10805,'Plan de comptes'!A:B,2,FALSE),"")</f>
        <v/>
      </c>
      <c r="K10805" s="21">
        <f t="shared" si="504"/>
        <v>0</v>
      </c>
      <c r="L10805" t="str">
        <f t="shared" si="505"/>
        <v/>
      </c>
      <c r="M10805" t="str">
        <f t="shared" si="506"/>
        <v/>
      </c>
    </row>
    <row r="10806" spans="3:13" x14ac:dyDescent="0.2">
      <c r="C10806" s="8" t="str">
        <f>IFERROR(VLOOKUP(B10806,'Plan de comptes'!A:B,2,FALSE),"")</f>
        <v/>
      </c>
      <c r="K10806" s="21">
        <f t="shared" si="504"/>
        <v>0</v>
      </c>
      <c r="L10806" t="str">
        <f t="shared" si="505"/>
        <v/>
      </c>
      <c r="M10806" t="str">
        <f t="shared" si="506"/>
        <v/>
      </c>
    </row>
    <row r="10807" spans="3:13" x14ac:dyDescent="0.2">
      <c r="C10807" s="8" t="str">
        <f>IFERROR(VLOOKUP(B10807,'Plan de comptes'!A:B,2,FALSE),"")</f>
        <v/>
      </c>
      <c r="K10807" s="21">
        <f t="shared" si="504"/>
        <v>0</v>
      </c>
      <c r="L10807" t="str">
        <f t="shared" si="505"/>
        <v/>
      </c>
      <c r="M10807" t="str">
        <f t="shared" si="506"/>
        <v/>
      </c>
    </row>
    <row r="10808" spans="3:13" x14ac:dyDescent="0.2">
      <c r="C10808" s="8" t="str">
        <f>IFERROR(VLOOKUP(B10808,'Plan de comptes'!A:B,2,FALSE),"")</f>
        <v/>
      </c>
      <c r="K10808" s="21">
        <f t="shared" si="504"/>
        <v>0</v>
      </c>
      <c r="L10808" t="str">
        <f t="shared" si="505"/>
        <v/>
      </c>
      <c r="M10808" t="str">
        <f t="shared" si="506"/>
        <v/>
      </c>
    </row>
    <row r="10809" spans="3:13" x14ac:dyDescent="0.2">
      <c r="C10809" s="8" t="str">
        <f>IFERROR(VLOOKUP(B10809,'Plan de comptes'!A:B,2,FALSE),"")</f>
        <v/>
      </c>
      <c r="K10809" s="21">
        <f t="shared" si="504"/>
        <v>0</v>
      </c>
      <c r="L10809" t="str">
        <f t="shared" si="505"/>
        <v/>
      </c>
      <c r="M10809" t="str">
        <f t="shared" si="506"/>
        <v/>
      </c>
    </row>
    <row r="10810" spans="3:13" x14ac:dyDescent="0.2">
      <c r="C10810" s="8" t="str">
        <f>IFERROR(VLOOKUP(B10810,'Plan de comptes'!A:B,2,FALSE),"")</f>
        <v/>
      </c>
      <c r="K10810" s="21">
        <f t="shared" si="504"/>
        <v>0</v>
      </c>
      <c r="L10810" t="str">
        <f t="shared" si="505"/>
        <v/>
      </c>
      <c r="M10810" t="str">
        <f t="shared" si="506"/>
        <v/>
      </c>
    </row>
    <row r="10811" spans="3:13" x14ac:dyDescent="0.2">
      <c r="C10811" s="8" t="str">
        <f>IFERROR(VLOOKUP(B10811,'Plan de comptes'!A:B,2,FALSE),"")</f>
        <v/>
      </c>
      <c r="K10811" s="21">
        <f t="shared" si="504"/>
        <v>0</v>
      </c>
      <c r="L10811" t="str">
        <f t="shared" si="505"/>
        <v/>
      </c>
      <c r="M10811" t="str">
        <f t="shared" si="506"/>
        <v/>
      </c>
    </row>
    <row r="10812" spans="3:13" x14ac:dyDescent="0.2">
      <c r="C10812" s="8" t="str">
        <f>IFERROR(VLOOKUP(B10812,'Plan de comptes'!A:B,2,FALSE),"")</f>
        <v/>
      </c>
      <c r="K10812" s="21">
        <f t="shared" si="504"/>
        <v>0</v>
      </c>
      <c r="L10812" t="str">
        <f t="shared" si="505"/>
        <v/>
      </c>
      <c r="M10812" t="str">
        <f t="shared" si="506"/>
        <v/>
      </c>
    </row>
    <row r="10813" spans="3:13" x14ac:dyDescent="0.2">
      <c r="C10813" s="8" t="str">
        <f>IFERROR(VLOOKUP(B10813,'Plan de comptes'!A:B,2,FALSE),"")</f>
        <v/>
      </c>
      <c r="K10813" s="21">
        <f t="shared" si="504"/>
        <v>0</v>
      </c>
      <c r="L10813" t="str">
        <f t="shared" si="505"/>
        <v/>
      </c>
      <c r="M10813" t="str">
        <f t="shared" si="506"/>
        <v/>
      </c>
    </row>
    <row r="10814" spans="3:13" x14ac:dyDescent="0.2">
      <c r="C10814" s="8" t="str">
        <f>IFERROR(VLOOKUP(B10814,'Plan de comptes'!A:B,2,FALSE),"")</f>
        <v/>
      </c>
      <c r="K10814" s="21">
        <f t="shared" si="504"/>
        <v>0</v>
      </c>
      <c r="L10814" t="str">
        <f t="shared" si="505"/>
        <v/>
      </c>
      <c r="M10814" t="str">
        <f t="shared" si="506"/>
        <v/>
      </c>
    </row>
    <row r="10815" spans="3:13" x14ac:dyDescent="0.2">
      <c r="C10815" s="8" t="str">
        <f>IFERROR(VLOOKUP(B10815,'Plan de comptes'!A:B,2,FALSE),"")</f>
        <v/>
      </c>
      <c r="K10815" s="21">
        <f t="shared" si="504"/>
        <v>0</v>
      </c>
      <c r="L10815" t="str">
        <f t="shared" si="505"/>
        <v/>
      </c>
      <c r="M10815" t="str">
        <f t="shared" si="506"/>
        <v/>
      </c>
    </row>
    <row r="10816" spans="3:13" x14ac:dyDescent="0.2">
      <c r="C10816" s="8" t="str">
        <f>IFERROR(VLOOKUP(B10816,'Plan de comptes'!A:B,2,FALSE),"")</f>
        <v/>
      </c>
      <c r="K10816" s="21">
        <f t="shared" si="504"/>
        <v>0</v>
      </c>
      <c r="L10816" t="str">
        <f t="shared" si="505"/>
        <v/>
      </c>
      <c r="M10816" t="str">
        <f t="shared" si="506"/>
        <v/>
      </c>
    </row>
    <row r="10817" spans="3:13" x14ac:dyDescent="0.2">
      <c r="C10817" s="8" t="str">
        <f>IFERROR(VLOOKUP(B10817,'Plan de comptes'!A:B,2,FALSE),"")</f>
        <v/>
      </c>
      <c r="K10817" s="21">
        <f t="shared" si="504"/>
        <v>0</v>
      </c>
      <c r="L10817" t="str">
        <f t="shared" si="505"/>
        <v/>
      </c>
      <c r="M10817" t="str">
        <f t="shared" si="506"/>
        <v/>
      </c>
    </row>
    <row r="10818" spans="3:13" x14ac:dyDescent="0.2">
      <c r="C10818" s="8" t="str">
        <f>IFERROR(VLOOKUP(B10818,'Plan de comptes'!A:B,2,FALSE),"")</f>
        <v/>
      </c>
      <c r="K10818" s="21">
        <f t="shared" si="504"/>
        <v>0</v>
      </c>
      <c r="L10818" t="str">
        <f t="shared" si="505"/>
        <v/>
      </c>
      <c r="M10818" t="str">
        <f t="shared" si="506"/>
        <v/>
      </c>
    </row>
    <row r="10819" spans="3:13" x14ac:dyDescent="0.2">
      <c r="C10819" s="8" t="str">
        <f>IFERROR(VLOOKUP(B10819,'Plan de comptes'!A:B,2,FALSE),"")</f>
        <v/>
      </c>
      <c r="K10819" s="21">
        <f t="shared" ref="K10819:K10882" si="507">E10819-F10819</f>
        <v>0</v>
      </c>
      <c r="L10819" t="str">
        <f t="shared" ref="L10819:L10882" si="508">LEFT($B10819,2)</f>
        <v/>
      </c>
      <c r="M10819" t="str">
        <f t="shared" ref="M10819:M10882" si="509">LEFT($B10819,3)</f>
        <v/>
      </c>
    </row>
    <row r="10820" spans="3:13" x14ac:dyDescent="0.2">
      <c r="C10820" s="8" t="str">
        <f>IFERROR(VLOOKUP(B10820,'Plan de comptes'!A:B,2,FALSE),"")</f>
        <v/>
      </c>
      <c r="K10820" s="21">
        <f t="shared" si="507"/>
        <v>0</v>
      </c>
      <c r="L10820" t="str">
        <f t="shared" si="508"/>
        <v/>
      </c>
      <c r="M10820" t="str">
        <f t="shared" si="509"/>
        <v/>
      </c>
    </row>
    <row r="10821" spans="3:13" x14ac:dyDescent="0.2">
      <c r="C10821" s="8" t="str">
        <f>IFERROR(VLOOKUP(B10821,'Plan de comptes'!A:B,2,FALSE),"")</f>
        <v/>
      </c>
      <c r="K10821" s="21">
        <f t="shared" si="507"/>
        <v>0</v>
      </c>
      <c r="L10821" t="str">
        <f t="shared" si="508"/>
        <v/>
      </c>
      <c r="M10821" t="str">
        <f t="shared" si="509"/>
        <v/>
      </c>
    </row>
    <row r="10822" spans="3:13" x14ac:dyDescent="0.2">
      <c r="C10822" s="8" t="str">
        <f>IFERROR(VLOOKUP(B10822,'Plan de comptes'!A:B,2,FALSE),"")</f>
        <v/>
      </c>
      <c r="K10822" s="21">
        <f t="shared" si="507"/>
        <v>0</v>
      </c>
      <c r="L10822" t="str">
        <f t="shared" si="508"/>
        <v/>
      </c>
      <c r="M10822" t="str">
        <f t="shared" si="509"/>
        <v/>
      </c>
    </row>
    <row r="10823" spans="3:13" x14ac:dyDescent="0.2">
      <c r="C10823" s="8" t="str">
        <f>IFERROR(VLOOKUP(B10823,'Plan de comptes'!A:B,2,FALSE),"")</f>
        <v/>
      </c>
      <c r="K10823" s="21">
        <f t="shared" si="507"/>
        <v>0</v>
      </c>
      <c r="L10823" t="str">
        <f t="shared" si="508"/>
        <v/>
      </c>
      <c r="M10823" t="str">
        <f t="shared" si="509"/>
        <v/>
      </c>
    </row>
    <row r="10824" spans="3:13" x14ac:dyDescent="0.2">
      <c r="C10824" s="8" t="str">
        <f>IFERROR(VLOOKUP(B10824,'Plan de comptes'!A:B,2,FALSE),"")</f>
        <v/>
      </c>
      <c r="K10824" s="21">
        <f t="shared" si="507"/>
        <v>0</v>
      </c>
      <c r="L10824" t="str">
        <f t="shared" si="508"/>
        <v/>
      </c>
      <c r="M10824" t="str">
        <f t="shared" si="509"/>
        <v/>
      </c>
    </row>
    <row r="10825" spans="3:13" x14ac:dyDescent="0.2">
      <c r="C10825" s="8" t="str">
        <f>IFERROR(VLOOKUP(B10825,'Plan de comptes'!A:B,2,FALSE),"")</f>
        <v/>
      </c>
      <c r="K10825" s="21">
        <f t="shared" si="507"/>
        <v>0</v>
      </c>
      <c r="L10825" t="str">
        <f t="shared" si="508"/>
        <v/>
      </c>
      <c r="M10825" t="str">
        <f t="shared" si="509"/>
        <v/>
      </c>
    </row>
    <row r="10826" spans="3:13" x14ac:dyDescent="0.2">
      <c r="C10826" s="8" t="str">
        <f>IFERROR(VLOOKUP(B10826,'Plan de comptes'!A:B,2,FALSE),"")</f>
        <v/>
      </c>
      <c r="K10826" s="21">
        <f t="shared" si="507"/>
        <v>0</v>
      </c>
      <c r="L10826" t="str">
        <f t="shared" si="508"/>
        <v/>
      </c>
      <c r="M10826" t="str">
        <f t="shared" si="509"/>
        <v/>
      </c>
    </row>
    <row r="10827" spans="3:13" x14ac:dyDescent="0.2">
      <c r="C10827" s="8" t="str">
        <f>IFERROR(VLOOKUP(B10827,'Plan de comptes'!A:B,2,FALSE),"")</f>
        <v/>
      </c>
      <c r="K10827" s="21">
        <f t="shared" si="507"/>
        <v>0</v>
      </c>
      <c r="L10827" t="str">
        <f t="shared" si="508"/>
        <v/>
      </c>
      <c r="M10827" t="str">
        <f t="shared" si="509"/>
        <v/>
      </c>
    </row>
    <row r="10828" spans="3:13" x14ac:dyDescent="0.2">
      <c r="C10828" s="8" t="str">
        <f>IFERROR(VLOOKUP(B10828,'Plan de comptes'!A:B,2,FALSE),"")</f>
        <v/>
      </c>
      <c r="K10828" s="21">
        <f t="shared" si="507"/>
        <v>0</v>
      </c>
      <c r="L10828" t="str">
        <f t="shared" si="508"/>
        <v/>
      </c>
      <c r="M10828" t="str">
        <f t="shared" si="509"/>
        <v/>
      </c>
    </row>
    <row r="10829" spans="3:13" x14ac:dyDescent="0.2">
      <c r="C10829" s="8" t="str">
        <f>IFERROR(VLOOKUP(B10829,'Plan de comptes'!A:B,2,FALSE),"")</f>
        <v/>
      </c>
      <c r="K10829" s="21">
        <f t="shared" si="507"/>
        <v>0</v>
      </c>
      <c r="L10829" t="str">
        <f t="shared" si="508"/>
        <v/>
      </c>
      <c r="M10829" t="str">
        <f t="shared" si="509"/>
        <v/>
      </c>
    </row>
    <row r="10830" spans="3:13" x14ac:dyDescent="0.2">
      <c r="C10830" s="8" t="str">
        <f>IFERROR(VLOOKUP(B10830,'Plan de comptes'!A:B,2,FALSE),"")</f>
        <v/>
      </c>
      <c r="K10830" s="21">
        <f t="shared" si="507"/>
        <v>0</v>
      </c>
      <c r="L10830" t="str">
        <f t="shared" si="508"/>
        <v/>
      </c>
      <c r="M10830" t="str">
        <f t="shared" si="509"/>
        <v/>
      </c>
    </row>
    <row r="10831" spans="3:13" x14ac:dyDescent="0.2">
      <c r="C10831" s="8" t="str">
        <f>IFERROR(VLOOKUP(B10831,'Plan de comptes'!A:B,2,FALSE),"")</f>
        <v/>
      </c>
      <c r="K10831" s="21">
        <f t="shared" si="507"/>
        <v>0</v>
      </c>
      <c r="L10831" t="str">
        <f t="shared" si="508"/>
        <v/>
      </c>
      <c r="M10831" t="str">
        <f t="shared" si="509"/>
        <v/>
      </c>
    </row>
    <row r="10832" spans="3:13" x14ac:dyDescent="0.2">
      <c r="C10832" s="8" t="str">
        <f>IFERROR(VLOOKUP(B10832,'Plan de comptes'!A:B,2,FALSE),"")</f>
        <v/>
      </c>
      <c r="K10832" s="21">
        <f t="shared" si="507"/>
        <v>0</v>
      </c>
      <c r="L10832" t="str">
        <f t="shared" si="508"/>
        <v/>
      </c>
      <c r="M10832" t="str">
        <f t="shared" si="509"/>
        <v/>
      </c>
    </row>
    <row r="10833" spans="3:13" x14ac:dyDescent="0.2">
      <c r="C10833" s="8" t="str">
        <f>IFERROR(VLOOKUP(B10833,'Plan de comptes'!A:B,2,FALSE),"")</f>
        <v/>
      </c>
      <c r="K10833" s="21">
        <f t="shared" si="507"/>
        <v>0</v>
      </c>
      <c r="L10833" t="str">
        <f t="shared" si="508"/>
        <v/>
      </c>
      <c r="M10833" t="str">
        <f t="shared" si="509"/>
        <v/>
      </c>
    </row>
    <row r="10834" spans="3:13" x14ac:dyDescent="0.2">
      <c r="C10834" s="8" t="str">
        <f>IFERROR(VLOOKUP(B10834,'Plan de comptes'!A:B,2,FALSE),"")</f>
        <v/>
      </c>
      <c r="K10834" s="21">
        <f t="shared" si="507"/>
        <v>0</v>
      </c>
      <c r="L10834" t="str">
        <f t="shared" si="508"/>
        <v/>
      </c>
      <c r="M10834" t="str">
        <f t="shared" si="509"/>
        <v/>
      </c>
    </row>
    <row r="10835" spans="3:13" x14ac:dyDescent="0.2">
      <c r="C10835" s="8" t="str">
        <f>IFERROR(VLOOKUP(B10835,'Plan de comptes'!A:B,2,FALSE),"")</f>
        <v/>
      </c>
      <c r="K10835" s="21">
        <f t="shared" si="507"/>
        <v>0</v>
      </c>
      <c r="L10835" t="str">
        <f t="shared" si="508"/>
        <v/>
      </c>
      <c r="M10835" t="str">
        <f t="shared" si="509"/>
        <v/>
      </c>
    </row>
    <row r="10836" spans="3:13" x14ac:dyDescent="0.2">
      <c r="C10836" s="8" t="str">
        <f>IFERROR(VLOOKUP(B10836,'Plan de comptes'!A:B,2,FALSE),"")</f>
        <v/>
      </c>
      <c r="K10836" s="21">
        <f t="shared" si="507"/>
        <v>0</v>
      </c>
      <c r="L10836" t="str">
        <f t="shared" si="508"/>
        <v/>
      </c>
      <c r="M10836" t="str">
        <f t="shared" si="509"/>
        <v/>
      </c>
    </row>
    <row r="10837" spans="3:13" x14ac:dyDescent="0.2">
      <c r="C10837" s="8" t="str">
        <f>IFERROR(VLOOKUP(B10837,'Plan de comptes'!A:B,2,FALSE),"")</f>
        <v/>
      </c>
      <c r="K10837" s="21">
        <f t="shared" si="507"/>
        <v>0</v>
      </c>
      <c r="L10837" t="str">
        <f t="shared" si="508"/>
        <v/>
      </c>
      <c r="M10837" t="str">
        <f t="shared" si="509"/>
        <v/>
      </c>
    </row>
    <row r="10838" spans="3:13" x14ac:dyDescent="0.2">
      <c r="C10838" s="8" t="str">
        <f>IFERROR(VLOOKUP(B10838,'Plan de comptes'!A:B,2,FALSE),"")</f>
        <v/>
      </c>
      <c r="K10838" s="21">
        <f t="shared" si="507"/>
        <v>0</v>
      </c>
      <c r="L10838" t="str">
        <f t="shared" si="508"/>
        <v/>
      </c>
      <c r="M10838" t="str">
        <f t="shared" si="509"/>
        <v/>
      </c>
    </row>
    <row r="10839" spans="3:13" x14ac:dyDescent="0.2">
      <c r="C10839" s="8" t="str">
        <f>IFERROR(VLOOKUP(B10839,'Plan de comptes'!A:B,2,FALSE),"")</f>
        <v/>
      </c>
      <c r="K10839" s="21">
        <f t="shared" si="507"/>
        <v>0</v>
      </c>
      <c r="L10839" t="str">
        <f t="shared" si="508"/>
        <v/>
      </c>
      <c r="M10839" t="str">
        <f t="shared" si="509"/>
        <v/>
      </c>
    </row>
    <row r="10840" spans="3:13" x14ac:dyDescent="0.2">
      <c r="C10840" s="8" t="str">
        <f>IFERROR(VLOOKUP(B10840,'Plan de comptes'!A:B,2,FALSE),"")</f>
        <v/>
      </c>
      <c r="K10840" s="21">
        <f t="shared" si="507"/>
        <v>0</v>
      </c>
      <c r="L10840" t="str">
        <f t="shared" si="508"/>
        <v/>
      </c>
      <c r="M10840" t="str">
        <f t="shared" si="509"/>
        <v/>
      </c>
    </row>
    <row r="10841" spans="3:13" x14ac:dyDescent="0.2">
      <c r="C10841" s="8" t="str">
        <f>IFERROR(VLOOKUP(B10841,'Plan de comptes'!A:B,2,FALSE),"")</f>
        <v/>
      </c>
      <c r="K10841" s="21">
        <f t="shared" si="507"/>
        <v>0</v>
      </c>
      <c r="L10841" t="str">
        <f t="shared" si="508"/>
        <v/>
      </c>
      <c r="M10841" t="str">
        <f t="shared" si="509"/>
        <v/>
      </c>
    </row>
    <row r="10842" spans="3:13" x14ac:dyDescent="0.2">
      <c r="C10842" s="8" t="str">
        <f>IFERROR(VLOOKUP(B10842,'Plan de comptes'!A:B,2,FALSE),"")</f>
        <v/>
      </c>
      <c r="K10842" s="21">
        <f t="shared" si="507"/>
        <v>0</v>
      </c>
      <c r="L10842" t="str">
        <f t="shared" si="508"/>
        <v/>
      </c>
      <c r="M10842" t="str">
        <f t="shared" si="509"/>
        <v/>
      </c>
    </row>
    <row r="10843" spans="3:13" x14ac:dyDescent="0.2">
      <c r="C10843" s="8" t="str">
        <f>IFERROR(VLOOKUP(B10843,'Plan de comptes'!A:B,2,FALSE),"")</f>
        <v/>
      </c>
      <c r="K10843" s="21">
        <f t="shared" si="507"/>
        <v>0</v>
      </c>
      <c r="L10843" t="str">
        <f t="shared" si="508"/>
        <v/>
      </c>
      <c r="M10843" t="str">
        <f t="shared" si="509"/>
        <v/>
      </c>
    </row>
    <row r="10844" spans="3:13" x14ac:dyDescent="0.2">
      <c r="C10844" s="8" t="str">
        <f>IFERROR(VLOOKUP(B10844,'Plan de comptes'!A:B,2,FALSE),"")</f>
        <v/>
      </c>
      <c r="K10844" s="21">
        <f t="shared" si="507"/>
        <v>0</v>
      </c>
      <c r="L10844" t="str">
        <f t="shared" si="508"/>
        <v/>
      </c>
      <c r="M10844" t="str">
        <f t="shared" si="509"/>
        <v/>
      </c>
    </row>
    <row r="10845" spans="3:13" x14ac:dyDescent="0.2">
      <c r="C10845" s="8" t="str">
        <f>IFERROR(VLOOKUP(B10845,'Plan de comptes'!A:B,2,FALSE),"")</f>
        <v/>
      </c>
      <c r="K10845" s="21">
        <f t="shared" si="507"/>
        <v>0</v>
      </c>
      <c r="L10845" t="str">
        <f t="shared" si="508"/>
        <v/>
      </c>
      <c r="M10845" t="str">
        <f t="shared" si="509"/>
        <v/>
      </c>
    </row>
    <row r="10846" spans="3:13" x14ac:dyDescent="0.2">
      <c r="C10846" s="8" t="str">
        <f>IFERROR(VLOOKUP(B10846,'Plan de comptes'!A:B,2,FALSE),"")</f>
        <v/>
      </c>
      <c r="K10846" s="21">
        <f t="shared" si="507"/>
        <v>0</v>
      </c>
      <c r="L10846" t="str">
        <f t="shared" si="508"/>
        <v/>
      </c>
      <c r="M10846" t="str">
        <f t="shared" si="509"/>
        <v/>
      </c>
    </row>
    <row r="10847" spans="3:13" x14ac:dyDescent="0.2">
      <c r="C10847" s="8" t="str">
        <f>IFERROR(VLOOKUP(B10847,'Plan de comptes'!A:B,2,FALSE),"")</f>
        <v/>
      </c>
      <c r="K10847" s="21">
        <f t="shared" si="507"/>
        <v>0</v>
      </c>
      <c r="L10847" t="str">
        <f t="shared" si="508"/>
        <v/>
      </c>
      <c r="M10847" t="str">
        <f t="shared" si="509"/>
        <v/>
      </c>
    </row>
    <row r="10848" spans="3:13" x14ac:dyDescent="0.2">
      <c r="C10848" s="8" t="str">
        <f>IFERROR(VLOOKUP(B10848,'Plan de comptes'!A:B,2,FALSE),"")</f>
        <v/>
      </c>
      <c r="K10848" s="21">
        <f t="shared" si="507"/>
        <v>0</v>
      </c>
      <c r="L10848" t="str">
        <f t="shared" si="508"/>
        <v/>
      </c>
      <c r="M10848" t="str">
        <f t="shared" si="509"/>
        <v/>
      </c>
    </row>
    <row r="10849" spans="3:13" x14ac:dyDescent="0.2">
      <c r="C10849" s="8" t="str">
        <f>IFERROR(VLOOKUP(B10849,'Plan de comptes'!A:B,2,FALSE),"")</f>
        <v/>
      </c>
      <c r="K10849" s="21">
        <f t="shared" si="507"/>
        <v>0</v>
      </c>
      <c r="L10849" t="str">
        <f t="shared" si="508"/>
        <v/>
      </c>
      <c r="M10849" t="str">
        <f t="shared" si="509"/>
        <v/>
      </c>
    </row>
    <row r="10850" spans="3:13" x14ac:dyDescent="0.2">
      <c r="C10850" s="8" t="str">
        <f>IFERROR(VLOOKUP(B10850,'Plan de comptes'!A:B,2,FALSE),"")</f>
        <v/>
      </c>
      <c r="K10850" s="21">
        <f t="shared" si="507"/>
        <v>0</v>
      </c>
      <c r="L10850" t="str">
        <f t="shared" si="508"/>
        <v/>
      </c>
      <c r="M10850" t="str">
        <f t="shared" si="509"/>
        <v/>
      </c>
    </row>
    <row r="10851" spans="3:13" x14ac:dyDescent="0.2">
      <c r="C10851" s="8" t="str">
        <f>IFERROR(VLOOKUP(B10851,'Plan de comptes'!A:B,2,FALSE),"")</f>
        <v/>
      </c>
      <c r="K10851" s="21">
        <f t="shared" si="507"/>
        <v>0</v>
      </c>
      <c r="L10851" t="str">
        <f t="shared" si="508"/>
        <v/>
      </c>
      <c r="M10851" t="str">
        <f t="shared" si="509"/>
        <v/>
      </c>
    </row>
    <row r="10852" spans="3:13" x14ac:dyDescent="0.2">
      <c r="C10852" s="8" t="str">
        <f>IFERROR(VLOOKUP(B10852,'Plan de comptes'!A:B,2,FALSE),"")</f>
        <v/>
      </c>
      <c r="K10852" s="21">
        <f t="shared" si="507"/>
        <v>0</v>
      </c>
      <c r="L10852" t="str">
        <f t="shared" si="508"/>
        <v/>
      </c>
      <c r="M10852" t="str">
        <f t="shared" si="509"/>
        <v/>
      </c>
    </row>
    <row r="10853" spans="3:13" x14ac:dyDescent="0.2">
      <c r="C10853" s="8" t="str">
        <f>IFERROR(VLOOKUP(B10853,'Plan de comptes'!A:B,2,FALSE),"")</f>
        <v/>
      </c>
      <c r="K10853" s="21">
        <f t="shared" si="507"/>
        <v>0</v>
      </c>
      <c r="L10853" t="str">
        <f t="shared" si="508"/>
        <v/>
      </c>
      <c r="M10853" t="str">
        <f t="shared" si="509"/>
        <v/>
      </c>
    </row>
    <row r="10854" spans="3:13" x14ac:dyDescent="0.2">
      <c r="C10854" s="8" t="str">
        <f>IFERROR(VLOOKUP(B10854,'Plan de comptes'!A:B,2,FALSE),"")</f>
        <v/>
      </c>
      <c r="K10854" s="21">
        <f t="shared" si="507"/>
        <v>0</v>
      </c>
      <c r="L10854" t="str">
        <f t="shared" si="508"/>
        <v/>
      </c>
      <c r="M10854" t="str">
        <f t="shared" si="509"/>
        <v/>
      </c>
    </row>
    <row r="10855" spans="3:13" x14ac:dyDescent="0.2">
      <c r="C10855" s="8" t="str">
        <f>IFERROR(VLOOKUP(B10855,'Plan de comptes'!A:B,2,FALSE),"")</f>
        <v/>
      </c>
      <c r="K10855" s="21">
        <f t="shared" si="507"/>
        <v>0</v>
      </c>
      <c r="L10855" t="str">
        <f t="shared" si="508"/>
        <v/>
      </c>
      <c r="M10855" t="str">
        <f t="shared" si="509"/>
        <v/>
      </c>
    </row>
    <row r="10856" spans="3:13" x14ac:dyDescent="0.2">
      <c r="C10856" s="8" t="str">
        <f>IFERROR(VLOOKUP(B10856,'Plan de comptes'!A:B,2,FALSE),"")</f>
        <v/>
      </c>
      <c r="K10856" s="21">
        <f t="shared" si="507"/>
        <v>0</v>
      </c>
      <c r="L10856" t="str">
        <f t="shared" si="508"/>
        <v/>
      </c>
      <c r="M10856" t="str">
        <f t="shared" si="509"/>
        <v/>
      </c>
    </row>
    <row r="10857" spans="3:13" x14ac:dyDescent="0.2">
      <c r="C10857" s="8" t="str">
        <f>IFERROR(VLOOKUP(B10857,'Plan de comptes'!A:B,2,FALSE),"")</f>
        <v/>
      </c>
      <c r="K10857" s="21">
        <f t="shared" si="507"/>
        <v>0</v>
      </c>
      <c r="L10857" t="str">
        <f t="shared" si="508"/>
        <v/>
      </c>
      <c r="M10857" t="str">
        <f t="shared" si="509"/>
        <v/>
      </c>
    </row>
    <row r="10858" spans="3:13" x14ac:dyDescent="0.2">
      <c r="C10858" s="8" t="str">
        <f>IFERROR(VLOOKUP(B10858,'Plan de comptes'!A:B,2,FALSE),"")</f>
        <v/>
      </c>
      <c r="K10858" s="21">
        <f t="shared" si="507"/>
        <v>0</v>
      </c>
      <c r="L10858" t="str">
        <f t="shared" si="508"/>
        <v/>
      </c>
      <c r="M10858" t="str">
        <f t="shared" si="509"/>
        <v/>
      </c>
    </row>
    <row r="10859" spans="3:13" x14ac:dyDescent="0.2">
      <c r="C10859" s="8" t="str">
        <f>IFERROR(VLOOKUP(B10859,'Plan de comptes'!A:B,2,FALSE),"")</f>
        <v/>
      </c>
      <c r="K10859" s="21">
        <f t="shared" si="507"/>
        <v>0</v>
      </c>
      <c r="L10859" t="str">
        <f t="shared" si="508"/>
        <v/>
      </c>
      <c r="M10859" t="str">
        <f t="shared" si="509"/>
        <v/>
      </c>
    </row>
    <row r="10860" spans="3:13" x14ac:dyDescent="0.2">
      <c r="C10860" s="8" t="str">
        <f>IFERROR(VLOOKUP(B10860,'Plan de comptes'!A:B,2,FALSE),"")</f>
        <v/>
      </c>
      <c r="K10860" s="21">
        <f t="shared" si="507"/>
        <v>0</v>
      </c>
      <c r="L10860" t="str">
        <f t="shared" si="508"/>
        <v/>
      </c>
      <c r="M10860" t="str">
        <f t="shared" si="509"/>
        <v/>
      </c>
    </row>
    <row r="10861" spans="3:13" x14ac:dyDescent="0.2">
      <c r="C10861" s="8" t="str">
        <f>IFERROR(VLOOKUP(B10861,'Plan de comptes'!A:B,2,FALSE),"")</f>
        <v/>
      </c>
      <c r="K10861" s="21">
        <f t="shared" si="507"/>
        <v>0</v>
      </c>
      <c r="L10861" t="str">
        <f t="shared" si="508"/>
        <v/>
      </c>
      <c r="M10861" t="str">
        <f t="shared" si="509"/>
        <v/>
      </c>
    </row>
    <row r="10862" spans="3:13" x14ac:dyDescent="0.2">
      <c r="C10862" s="8" t="str">
        <f>IFERROR(VLOOKUP(B10862,'Plan de comptes'!A:B,2,FALSE),"")</f>
        <v/>
      </c>
      <c r="K10862" s="21">
        <f t="shared" si="507"/>
        <v>0</v>
      </c>
      <c r="L10862" t="str">
        <f t="shared" si="508"/>
        <v/>
      </c>
      <c r="M10862" t="str">
        <f t="shared" si="509"/>
        <v/>
      </c>
    </row>
    <row r="10863" spans="3:13" x14ac:dyDescent="0.2">
      <c r="C10863" s="8" t="str">
        <f>IFERROR(VLOOKUP(B10863,'Plan de comptes'!A:B,2,FALSE),"")</f>
        <v/>
      </c>
      <c r="K10863" s="21">
        <f t="shared" si="507"/>
        <v>0</v>
      </c>
      <c r="L10863" t="str">
        <f t="shared" si="508"/>
        <v/>
      </c>
      <c r="M10863" t="str">
        <f t="shared" si="509"/>
        <v/>
      </c>
    </row>
    <row r="10864" spans="3:13" x14ac:dyDescent="0.2">
      <c r="C10864" s="8" t="str">
        <f>IFERROR(VLOOKUP(B10864,'Plan de comptes'!A:B,2,FALSE),"")</f>
        <v/>
      </c>
      <c r="K10864" s="21">
        <f t="shared" si="507"/>
        <v>0</v>
      </c>
      <c r="L10864" t="str">
        <f t="shared" si="508"/>
        <v/>
      </c>
      <c r="M10864" t="str">
        <f t="shared" si="509"/>
        <v/>
      </c>
    </row>
    <row r="10865" spans="3:13" x14ac:dyDescent="0.2">
      <c r="C10865" s="8" t="str">
        <f>IFERROR(VLOOKUP(B10865,'Plan de comptes'!A:B,2,FALSE),"")</f>
        <v/>
      </c>
      <c r="K10865" s="21">
        <f t="shared" si="507"/>
        <v>0</v>
      </c>
      <c r="L10865" t="str">
        <f t="shared" si="508"/>
        <v/>
      </c>
      <c r="M10865" t="str">
        <f t="shared" si="509"/>
        <v/>
      </c>
    </row>
    <row r="10866" spans="3:13" x14ac:dyDescent="0.2">
      <c r="C10866" s="8" t="str">
        <f>IFERROR(VLOOKUP(B10866,'Plan de comptes'!A:B,2,FALSE),"")</f>
        <v/>
      </c>
      <c r="K10866" s="21">
        <f t="shared" si="507"/>
        <v>0</v>
      </c>
      <c r="L10866" t="str">
        <f t="shared" si="508"/>
        <v/>
      </c>
      <c r="M10866" t="str">
        <f t="shared" si="509"/>
        <v/>
      </c>
    </row>
    <row r="10867" spans="3:13" x14ac:dyDescent="0.2">
      <c r="C10867" s="8" t="str">
        <f>IFERROR(VLOOKUP(B10867,'Plan de comptes'!A:B,2,FALSE),"")</f>
        <v/>
      </c>
      <c r="K10867" s="21">
        <f t="shared" si="507"/>
        <v>0</v>
      </c>
      <c r="L10867" t="str">
        <f t="shared" si="508"/>
        <v/>
      </c>
      <c r="M10867" t="str">
        <f t="shared" si="509"/>
        <v/>
      </c>
    </row>
    <row r="10868" spans="3:13" x14ac:dyDescent="0.2">
      <c r="C10868" s="8" t="str">
        <f>IFERROR(VLOOKUP(B10868,'Plan de comptes'!A:B,2,FALSE),"")</f>
        <v/>
      </c>
      <c r="K10868" s="21">
        <f t="shared" si="507"/>
        <v>0</v>
      </c>
      <c r="L10868" t="str">
        <f t="shared" si="508"/>
        <v/>
      </c>
      <c r="M10868" t="str">
        <f t="shared" si="509"/>
        <v/>
      </c>
    </row>
    <row r="10869" spans="3:13" x14ac:dyDescent="0.2">
      <c r="C10869" s="8" t="str">
        <f>IFERROR(VLOOKUP(B10869,'Plan de comptes'!A:B,2,FALSE),"")</f>
        <v/>
      </c>
      <c r="K10869" s="21">
        <f t="shared" si="507"/>
        <v>0</v>
      </c>
      <c r="L10869" t="str">
        <f t="shared" si="508"/>
        <v/>
      </c>
      <c r="M10869" t="str">
        <f t="shared" si="509"/>
        <v/>
      </c>
    </row>
    <row r="10870" spans="3:13" x14ac:dyDescent="0.2">
      <c r="C10870" s="8" t="str">
        <f>IFERROR(VLOOKUP(B10870,'Plan de comptes'!A:B,2,FALSE),"")</f>
        <v/>
      </c>
      <c r="K10870" s="21">
        <f t="shared" si="507"/>
        <v>0</v>
      </c>
      <c r="L10870" t="str">
        <f t="shared" si="508"/>
        <v/>
      </c>
      <c r="M10870" t="str">
        <f t="shared" si="509"/>
        <v/>
      </c>
    </row>
    <row r="10871" spans="3:13" x14ac:dyDescent="0.2">
      <c r="C10871" s="8" t="str">
        <f>IFERROR(VLOOKUP(B10871,'Plan de comptes'!A:B,2,FALSE),"")</f>
        <v/>
      </c>
      <c r="K10871" s="21">
        <f t="shared" si="507"/>
        <v>0</v>
      </c>
      <c r="L10871" t="str">
        <f t="shared" si="508"/>
        <v/>
      </c>
      <c r="M10871" t="str">
        <f t="shared" si="509"/>
        <v/>
      </c>
    </row>
    <row r="10872" spans="3:13" x14ac:dyDescent="0.2">
      <c r="C10872" s="8" t="str">
        <f>IFERROR(VLOOKUP(B10872,'Plan de comptes'!A:B,2,FALSE),"")</f>
        <v/>
      </c>
      <c r="K10872" s="21">
        <f t="shared" si="507"/>
        <v>0</v>
      </c>
      <c r="L10872" t="str">
        <f t="shared" si="508"/>
        <v/>
      </c>
      <c r="M10872" t="str">
        <f t="shared" si="509"/>
        <v/>
      </c>
    </row>
    <row r="10873" spans="3:13" x14ac:dyDescent="0.2">
      <c r="C10873" s="8" t="str">
        <f>IFERROR(VLOOKUP(B10873,'Plan de comptes'!A:B,2,FALSE),"")</f>
        <v/>
      </c>
      <c r="K10873" s="21">
        <f t="shared" si="507"/>
        <v>0</v>
      </c>
      <c r="L10873" t="str">
        <f t="shared" si="508"/>
        <v/>
      </c>
      <c r="M10873" t="str">
        <f t="shared" si="509"/>
        <v/>
      </c>
    </row>
    <row r="10874" spans="3:13" x14ac:dyDescent="0.2">
      <c r="C10874" s="8" t="str">
        <f>IFERROR(VLOOKUP(B10874,'Plan de comptes'!A:B,2,FALSE),"")</f>
        <v/>
      </c>
      <c r="K10874" s="21">
        <f t="shared" si="507"/>
        <v>0</v>
      </c>
      <c r="L10874" t="str">
        <f t="shared" si="508"/>
        <v/>
      </c>
      <c r="M10874" t="str">
        <f t="shared" si="509"/>
        <v/>
      </c>
    </row>
    <row r="10875" spans="3:13" x14ac:dyDescent="0.2">
      <c r="C10875" s="8" t="str">
        <f>IFERROR(VLOOKUP(B10875,'Plan de comptes'!A:B,2,FALSE),"")</f>
        <v/>
      </c>
      <c r="K10875" s="21">
        <f t="shared" si="507"/>
        <v>0</v>
      </c>
      <c r="L10875" t="str">
        <f t="shared" si="508"/>
        <v/>
      </c>
      <c r="M10875" t="str">
        <f t="shared" si="509"/>
        <v/>
      </c>
    </row>
    <row r="10876" spans="3:13" x14ac:dyDescent="0.2">
      <c r="C10876" s="8" t="str">
        <f>IFERROR(VLOOKUP(B10876,'Plan de comptes'!A:B,2,FALSE),"")</f>
        <v/>
      </c>
      <c r="K10876" s="21">
        <f t="shared" si="507"/>
        <v>0</v>
      </c>
      <c r="L10876" t="str">
        <f t="shared" si="508"/>
        <v/>
      </c>
      <c r="M10876" t="str">
        <f t="shared" si="509"/>
        <v/>
      </c>
    </row>
    <row r="10877" spans="3:13" x14ac:dyDescent="0.2">
      <c r="C10877" s="8" t="str">
        <f>IFERROR(VLOOKUP(B10877,'Plan de comptes'!A:B,2,FALSE),"")</f>
        <v/>
      </c>
      <c r="K10877" s="21">
        <f t="shared" si="507"/>
        <v>0</v>
      </c>
      <c r="L10877" t="str">
        <f t="shared" si="508"/>
        <v/>
      </c>
      <c r="M10877" t="str">
        <f t="shared" si="509"/>
        <v/>
      </c>
    </row>
    <row r="10878" spans="3:13" x14ac:dyDescent="0.2">
      <c r="C10878" s="8" t="str">
        <f>IFERROR(VLOOKUP(B10878,'Plan de comptes'!A:B,2,FALSE),"")</f>
        <v/>
      </c>
      <c r="K10878" s="21">
        <f t="shared" si="507"/>
        <v>0</v>
      </c>
      <c r="L10878" t="str">
        <f t="shared" si="508"/>
        <v/>
      </c>
      <c r="M10878" t="str">
        <f t="shared" si="509"/>
        <v/>
      </c>
    </row>
    <row r="10879" spans="3:13" x14ac:dyDescent="0.2">
      <c r="C10879" s="8" t="str">
        <f>IFERROR(VLOOKUP(B10879,'Plan de comptes'!A:B,2,FALSE),"")</f>
        <v/>
      </c>
      <c r="K10879" s="21">
        <f t="shared" si="507"/>
        <v>0</v>
      </c>
      <c r="L10879" t="str">
        <f t="shared" si="508"/>
        <v/>
      </c>
      <c r="M10879" t="str">
        <f t="shared" si="509"/>
        <v/>
      </c>
    </row>
    <row r="10880" spans="3:13" x14ac:dyDescent="0.2">
      <c r="C10880" s="8" t="str">
        <f>IFERROR(VLOOKUP(B10880,'Plan de comptes'!A:B,2,FALSE),"")</f>
        <v/>
      </c>
      <c r="K10880" s="21">
        <f t="shared" si="507"/>
        <v>0</v>
      </c>
      <c r="L10880" t="str">
        <f t="shared" si="508"/>
        <v/>
      </c>
      <c r="M10880" t="str">
        <f t="shared" si="509"/>
        <v/>
      </c>
    </row>
    <row r="10881" spans="3:13" x14ac:dyDescent="0.2">
      <c r="C10881" s="8" t="str">
        <f>IFERROR(VLOOKUP(B10881,'Plan de comptes'!A:B,2,FALSE),"")</f>
        <v/>
      </c>
      <c r="K10881" s="21">
        <f t="shared" si="507"/>
        <v>0</v>
      </c>
      <c r="L10881" t="str">
        <f t="shared" si="508"/>
        <v/>
      </c>
      <c r="M10881" t="str">
        <f t="shared" si="509"/>
        <v/>
      </c>
    </row>
    <row r="10882" spans="3:13" x14ac:dyDescent="0.2">
      <c r="C10882" s="8" t="str">
        <f>IFERROR(VLOOKUP(B10882,'Plan de comptes'!A:B,2,FALSE),"")</f>
        <v/>
      </c>
      <c r="K10882" s="21">
        <f t="shared" si="507"/>
        <v>0</v>
      </c>
      <c r="L10882" t="str">
        <f t="shared" si="508"/>
        <v/>
      </c>
      <c r="M10882" t="str">
        <f t="shared" si="509"/>
        <v/>
      </c>
    </row>
    <row r="10883" spans="3:13" x14ac:dyDescent="0.2">
      <c r="C10883" s="8" t="str">
        <f>IFERROR(VLOOKUP(B10883,'Plan de comptes'!A:B,2,FALSE),"")</f>
        <v/>
      </c>
      <c r="K10883" s="21">
        <f t="shared" ref="K10883:K10946" si="510">E10883-F10883</f>
        <v>0</v>
      </c>
      <c r="L10883" t="str">
        <f t="shared" ref="L10883:L10946" si="511">LEFT($B10883,2)</f>
        <v/>
      </c>
      <c r="M10883" t="str">
        <f t="shared" ref="M10883:M10946" si="512">LEFT($B10883,3)</f>
        <v/>
      </c>
    </row>
    <row r="10884" spans="3:13" x14ac:dyDescent="0.2">
      <c r="C10884" s="8" t="str">
        <f>IFERROR(VLOOKUP(B10884,'Plan de comptes'!A:B,2,FALSE),"")</f>
        <v/>
      </c>
      <c r="K10884" s="21">
        <f t="shared" si="510"/>
        <v>0</v>
      </c>
      <c r="L10884" t="str">
        <f t="shared" si="511"/>
        <v/>
      </c>
      <c r="M10884" t="str">
        <f t="shared" si="512"/>
        <v/>
      </c>
    </row>
    <row r="10885" spans="3:13" x14ac:dyDescent="0.2">
      <c r="C10885" s="8" t="str">
        <f>IFERROR(VLOOKUP(B10885,'Plan de comptes'!A:B,2,FALSE),"")</f>
        <v/>
      </c>
      <c r="K10885" s="21">
        <f t="shared" si="510"/>
        <v>0</v>
      </c>
      <c r="L10885" t="str">
        <f t="shared" si="511"/>
        <v/>
      </c>
      <c r="M10885" t="str">
        <f t="shared" si="512"/>
        <v/>
      </c>
    </row>
    <row r="10886" spans="3:13" x14ac:dyDescent="0.2">
      <c r="C10886" s="8" t="str">
        <f>IFERROR(VLOOKUP(B10886,'Plan de comptes'!A:B,2,FALSE),"")</f>
        <v/>
      </c>
      <c r="K10886" s="21">
        <f t="shared" si="510"/>
        <v>0</v>
      </c>
      <c r="L10886" t="str">
        <f t="shared" si="511"/>
        <v/>
      </c>
      <c r="M10886" t="str">
        <f t="shared" si="512"/>
        <v/>
      </c>
    </row>
    <row r="10887" spans="3:13" x14ac:dyDescent="0.2">
      <c r="C10887" s="8" t="str">
        <f>IFERROR(VLOOKUP(B10887,'Plan de comptes'!A:B,2,FALSE),"")</f>
        <v/>
      </c>
      <c r="K10887" s="21">
        <f t="shared" si="510"/>
        <v>0</v>
      </c>
      <c r="L10887" t="str">
        <f t="shared" si="511"/>
        <v/>
      </c>
      <c r="M10887" t="str">
        <f t="shared" si="512"/>
        <v/>
      </c>
    </row>
    <row r="10888" spans="3:13" x14ac:dyDescent="0.2">
      <c r="C10888" s="8" t="str">
        <f>IFERROR(VLOOKUP(B10888,'Plan de comptes'!A:B,2,FALSE),"")</f>
        <v/>
      </c>
      <c r="K10888" s="21">
        <f t="shared" si="510"/>
        <v>0</v>
      </c>
      <c r="L10888" t="str">
        <f t="shared" si="511"/>
        <v/>
      </c>
      <c r="M10888" t="str">
        <f t="shared" si="512"/>
        <v/>
      </c>
    </row>
    <row r="10889" spans="3:13" x14ac:dyDescent="0.2">
      <c r="C10889" s="8" t="str">
        <f>IFERROR(VLOOKUP(B10889,'Plan de comptes'!A:B,2,FALSE),"")</f>
        <v/>
      </c>
      <c r="K10889" s="21">
        <f t="shared" si="510"/>
        <v>0</v>
      </c>
      <c r="L10889" t="str">
        <f t="shared" si="511"/>
        <v/>
      </c>
      <c r="M10889" t="str">
        <f t="shared" si="512"/>
        <v/>
      </c>
    </row>
    <row r="10890" spans="3:13" x14ac:dyDescent="0.2">
      <c r="C10890" s="8" t="str">
        <f>IFERROR(VLOOKUP(B10890,'Plan de comptes'!A:B,2,FALSE),"")</f>
        <v/>
      </c>
      <c r="K10890" s="21">
        <f t="shared" si="510"/>
        <v>0</v>
      </c>
      <c r="L10890" t="str">
        <f t="shared" si="511"/>
        <v/>
      </c>
      <c r="M10890" t="str">
        <f t="shared" si="512"/>
        <v/>
      </c>
    </row>
    <row r="10891" spans="3:13" x14ac:dyDescent="0.2">
      <c r="C10891" s="8" t="str">
        <f>IFERROR(VLOOKUP(B10891,'Plan de comptes'!A:B,2,FALSE),"")</f>
        <v/>
      </c>
      <c r="K10891" s="21">
        <f t="shared" si="510"/>
        <v>0</v>
      </c>
      <c r="L10891" t="str">
        <f t="shared" si="511"/>
        <v/>
      </c>
      <c r="M10891" t="str">
        <f t="shared" si="512"/>
        <v/>
      </c>
    </row>
    <row r="10892" spans="3:13" x14ac:dyDescent="0.2">
      <c r="C10892" s="8" t="str">
        <f>IFERROR(VLOOKUP(B10892,'Plan de comptes'!A:B,2,FALSE),"")</f>
        <v/>
      </c>
      <c r="K10892" s="21">
        <f t="shared" si="510"/>
        <v>0</v>
      </c>
      <c r="L10892" t="str">
        <f t="shared" si="511"/>
        <v/>
      </c>
      <c r="M10892" t="str">
        <f t="shared" si="512"/>
        <v/>
      </c>
    </row>
    <row r="10893" spans="3:13" x14ac:dyDescent="0.2">
      <c r="C10893" s="8" t="str">
        <f>IFERROR(VLOOKUP(B10893,'Plan de comptes'!A:B,2,FALSE),"")</f>
        <v/>
      </c>
      <c r="K10893" s="21">
        <f t="shared" si="510"/>
        <v>0</v>
      </c>
      <c r="L10893" t="str">
        <f t="shared" si="511"/>
        <v/>
      </c>
      <c r="M10893" t="str">
        <f t="shared" si="512"/>
        <v/>
      </c>
    </row>
    <row r="10894" spans="3:13" x14ac:dyDescent="0.2">
      <c r="C10894" s="8" t="str">
        <f>IFERROR(VLOOKUP(B10894,'Plan de comptes'!A:B,2,FALSE),"")</f>
        <v/>
      </c>
      <c r="K10894" s="21">
        <f t="shared" si="510"/>
        <v>0</v>
      </c>
      <c r="L10894" t="str">
        <f t="shared" si="511"/>
        <v/>
      </c>
      <c r="M10894" t="str">
        <f t="shared" si="512"/>
        <v/>
      </c>
    </row>
    <row r="10895" spans="3:13" x14ac:dyDescent="0.2">
      <c r="C10895" s="8" t="str">
        <f>IFERROR(VLOOKUP(B10895,'Plan de comptes'!A:B,2,FALSE),"")</f>
        <v/>
      </c>
      <c r="K10895" s="21">
        <f t="shared" si="510"/>
        <v>0</v>
      </c>
      <c r="L10895" t="str">
        <f t="shared" si="511"/>
        <v/>
      </c>
      <c r="M10895" t="str">
        <f t="shared" si="512"/>
        <v/>
      </c>
    </row>
    <row r="10896" spans="3:13" x14ac:dyDescent="0.2">
      <c r="C10896" s="8" t="str">
        <f>IFERROR(VLOOKUP(B10896,'Plan de comptes'!A:B,2,FALSE),"")</f>
        <v/>
      </c>
      <c r="K10896" s="21">
        <f t="shared" si="510"/>
        <v>0</v>
      </c>
      <c r="L10896" t="str">
        <f t="shared" si="511"/>
        <v/>
      </c>
      <c r="M10896" t="str">
        <f t="shared" si="512"/>
        <v/>
      </c>
    </row>
    <row r="10897" spans="3:13" x14ac:dyDescent="0.2">
      <c r="C10897" s="8" t="str">
        <f>IFERROR(VLOOKUP(B10897,'Plan de comptes'!A:B,2,FALSE),"")</f>
        <v/>
      </c>
      <c r="K10897" s="21">
        <f t="shared" si="510"/>
        <v>0</v>
      </c>
      <c r="L10897" t="str">
        <f t="shared" si="511"/>
        <v/>
      </c>
      <c r="M10897" t="str">
        <f t="shared" si="512"/>
        <v/>
      </c>
    </row>
    <row r="10898" spans="3:13" x14ac:dyDescent="0.2">
      <c r="C10898" s="8" t="str">
        <f>IFERROR(VLOOKUP(B10898,'Plan de comptes'!A:B,2,FALSE),"")</f>
        <v/>
      </c>
      <c r="K10898" s="21">
        <f t="shared" si="510"/>
        <v>0</v>
      </c>
      <c r="L10898" t="str">
        <f t="shared" si="511"/>
        <v/>
      </c>
      <c r="M10898" t="str">
        <f t="shared" si="512"/>
        <v/>
      </c>
    </row>
    <row r="10899" spans="3:13" x14ac:dyDescent="0.2">
      <c r="C10899" s="8" t="str">
        <f>IFERROR(VLOOKUP(B10899,'Plan de comptes'!A:B,2,FALSE),"")</f>
        <v/>
      </c>
      <c r="K10899" s="21">
        <f t="shared" si="510"/>
        <v>0</v>
      </c>
      <c r="L10899" t="str">
        <f t="shared" si="511"/>
        <v/>
      </c>
      <c r="M10899" t="str">
        <f t="shared" si="512"/>
        <v/>
      </c>
    </row>
    <row r="10900" spans="3:13" x14ac:dyDescent="0.2">
      <c r="C10900" s="8" t="str">
        <f>IFERROR(VLOOKUP(B10900,'Plan de comptes'!A:B,2,FALSE),"")</f>
        <v/>
      </c>
      <c r="K10900" s="21">
        <f t="shared" si="510"/>
        <v>0</v>
      </c>
      <c r="L10900" t="str">
        <f t="shared" si="511"/>
        <v/>
      </c>
      <c r="M10900" t="str">
        <f t="shared" si="512"/>
        <v/>
      </c>
    </row>
    <row r="10901" spans="3:13" x14ac:dyDescent="0.2">
      <c r="C10901" s="8" t="str">
        <f>IFERROR(VLOOKUP(B10901,'Plan de comptes'!A:B,2,FALSE),"")</f>
        <v/>
      </c>
      <c r="K10901" s="21">
        <f t="shared" si="510"/>
        <v>0</v>
      </c>
      <c r="L10901" t="str">
        <f t="shared" si="511"/>
        <v/>
      </c>
      <c r="M10901" t="str">
        <f t="shared" si="512"/>
        <v/>
      </c>
    </row>
    <row r="10902" spans="3:13" x14ac:dyDescent="0.2">
      <c r="C10902" s="8" t="str">
        <f>IFERROR(VLOOKUP(B10902,'Plan de comptes'!A:B,2,FALSE),"")</f>
        <v/>
      </c>
      <c r="K10902" s="21">
        <f t="shared" si="510"/>
        <v>0</v>
      </c>
      <c r="L10902" t="str">
        <f t="shared" si="511"/>
        <v/>
      </c>
      <c r="M10902" t="str">
        <f t="shared" si="512"/>
        <v/>
      </c>
    </row>
    <row r="10903" spans="3:13" x14ac:dyDescent="0.2">
      <c r="C10903" s="8" t="str">
        <f>IFERROR(VLOOKUP(B10903,'Plan de comptes'!A:B,2,FALSE),"")</f>
        <v/>
      </c>
      <c r="K10903" s="21">
        <f t="shared" si="510"/>
        <v>0</v>
      </c>
      <c r="L10903" t="str">
        <f t="shared" si="511"/>
        <v/>
      </c>
      <c r="M10903" t="str">
        <f t="shared" si="512"/>
        <v/>
      </c>
    </row>
    <row r="10904" spans="3:13" x14ac:dyDescent="0.2">
      <c r="C10904" s="8" t="str">
        <f>IFERROR(VLOOKUP(B10904,'Plan de comptes'!A:B,2,FALSE),"")</f>
        <v/>
      </c>
      <c r="K10904" s="21">
        <f t="shared" si="510"/>
        <v>0</v>
      </c>
      <c r="L10904" t="str">
        <f t="shared" si="511"/>
        <v/>
      </c>
      <c r="M10904" t="str">
        <f t="shared" si="512"/>
        <v/>
      </c>
    </row>
    <row r="10905" spans="3:13" x14ac:dyDescent="0.2">
      <c r="C10905" s="8" t="str">
        <f>IFERROR(VLOOKUP(B10905,'Plan de comptes'!A:B,2,FALSE),"")</f>
        <v/>
      </c>
      <c r="K10905" s="21">
        <f t="shared" si="510"/>
        <v>0</v>
      </c>
      <c r="L10905" t="str">
        <f t="shared" si="511"/>
        <v/>
      </c>
      <c r="M10905" t="str">
        <f t="shared" si="512"/>
        <v/>
      </c>
    </row>
    <row r="10906" spans="3:13" x14ac:dyDescent="0.2">
      <c r="C10906" s="8" t="str">
        <f>IFERROR(VLOOKUP(B10906,'Plan de comptes'!A:B,2,FALSE),"")</f>
        <v/>
      </c>
      <c r="K10906" s="21">
        <f t="shared" si="510"/>
        <v>0</v>
      </c>
      <c r="L10906" t="str">
        <f t="shared" si="511"/>
        <v/>
      </c>
      <c r="M10906" t="str">
        <f t="shared" si="512"/>
        <v/>
      </c>
    </row>
    <row r="10907" spans="3:13" x14ac:dyDescent="0.2">
      <c r="C10907" s="8" t="str">
        <f>IFERROR(VLOOKUP(B10907,'Plan de comptes'!A:B,2,FALSE),"")</f>
        <v/>
      </c>
      <c r="K10907" s="21">
        <f t="shared" si="510"/>
        <v>0</v>
      </c>
      <c r="L10907" t="str">
        <f t="shared" si="511"/>
        <v/>
      </c>
      <c r="M10907" t="str">
        <f t="shared" si="512"/>
        <v/>
      </c>
    </row>
    <row r="10908" spans="3:13" x14ac:dyDescent="0.2">
      <c r="C10908" s="8" t="str">
        <f>IFERROR(VLOOKUP(B10908,'Plan de comptes'!A:B,2,FALSE),"")</f>
        <v/>
      </c>
      <c r="K10908" s="21">
        <f t="shared" si="510"/>
        <v>0</v>
      </c>
      <c r="L10908" t="str">
        <f t="shared" si="511"/>
        <v/>
      </c>
      <c r="M10908" t="str">
        <f t="shared" si="512"/>
        <v/>
      </c>
    </row>
    <row r="10909" spans="3:13" x14ac:dyDescent="0.2">
      <c r="C10909" s="8" t="str">
        <f>IFERROR(VLOOKUP(B10909,'Plan de comptes'!A:B,2,FALSE),"")</f>
        <v/>
      </c>
      <c r="K10909" s="21">
        <f t="shared" si="510"/>
        <v>0</v>
      </c>
      <c r="L10909" t="str">
        <f t="shared" si="511"/>
        <v/>
      </c>
      <c r="M10909" t="str">
        <f t="shared" si="512"/>
        <v/>
      </c>
    </row>
    <row r="10910" spans="3:13" x14ac:dyDescent="0.2">
      <c r="C10910" s="8" t="str">
        <f>IFERROR(VLOOKUP(B10910,'Plan de comptes'!A:B,2,FALSE),"")</f>
        <v/>
      </c>
      <c r="K10910" s="21">
        <f t="shared" si="510"/>
        <v>0</v>
      </c>
      <c r="L10910" t="str">
        <f t="shared" si="511"/>
        <v/>
      </c>
      <c r="M10910" t="str">
        <f t="shared" si="512"/>
        <v/>
      </c>
    </row>
    <row r="10911" spans="3:13" x14ac:dyDescent="0.2">
      <c r="C10911" s="8" t="str">
        <f>IFERROR(VLOOKUP(B10911,'Plan de comptes'!A:B,2,FALSE),"")</f>
        <v/>
      </c>
      <c r="K10911" s="21">
        <f t="shared" si="510"/>
        <v>0</v>
      </c>
      <c r="L10911" t="str">
        <f t="shared" si="511"/>
        <v/>
      </c>
      <c r="M10911" t="str">
        <f t="shared" si="512"/>
        <v/>
      </c>
    </row>
    <row r="10912" spans="3:13" x14ac:dyDescent="0.2">
      <c r="C10912" s="8" t="str">
        <f>IFERROR(VLOOKUP(B10912,'Plan de comptes'!A:B,2,FALSE),"")</f>
        <v/>
      </c>
      <c r="K10912" s="21">
        <f t="shared" si="510"/>
        <v>0</v>
      </c>
      <c r="L10912" t="str">
        <f t="shared" si="511"/>
        <v/>
      </c>
      <c r="M10912" t="str">
        <f t="shared" si="512"/>
        <v/>
      </c>
    </row>
    <row r="10913" spans="3:13" x14ac:dyDescent="0.2">
      <c r="C10913" s="8" t="str">
        <f>IFERROR(VLOOKUP(B10913,'Plan de comptes'!A:B,2,FALSE),"")</f>
        <v/>
      </c>
      <c r="K10913" s="21">
        <f t="shared" si="510"/>
        <v>0</v>
      </c>
      <c r="L10913" t="str">
        <f t="shared" si="511"/>
        <v/>
      </c>
      <c r="M10913" t="str">
        <f t="shared" si="512"/>
        <v/>
      </c>
    </row>
    <row r="10914" spans="3:13" x14ac:dyDescent="0.2">
      <c r="C10914" s="8" t="str">
        <f>IFERROR(VLOOKUP(B10914,'Plan de comptes'!A:B,2,FALSE),"")</f>
        <v/>
      </c>
      <c r="K10914" s="21">
        <f t="shared" si="510"/>
        <v>0</v>
      </c>
      <c r="L10914" t="str">
        <f t="shared" si="511"/>
        <v/>
      </c>
      <c r="M10914" t="str">
        <f t="shared" si="512"/>
        <v/>
      </c>
    </row>
    <row r="10915" spans="3:13" x14ac:dyDescent="0.2">
      <c r="C10915" s="8" t="str">
        <f>IFERROR(VLOOKUP(B10915,'Plan de comptes'!A:B,2,FALSE),"")</f>
        <v/>
      </c>
      <c r="K10915" s="21">
        <f t="shared" si="510"/>
        <v>0</v>
      </c>
      <c r="L10915" t="str">
        <f t="shared" si="511"/>
        <v/>
      </c>
      <c r="M10915" t="str">
        <f t="shared" si="512"/>
        <v/>
      </c>
    </row>
    <row r="10916" spans="3:13" x14ac:dyDescent="0.2">
      <c r="C10916" s="8" t="str">
        <f>IFERROR(VLOOKUP(B10916,'Plan de comptes'!A:B,2,FALSE),"")</f>
        <v/>
      </c>
      <c r="K10916" s="21">
        <f t="shared" si="510"/>
        <v>0</v>
      </c>
      <c r="L10916" t="str">
        <f t="shared" si="511"/>
        <v/>
      </c>
      <c r="M10916" t="str">
        <f t="shared" si="512"/>
        <v/>
      </c>
    </row>
    <row r="10917" spans="3:13" x14ac:dyDescent="0.2">
      <c r="C10917" s="8" t="str">
        <f>IFERROR(VLOOKUP(B10917,'Plan de comptes'!A:B,2,FALSE),"")</f>
        <v/>
      </c>
      <c r="K10917" s="21">
        <f t="shared" si="510"/>
        <v>0</v>
      </c>
      <c r="L10917" t="str">
        <f t="shared" si="511"/>
        <v/>
      </c>
      <c r="M10917" t="str">
        <f t="shared" si="512"/>
        <v/>
      </c>
    </row>
    <row r="10918" spans="3:13" x14ac:dyDescent="0.2">
      <c r="C10918" s="8" t="str">
        <f>IFERROR(VLOOKUP(B10918,'Plan de comptes'!A:B,2,FALSE),"")</f>
        <v/>
      </c>
      <c r="K10918" s="21">
        <f t="shared" si="510"/>
        <v>0</v>
      </c>
      <c r="L10918" t="str">
        <f t="shared" si="511"/>
        <v/>
      </c>
      <c r="M10918" t="str">
        <f t="shared" si="512"/>
        <v/>
      </c>
    </row>
    <row r="10919" spans="3:13" x14ac:dyDescent="0.2">
      <c r="C10919" s="8" t="str">
        <f>IFERROR(VLOOKUP(B10919,'Plan de comptes'!A:B,2,FALSE),"")</f>
        <v/>
      </c>
      <c r="K10919" s="21">
        <f t="shared" si="510"/>
        <v>0</v>
      </c>
      <c r="L10919" t="str">
        <f t="shared" si="511"/>
        <v/>
      </c>
      <c r="M10919" t="str">
        <f t="shared" si="512"/>
        <v/>
      </c>
    </row>
    <row r="10920" spans="3:13" x14ac:dyDescent="0.2">
      <c r="C10920" s="8" t="str">
        <f>IFERROR(VLOOKUP(B10920,'Plan de comptes'!A:B,2,FALSE),"")</f>
        <v/>
      </c>
      <c r="K10920" s="21">
        <f t="shared" si="510"/>
        <v>0</v>
      </c>
      <c r="L10920" t="str">
        <f t="shared" si="511"/>
        <v/>
      </c>
      <c r="M10920" t="str">
        <f t="shared" si="512"/>
        <v/>
      </c>
    </row>
    <row r="10921" spans="3:13" x14ac:dyDescent="0.2">
      <c r="C10921" s="8" t="str">
        <f>IFERROR(VLOOKUP(B10921,'Plan de comptes'!A:B,2,FALSE),"")</f>
        <v/>
      </c>
      <c r="K10921" s="21">
        <f t="shared" si="510"/>
        <v>0</v>
      </c>
      <c r="L10921" t="str">
        <f t="shared" si="511"/>
        <v/>
      </c>
      <c r="M10921" t="str">
        <f t="shared" si="512"/>
        <v/>
      </c>
    </row>
    <row r="10922" spans="3:13" x14ac:dyDescent="0.2">
      <c r="C10922" s="8" t="str">
        <f>IFERROR(VLOOKUP(B10922,'Plan de comptes'!A:B,2,FALSE),"")</f>
        <v/>
      </c>
      <c r="K10922" s="21">
        <f t="shared" si="510"/>
        <v>0</v>
      </c>
      <c r="L10922" t="str">
        <f t="shared" si="511"/>
        <v/>
      </c>
      <c r="M10922" t="str">
        <f t="shared" si="512"/>
        <v/>
      </c>
    </row>
    <row r="10923" spans="3:13" x14ac:dyDescent="0.2">
      <c r="C10923" s="8" t="str">
        <f>IFERROR(VLOOKUP(B10923,'Plan de comptes'!A:B,2,FALSE),"")</f>
        <v/>
      </c>
      <c r="K10923" s="21">
        <f t="shared" si="510"/>
        <v>0</v>
      </c>
      <c r="L10923" t="str">
        <f t="shared" si="511"/>
        <v/>
      </c>
      <c r="M10923" t="str">
        <f t="shared" si="512"/>
        <v/>
      </c>
    </row>
    <row r="10924" spans="3:13" x14ac:dyDescent="0.2">
      <c r="C10924" s="8" t="str">
        <f>IFERROR(VLOOKUP(B10924,'Plan de comptes'!A:B,2,FALSE),"")</f>
        <v/>
      </c>
      <c r="K10924" s="21">
        <f t="shared" si="510"/>
        <v>0</v>
      </c>
      <c r="L10924" t="str">
        <f t="shared" si="511"/>
        <v/>
      </c>
      <c r="M10924" t="str">
        <f t="shared" si="512"/>
        <v/>
      </c>
    </row>
    <row r="10925" spans="3:13" x14ac:dyDescent="0.2">
      <c r="C10925" s="8" t="str">
        <f>IFERROR(VLOOKUP(B10925,'Plan de comptes'!A:B,2,FALSE),"")</f>
        <v/>
      </c>
      <c r="K10925" s="21">
        <f t="shared" si="510"/>
        <v>0</v>
      </c>
      <c r="L10925" t="str">
        <f t="shared" si="511"/>
        <v/>
      </c>
      <c r="M10925" t="str">
        <f t="shared" si="512"/>
        <v/>
      </c>
    </row>
    <row r="10926" spans="3:13" x14ac:dyDescent="0.2">
      <c r="C10926" s="8" t="str">
        <f>IFERROR(VLOOKUP(B10926,'Plan de comptes'!A:B,2,FALSE),"")</f>
        <v/>
      </c>
      <c r="K10926" s="21">
        <f t="shared" si="510"/>
        <v>0</v>
      </c>
      <c r="L10926" t="str">
        <f t="shared" si="511"/>
        <v/>
      </c>
      <c r="M10926" t="str">
        <f t="shared" si="512"/>
        <v/>
      </c>
    </row>
    <row r="10927" spans="3:13" x14ac:dyDescent="0.2">
      <c r="C10927" s="8" t="str">
        <f>IFERROR(VLOOKUP(B10927,'Plan de comptes'!A:B,2,FALSE),"")</f>
        <v/>
      </c>
      <c r="K10927" s="21">
        <f t="shared" si="510"/>
        <v>0</v>
      </c>
      <c r="L10927" t="str">
        <f t="shared" si="511"/>
        <v/>
      </c>
      <c r="M10927" t="str">
        <f t="shared" si="512"/>
        <v/>
      </c>
    </row>
    <row r="10928" spans="3:13" x14ac:dyDescent="0.2">
      <c r="C10928" s="8" t="str">
        <f>IFERROR(VLOOKUP(B10928,'Plan de comptes'!A:B,2,FALSE),"")</f>
        <v/>
      </c>
      <c r="K10928" s="21">
        <f t="shared" si="510"/>
        <v>0</v>
      </c>
      <c r="L10928" t="str">
        <f t="shared" si="511"/>
        <v/>
      </c>
      <c r="M10928" t="str">
        <f t="shared" si="512"/>
        <v/>
      </c>
    </row>
    <row r="10929" spans="3:13" x14ac:dyDescent="0.2">
      <c r="C10929" s="8" t="str">
        <f>IFERROR(VLOOKUP(B10929,'Plan de comptes'!A:B,2,FALSE),"")</f>
        <v/>
      </c>
      <c r="K10929" s="21">
        <f t="shared" si="510"/>
        <v>0</v>
      </c>
      <c r="L10929" t="str">
        <f t="shared" si="511"/>
        <v/>
      </c>
      <c r="M10929" t="str">
        <f t="shared" si="512"/>
        <v/>
      </c>
    </row>
    <row r="10930" spans="3:13" x14ac:dyDescent="0.2">
      <c r="C10930" s="8" t="str">
        <f>IFERROR(VLOOKUP(B10930,'Plan de comptes'!A:B,2,FALSE),"")</f>
        <v/>
      </c>
      <c r="K10930" s="21">
        <f t="shared" si="510"/>
        <v>0</v>
      </c>
      <c r="L10930" t="str">
        <f t="shared" si="511"/>
        <v/>
      </c>
      <c r="M10930" t="str">
        <f t="shared" si="512"/>
        <v/>
      </c>
    </row>
    <row r="10931" spans="3:13" x14ac:dyDescent="0.2">
      <c r="C10931" s="8" t="str">
        <f>IFERROR(VLOOKUP(B10931,'Plan de comptes'!A:B,2,FALSE),"")</f>
        <v/>
      </c>
      <c r="K10931" s="21">
        <f t="shared" si="510"/>
        <v>0</v>
      </c>
      <c r="L10931" t="str">
        <f t="shared" si="511"/>
        <v/>
      </c>
      <c r="M10931" t="str">
        <f t="shared" si="512"/>
        <v/>
      </c>
    </row>
    <row r="10932" spans="3:13" x14ac:dyDescent="0.2">
      <c r="C10932" s="8" t="str">
        <f>IFERROR(VLOOKUP(B10932,'Plan de comptes'!A:B,2,FALSE),"")</f>
        <v/>
      </c>
      <c r="K10932" s="21">
        <f t="shared" si="510"/>
        <v>0</v>
      </c>
      <c r="L10932" t="str">
        <f t="shared" si="511"/>
        <v/>
      </c>
      <c r="M10932" t="str">
        <f t="shared" si="512"/>
        <v/>
      </c>
    </row>
    <row r="10933" spans="3:13" x14ac:dyDescent="0.2">
      <c r="C10933" s="8" t="str">
        <f>IFERROR(VLOOKUP(B10933,'Plan de comptes'!A:B,2,FALSE),"")</f>
        <v/>
      </c>
      <c r="K10933" s="21">
        <f t="shared" si="510"/>
        <v>0</v>
      </c>
      <c r="L10933" t="str">
        <f t="shared" si="511"/>
        <v/>
      </c>
      <c r="M10933" t="str">
        <f t="shared" si="512"/>
        <v/>
      </c>
    </row>
    <row r="10934" spans="3:13" x14ac:dyDescent="0.2">
      <c r="C10934" s="8" t="str">
        <f>IFERROR(VLOOKUP(B10934,'Plan de comptes'!A:B,2,FALSE),"")</f>
        <v/>
      </c>
      <c r="K10934" s="21">
        <f t="shared" si="510"/>
        <v>0</v>
      </c>
      <c r="L10934" t="str">
        <f t="shared" si="511"/>
        <v/>
      </c>
      <c r="M10934" t="str">
        <f t="shared" si="512"/>
        <v/>
      </c>
    </row>
    <row r="10935" spans="3:13" x14ac:dyDescent="0.2">
      <c r="C10935" s="8" t="str">
        <f>IFERROR(VLOOKUP(B10935,'Plan de comptes'!A:B,2,FALSE),"")</f>
        <v/>
      </c>
      <c r="K10935" s="21">
        <f t="shared" si="510"/>
        <v>0</v>
      </c>
      <c r="L10935" t="str">
        <f t="shared" si="511"/>
        <v/>
      </c>
      <c r="M10935" t="str">
        <f t="shared" si="512"/>
        <v/>
      </c>
    </row>
    <row r="10936" spans="3:13" x14ac:dyDescent="0.2">
      <c r="C10936" s="8" t="str">
        <f>IFERROR(VLOOKUP(B10936,'Plan de comptes'!A:B,2,FALSE),"")</f>
        <v/>
      </c>
      <c r="K10936" s="21">
        <f t="shared" si="510"/>
        <v>0</v>
      </c>
      <c r="L10936" t="str">
        <f t="shared" si="511"/>
        <v/>
      </c>
      <c r="M10936" t="str">
        <f t="shared" si="512"/>
        <v/>
      </c>
    </row>
    <row r="10937" spans="3:13" x14ac:dyDescent="0.2">
      <c r="C10937" s="8" t="str">
        <f>IFERROR(VLOOKUP(B10937,'Plan de comptes'!A:B,2,FALSE),"")</f>
        <v/>
      </c>
      <c r="K10937" s="21">
        <f t="shared" si="510"/>
        <v>0</v>
      </c>
      <c r="L10937" t="str">
        <f t="shared" si="511"/>
        <v/>
      </c>
      <c r="M10937" t="str">
        <f t="shared" si="512"/>
        <v/>
      </c>
    </row>
    <row r="10938" spans="3:13" x14ac:dyDescent="0.2">
      <c r="C10938" s="8" t="str">
        <f>IFERROR(VLOOKUP(B10938,'Plan de comptes'!A:B,2,FALSE),"")</f>
        <v/>
      </c>
      <c r="K10938" s="21">
        <f t="shared" si="510"/>
        <v>0</v>
      </c>
      <c r="L10938" t="str">
        <f t="shared" si="511"/>
        <v/>
      </c>
      <c r="M10938" t="str">
        <f t="shared" si="512"/>
        <v/>
      </c>
    </row>
    <row r="10939" spans="3:13" x14ac:dyDescent="0.2">
      <c r="C10939" s="8" t="str">
        <f>IFERROR(VLOOKUP(B10939,'Plan de comptes'!A:B,2,FALSE),"")</f>
        <v/>
      </c>
      <c r="K10939" s="21">
        <f t="shared" si="510"/>
        <v>0</v>
      </c>
      <c r="L10939" t="str">
        <f t="shared" si="511"/>
        <v/>
      </c>
      <c r="M10939" t="str">
        <f t="shared" si="512"/>
        <v/>
      </c>
    </row>
    <row r="10940" spans="3:13" x14ac:dyDescent="0.2">
      <c r="C10940" s="8" t="str">
        <f>IFERROR(VLOOKUP(B10940,'Plan de comptes'!A:B,2,FALSE),"")</f>
        <v/>
      </c>
      <c r="K10940" s="21">
        <f t="shared" si="510"/>
        <v>0</v>
      </c>
      <c r="L10940" t="str">
        <f t="shared" si="511"/>
        <v/>
      </c>
      <c r="M10940" t="str">
        <f t="shared" si="512"/>
        <v/>
      </c>
    </row>
    <row r="10941" spans="3:13" x14ac:dyDescent="0.2">
      <c r="C10941" s="8" t="str">
        <f>IFERROR(VLOOKUP(B10941,'Plan de comptes'!A:B,2,FALSE),"")</f>
        <v/>
      </c>
      <c r="K10941" s="21">
        <f t="shared" si="510"/>
        <v>0</v>
      </c>
      <c r="L10941" t="str">
        <f t="shared" si="511"/>
        <v/>
      </c>
      <c r="M10941" t="str">
        <f t="shared" si="512"/>
        <v/>
      </c>
    </row>
    <row r="10942" spans="3:13" x14ac:dyDescent="0.2">
      <c r="C10942" s="8" t="str">
        <f>IFERROR(VLOOKUP(B10942,'Plan de comptes'!A:B,2,FALSE),"")</f>
        <v/>
      </c>
      <c r="K10942" s="21">
        <f t="shared" si="510"/>
        <v>0</v>
      </c>
      <c r="L10942" t="str">
        <f t="shared" si="511"/>
        <v/>
      </c>
      <c r="M10942" t="str">
        <f t="shared" si="512"/>
        <v/>
      </c>
    </row>
    <row r="10943" spans="3:13" x14ac:dyDescent="0.2">
      <c r="C10943" s="8" t="str">
        <f>IFERROR(VLOOKUP(B10943,'Plan de comptes'!A:B,2,FALSE),"")</f>
        <v/>
      </c>
      <c r="K10943" s="21">
        <f t="shared" si="510"/>
        <v>0</v>
      </c>
      <c r="L10943" t="str">
        <f t="shared" si="511"/>
        <v/>
      </c>
      <c r="M10943" t="str">
        <f t="shared" si="512"/>
        <v/>
      </c>
    </row>
    <row r="10944" spans="3:13" x14ac:dyDescent="0.2">
      <c r="C10944" s="8" t="str">
        <f>IFERROR(VLOOKUP(B10944,'Plan de comptes'!A:B,2,FALSE),"")</f>
        <v/>
      </c>
      <c r="K10944" s="21">
        <f t="shared" si="510"/>
        <v>0</v>
      </c>
      <c r="L10944" t="str">
        <f t="shared" si="511"/>
        <v/>
      </c>
      <c r="M10944" t="str">
        <f t="shared" si="512"/>
        <v/>
      </c>
    </row>
    <row r="10945" spans="3:13" x14ac:dyDescent="0.2">
      <c r="C10945" s="8" t="str">
        <f>IFERROR(VLOOKUP(B10945,'Plan de comptes'!A:B,2,FALSE),"")</f>
        <v/>
      </c>
      <c r="K10945" s="21">
        <f t="shared" si="510"/>
        <v>0</v>
      </c>
      <c r="L10945" t="str">
        <f t="shared" si="511"/>
        <v/>
      </c>
      <c r="M10945" t="str">
        <f t="shared" si="512"/>
        <v/>
      </c>
    </row>
    <row r="10946" spans="3:13" x14ac:dyDescent="0.2">
      <c r="C10946" s="8" t="str">
        <f>IFERROR(VLOOKUP(B10946,'Plan de comptes'!A:B,2,FALSE),"")</f>
        <v/>
      </c>
      <c r="K10946" s="21">
        <f t="shared" si="510"/>
        <v>0</v>
      </c>
      <c r="L10946" t="str">
        <f t="shared" si="511"/>
        <v/>
      </c>
      <c r="M10946" t="str">
        <f t="shared" si="512"/>
        <v/>
      </c>
    </row>
    <row r="10947" spans="3:13" x14ac:dyDescent="0.2">
      <c r="C10947" s="8" t="str">
        <f>IFERROR(VLOOKUP(B10947,'Plan de comptes'!A:B,2,FALSE),"")</f>
        <v/>
      </c>
      <c r="K10947" s="21">
        <f t="shared" ref="K10947:K11010" si="513">E10947-F10947</f>
        <v>0</v>
      </c>
      <c r="L10947" t="str">
        <f t="shared" ref="L10947:L11010" si="514">LEFT($B10947,2)</f>
        <v/>
      </c>
      <c r="M10947" t="str">
        <f t="shared" ref="M10947:M11010" si="515">LEFT($B10947,3)</f>
        <v/>
      </c>
    </row>
    <row r="10948" spans="3:13" x14ac:dyDescent="0.2">
      <c r="C10948" s="8" t="str">
        <f>IFERROR(VLOOKUP(B10948,'Plan de comptes'!A:B,2,FALSE),"")</f>
        <v/>
      </c>
      <c r="K10948" s="21">
        <f t="shared" si="513"/>
        <v>0</v>
      </c>
      <c r="L10948" t="str">
        <f t="shared" si="514"/>
        <v/>
      </c>
      <c r="M10948" t="str">
        <f t="shared" si="515"/>
        <v/>
      </c>
    </row>
    <row r="10949" spans="3:13" x14ac:dyDescent="0.2">
      <c r="C10949" s="8" t="str">
        <f>IFERROR(VLOOKUP(B10949,'Plan de comptes'!A:B,2,FALSE),"")</f>
        <v/>
      </c>
      <c r="K10949" s="21">
        <f t="shared" si="513"/>
        <v>0</v>
      </c>
      <c r="L10949" t="str">
        <f t="shared" si="514"/>
        <v/>
      </c>
      <c r="M10949" t="str">
        <f t="shared" si="515"/>
        <v/>
      </c>
    </row>
    <row r="10950" spans="3:13" x14ac:dyDescent="0.2">
      <c r="C10950" s="8" t="str">
        <f>IFERROR(VLOOKUP(B10950,'Plan de comptes'!A:B,2,FALSE),"")</f>
        <v/>
      </c>
      <c r="K10950" s="21">
        <f t="shared" si="513"/>
        <v>0</v>
      </c>
      <c r="L10950" t="str">
        <f t="shared" si="514"/>
        <v/>
      </c>
      <c r="M10950" t="str">
        <f t="shared" si="515"/>
        <v/>
      </c>
    </row>
    <row r="10951" spans="3:13" x14ac:dyDescent="0.2">
      <c r="C10951" s="8" t="str">
        <f>IFERROR(VLOOKUP(B10951,'Plan de comptes'!A:B,2,FALSE),"")</f>
        <v/>
      </c>
      <c r="K10951" s="21">
        <f t="shared" si="513"/>
        <v>0</v>
      </c>
      <c r="L10951" t="str">
        <f t="shared" si="514"/>
        <v/>
      </c>
      <c r="M10951" t="str">
        <f t="shared" si="515"/>
        <v/>
      </c>
    </row>
    <row r="10952" spans="3:13" x14ac:dyDescent="0.2">
      <c r="C10952" s="8" t="str">
        <f>IFERROR(VLOOKUP(B10952,'Plan de comptes'!A:B,2,FALSE),"")</f>
        <v/>
      </c>
      <c r="K10952" s="21">
        <f t="shared" si="513"/>
        <v>0</v>
      </c>
      <c r="L10952" t="str">
        <f t="shared" si="514"/>
        <v/>
      </c>
      <c r="M10952" t="str">
        <f t="shared" si="515"/>
        <v/>
      </c>
    </row>
    <row r="10953" spans="3:13" x14ac:dyDescent="0.2">
      <c r="C10953" s="8" t="str">
        <f>IFERROR(VLOOKUP(B10953,'Plan de comptes'!A:B,2,FALSE),"")</f>
        <v/>
      </c>
      <c r="K10953" s="21">
        <f t="shared" si="513"/>
        <v>0</v>
      </c>
      <c r="L10953" t="str">
        <f t="shared" si="514"/>
        <v/>
      </c>
      <c r="M10953" t="str">
        <f t="shared" si="515"/>
        <v/>
      </c>
    </row>
    <row r="10954" spans="3:13" x14ac:dyDescent="0.2">
      <c r="C10954" s="8" t="str">
        <f>IFERROR(VLOOKUP(B10954,'Plan de comptes'!A:B,2,FALSE),"")</f>
        <v/>
      </c>
      <c r="K10954" s="21">
        <f t="shared" si="513"/>
        <v>0</v>
      </c>
      <c r="L10954" t="str">
        <f t="shared" si="514"/>
        <v/>
      </c>
      <c r="M10954" t="str">
        <f t="shared" si="515"/>
        <v/>
      </c>
    </row>
    <row r="10955" spans="3:13" x14ac:dyDescent="0.2">
      <c r="C10955" s="8" t="str">
        <f>IFERROR(VLOOKUP(B10955,'Plan de comptes'!A:B,2,FALSE),"")</f>
        <v/>
      </c>
      <c r="K10955" s="21">
        <f t="shared" si="513"/>
        <v>0</v>
      </c>
      <c r="L10955" t="str">
        <f t="shared" si="514"/>
        <v/>
      </c>
      <c r="M10955" t="str">
        <f t="shared" si="515"/>
        <v/>
      </c>
    </row>
    <row r="10956" spans="3:13" x14ac:dyDescent="0.2">
      <c r="C10956" s="8" t="str">
        <f>IFERROR(VLOOKUP(B10956,'Plan de comptes'!A:B,2,FALSE),"")</f>
        <v/>
      </c>
      <c r="K10956" s="21">
        <f t="shared" si="513"/>
        <v>0</v>
      </c>
      <c r="L10956" t="str">
        <f t="shared" si="514"/>
        <v/>
      </c>
      <c r="M10956" t="str">
        <f t="shared" si="515"/>
        <v/>
      </c>
    </row>
    <row r="10957" spans="3:13" x14ac:dyDescent="0.2">
      <c r="C10957" s="8" t="str">
        <f>IFERROR(VLOOKUP(B10957,'Plan de comptes'!A:B,2,FALSE),"")</f>
        <v/>
      </c>
      <c r="K10957" s="21">
        <f t="shared" si="513"/>
        <v>0</v>
      </c>
      <c r="L10957" t="str">
        <f t="shared" si="514"/>
        <v/>
      </c>
      <c r="M10957" t="str">
        <f t="shared" si="515"/>
        <v/>
      </c>
    </row>
    <row r="10958" spans="3:13" x14ac:dyDescent="0.2">
      <c r="C10958" s="8" t="str">
        <f>IFERROR(VLOOKUP(B10958,'Plan de comptes'!A:B,2,FALSE),"")</f>
        <v/>
      </c>
      <c r="K10958" s="21">
        <f t="shared" si="513"/>
        <v>0</v>
      </c>
      <c r="L10958" t="str">
        <f t="shared" si="514"/>
        <v/>
      </c>
      <c r="M10958" t="str">
        <f t="shared" si="515"/>
        <v/>
      </c>
    </row>
    <row r="10959" spans="3:13" x14ac:dyDescent="0.2">
      <c r="C10959" s="8" t="str">
        <f>IFERROR(VLOOKUP(B10959,'Plan de comptes'!A:B,2,FALSE),"")</f>
        <v/>
      </c>
      <c r="K10959" s="21">
        <f t="shared" si="513"/>
        <v>0</v>
      </c>
      <c r="L10959" t="str">
        <f t="shared" si="514"/>
        <v/>
      </c>
      <c r="M10959" t="str">
        <f t="shared" si="515"/>
        <v/>
      </c>
    </row>
    <row r="10960" spans="3:13" x14ac:dyDescent="0.2">
      <c r="C10960" s="8" t="str">
        <f>IFERROR(VLOOKUP(B10960,'Plan de comptes'!A:B,2,FALSE),"")</f>
        <v/>
      </c>
      <c r="K10960" s="21">
        <f t="shared" si="513"/>
        <v>0</v>
      </c>
      <c r="L10960" t="str">
        <f t="shared" si="514"/>
        <v/>
      </c>
      <c r="M10960" t="str">
        <f t="shared" si="515"/>
        <v/>
      </c>
    </row>
    <row r="10961" spans="3:13" x14ac:dyDescent="0.2">
      <c r="C10961" s="8" t="str">
        <f>IFERROR(VLOOKUP(B10961,'Plan de comptes'!A:B,2,FALSE),"")</f>
        <v/>
      </c>
      <c r="K10961" s="21">
        <f t="shared" si="513"/>
        <v>0</v>
      </c>
      <c r="L10961" t="str">
        <f t="shared" si="514"/>
        <v/>
      </c>
      <c r="M10961" t="str">
        <f t="shared" si="515"/>
        <v/>
      </c>
    </row>
    <row r="10962" spans="3:13" x14ac:dyDescent="0.2">
      <c r="C10962" s="8" t="str">
        <f>IFERROR(VLOOKUP(B10962,'Plan de comptes'!A:B,2,FALSE),"")</f>
        <v/>
      </c>
      <c r="K10962" s="21">
        <f t="shared" si="513"/>
        <v>0</v>
      </c>
      <c r="L10962" t="str">
        <f t="shared" si="514"/>
        <v/>
      </c>
      <c r="M10962" t="str">
        <f t="shared" si="515"/>
        <v/>
      </c>
    </row>
    <row r="10963" spans="3:13" x14ac:dyDescent="0.2">
      <c r="C10963" s="8" t="str">
        <f>IFERROR(VLOOKUP(B10963,'Plan de comptes'!A:B,2,FALSE),"")</f>
        <v/>
      </c>
      <c r="K10963" s="21">
        <f t="shared" si="513"/>
        <v>0</v>
      </c>
      <c r="L10963" t="str">
        <f t="shared" si="514"/>
        <v/>
      </c>
      <c r="M10963" t="str">
        <f t="shared" si="515"/>
        <v/>
      </c>
    </row>
    <row r="10964" spans="3:13" x14ac:dyDescent="0.2">
      <c r="C10964" s="8" t="str">
        <f>IFERROR(VLOOKUP(B10964,'Plan de comptes'!A:B,2,FALSE),"")</f>
        <v/>
      </c>
      <c r="K10964" s="21">
        <f t="shared" si="513"/>
        <v>0</v>
      </c>
      <c r="L10964" t="str">
        <f t="shared" si="514"/>
        <v/>
      </c>
      <c r="M10964" t="str">
        <f t="shared" si="515"/>
        <v/>
      </c>
    </row>
    <row r="10965" spans="3:13" x14ac:dyDescent="0.2">
      <c r="C10965" s="8" t="str">
        <f>IFERROR(VLOOKUP(B10965,'Plan de comptes'!A:B,2,FALSE),"")</f>
        <v/>
      </c>
      <c r="K10965" s="21">
        <f t="shared" si="513"/>
        <v>0</v>
      </c>
      <c r="L10965" t="str">
        <f t="shared" si="514"/>
        <v/>
      </c>
      <c r="M10965" t="str">
        <f t="shared" si="515"/>
        <v/>
      </c>
    </row>
    <row r="10966" spans="3:13" x14ac:dyDescent="0.2">
      <c r="C10966" s="8" t="str">
        <f>IFERROR(VLOOKUP(B10966,'Plan de comptes'!A:B,2,FALSE),"")</f>
        <v/>
      </c>
      <c r="K10966" s="21">
        <f t="shared" si="513"/>
        <v>0</v>
      </c>
      <c r="L10966" t="str">
        <f t="shared" si="514"/>
        <v/>
      </c>
      <c r="M10966" t="str">
        <f t="shared" si="515"/>
        <v/>
      </c>
    </row>
    <row r="10967" spans="3:13" x14ac:dyDescent="0.2">
      <c r="C10967" s="8" t="str">
        <f>IFERROR(VLOOKUP(B10967,'Plan de comptes'!A:B,2,FALSE),"")</f>
        <v/>
      </c>
      <c r="K10967" s="21">
        <f t="shared" si="513"/>
        <v>0</v>
      </c>
      <c r="L10967" t="str">
        <f t="shared" si="514"/>
        <v/>
      </c>
      <c r="M10967" t="str">
        <f t="shared" si="515"/>
        <v/>
      </c>
    </row>
    <row r="10968" spans="3:13" x14ac:dyDescent="0.2">
      <c r="C10968" s="8" t="str">
        <f>IFERROR(VLOOKUP(B10968,'Plan de comptes'!A:B,2,FALSE),"")</f>
        <v/>
      </c>
      <c r="K10968" s="21">
        <f t="shared" si="513"/>
        <v>0</v>
      </c>
      <c r="L10968" t="str">
        <f t="shared" si="514"/>
        <v/>
      </c>
      <c r="M10968" t="str">
        <f t="shared" si="515"/>
        <v/>
      </c>
    </row>
    <row r="10969" spans="3:13" x14ac:dyDescent="0.2">
      <c r="C10969" s="8" t="str">
        <f>IFERROR(VLOOKUP(B10969,'Plan de comptes'!A:B,2,FALSE),"")</f>
        <v/>
      </c>
      <c r="K10969" s="21">
        <f t="shared" si="513"/>
        <v>0</v>
      </c>
      <c r="L10969" t="str">
        <f t="shared" si="514"/>
        <v/>
      </c>
      <c r="M10969" t="str">
        <f t="shared" si="515"/>
        <v/>
      </c>
    </row>
    <row r="10970" spans="3:13" x14ac:dyDescent="0.2">
      <c r="C10970" s="8" t="str">
        <f>IFERROR(VLOOKUP(B10970,'Plan de comptes'!A:B,2,FALSE),"")</f>
        <v/>
      </c>
      <c r="K10970" s="21">
        <f t="shared" si="513"/>
        <v>0</v>
      </c>
      <c r="L10970" t="str">
        <f t="shared" si="514"/>
        <v/>
      </c>
      <c r="M10970" t="str">
        <f t="shared" si="515"/>
        <v/>
      </c>
    </row>
    <row r="10971" spans="3:13" x14ac:dyDescent="0.2">
      <c r="C10971" s="8" t="str">
        <f>IFERROR(VLOOKUP(B10971,'Plan de comptes'!A:B,2,FALSE),"")</f>
        <v/>
      </c>
      <c r="K10971" s="21">
        <f t="shared" si="513"/>
        <v>0</v>
      </c>
      <c r="L10971" t="str">
        <f t="shared" si="514"/>
        <v/>
      </c>
      <c r="M10971" t="str">
        <f t="shared" si="515"/>
        <v/>
      </c>
    </row>
    <row r="10972" spans="3:13" x14ac:dyDescent="0.2">
      <c r="C10972" s="8" t="str">
        <f>IFERROR(VLOOKUP(B10972,'Plan de comptes'!A:B,2,FALSE),"")</f>
        <v/>
      </c>
      <c r="K10972" s="21">
        <f t="shared" si="513"/>
        <v>0</v>
      </c>
      <c r="L10972" t="str">
        <f t="shared" si="514"/>
        <v/>
      </c>
      <c r="M10972" t="str">
        <f t="shared" si="515"/>
        <v/>
      </c>
    </row>
    <row r="10973" spans="3:13" x14ac:dyDescent="0.2">
      <c r="C10973" s="8" t="str">
        <f>IFERROR(VLOOKUP(B10973,'Plan de comptes'!A:B,2,FALSE),"")</f>
        <v/>
      </c>
      <c r="K10973" s="21">
        <f t="shared" si="513"/>
        <v>0</v>
      </c>
      <c r="L10973" t="str">
        <f t="shared" si="514"/>
        <v/>
      </c>
      <c r="M10973" t="str">
        <f t="shared" si="515"/>
        <v/>
      </c>
    </row>
    <row r="10974" spans="3:13" x14ac:dyDescent="0.2">
      <c r="C10974" s="8" t="str">
        <f>IFERROR(VLOOKUP(B10974,'Plan de comptes'!A:B,2,FALSE),"")</f>
        <v/>
      </c>
      <c r="K10974" s="21">
        <f t="shared" si="513"/>
        <v>0</v>
      </c>
      <c r="L10974" t="str">
        <f t="shared" si="514"/>
        <v/>
      </c>
      <c r="M10974" t="str">
        <f t="shared" si="515"/>
        <v/>
      </c>
    </row>
    <row r="10975" spans="3:13" x14ac:dyDescent="0.2">
      <c r="C10975" s="8" t="str">
        <f>IFERROR(VLOOKUP(B10975,'Plan de comptes'!A:B,2,FALSE),"")</f>
        <v/>
      </c>
      <c r="K10975" s="21">
        <f t="shared" si="513"/>
        <v>0</v>
      </c>
      <c r="L10975" t="str">
        <f t="shared" si="514"/>
        <v/>
      </c>
      <c r="M10975" t="str">
        <f t="shared" si="515"/>
        <v/>
      </c>
    </row>
    <row r="10976" spans="3:13" x14ac:dyDescent="0.2">
      <c r="C10976" s="8" t="str">
        <f>IFERROR(VLOOKUP(B10976,'Plan de comptes'!A:B,2,FALSE),"")</f>
        <v/>
      </c>
      <c r="K10976" s="21">
        <f t="shared" si="513"/>
        <v>0</v>
      </c>
      <c r="L10976" t="str">
        <f t="shared" si="514"/>
        <v/>
      </c>
      <c r="M10976" t="str">
        <f t="shared" si="515"/>
        <v/>
      </c>
    </row>
    <row r="10977" spans="3:13" x14ac:dyDescent="0.2">
      <c r="C10977" s="8" t="str">
        <f>IFERROR(VLOOKUP(B10977,'Plan de comptes'!A:B,2,FALSE),"")</f>
        <v/>
      </c>
      <c r="K10977" s="21">
        <f t="shared" si="513"/>
        <v>0</v>
      </c>
      <c r="L10977" t="str">
        <f t="shared" si="514"/>
        <v/>
      </c>
      <c r="M10977" t="str">
        <f t="shared" si="515"/>
        <v/>
      </c>
    </row>
    <row r="10978" spans="3:13" x14ac:dyDescent="0.2">
      <c r="C10978" s="8" t="str">
        <f>IFERROR(VLOOKUP(B10978,'Plan de comptes'!A:B,2,FALSE),"")</f>
        <v/>
      </c>
      <c r="K10978" s="21">
        <f t="shared" si="513"/>
        <v>0</v>
      </c>
      <c r="L10978" t="str">
        <f t="shared" si="514"/>
        <v/>
      </c>
      <c r="M10978" t="str">
        <f t="shared" si="515"/>
        <v/>
      </c>
    </row>
    <row r="10979" spans="3:13" x14ac:dyDescent="0.2">
      <c r="C10979" s="8" t="str">
        <f>IFERROR(VLOOKUP(B10979,'Plan de comptes'!A:B,2,FALSE),"")</f>
        <v/>
      </c>
      <c r="K10979" s="21">
        <f t="shared" si="513"/>
        <v>0</v>
      </c>
      <c r="L10979" t="str">
        <f t="shared" si="514"/>
        <v/>
      </c>
      <c r="M10979" t="str">
        <f t="shared" si="515"/>
        <v/>
      </c>
    </row>
    <row r="10980" spans="3:13" x14ac:dyDescent="0.2">
      <c r="C10980" s="8" t="str">
        <f>IFERROR(VLOOKUP(B10980,'Plan de comptes'!A:B,2,FALSE),"")</f>
        <v/>
      </c>
      <c r="K10980" s="21">
        <f t="shared" si="513"/>
        <v>0</v>
      </c>
      <c r="L10980" t="str">
        <f t="shared" si="514"/>
        <v/>
      </c>
      <c r="M10980" t="str">
        <f t="shared" si="515"/>
        <v/>
      </c>
    </row>
    <row r="10981" spans="3:13" x14ac:dyDescent="0.2">
      <c r="C10981" s="8" t="str">
        <f>IFERROR(VLOOKUP(B10981,'Plan de comptes'!A:B,2,FALSE),"")</f>
        <v/>
      </c>
      <c r="K10981" s="21">
        <f t="shared" si="513"/>
        <v>0</v>
      </c>
      <c r="L10981" t="str">
        <f t="shared" si="514"/>
        <v/>
      </c>
      <c r="M10981" t="str">
        <f t="shared" si="515"/>
        <v/>
      </c>
    </row>
    <row r="10982" spans="3:13" x14ac:dyDescent="0.2">
      <c r="C10982" s="8" t="str">
        <f>IFERROR(VLOOKUP(B10982,'Plan de comptes'!A:B,2,FALSE),"")</f>
        <v/>
      </c>
      <c r="K10982" s="21">
        <f t="shared" si="513"/>
        <v>0</v>
      </c>
      <c r="L10982" t="str">
        <f t="shared" si="514"/>
        <v/>
      </c>
      <c r="M10982" t="str">
        <f t="shared" si="515"/>
        <v/>
      </c>
    </row>
    <row r="10983" spans="3:13" x14ac:dyDescent="0.2">
      <c r="C10983" s="8" t="str">
        <f>IFERROR(VLOOKUP(B10983,'Plan de comptes'!A:B,2,FALSE),"")</f>
        <v/>
      </c>
      <c r="K10983" s="21">
        <f t="shared" si="513"/>
        <v>0</v>
      </c>
      <c r="L10983" t="str">
        <f t="shared" si="514"/>
        <v/>
      </c>
      <c r="M10983" t="str">
        <f t="shared" si="515"/>
        <v/>
      </c>
    </row>
    <row r="10984" spans="3:13" x14ac:dyDescent="0.2">
      <c r="C10984" s="8" t="str">
        <f>IFERROR(VLOOKUP(B10984,'Plan de comptes'!A:B,2,FALSE),"")</f>
        <v/>
      </c>
      <c r="K10984" s="21">
        <f t="shared" si="513"/>
        <v>0</v>
      </c>
      <c r="L10984" t="str">
        <f t="shared" si="514"/>
        <v/>
      </c>
      <c r="M10984" t="str">
        <f t="shared" si="515"/>
        <v/>
      </c>
    </row>
    <row r="10985" spans="3:13" x14ac:dyDescent="0.2">
      <c r="C10985" s="8" t="str">
        <f>IFERROR(VLOOKUP(B10985,'Plan de comptes'!A:B,2,FALSE),"")</f>
        <v/>
      </c>
      <c r="K10985" s="21">
        <f t="shared" si="513"/>
        <v>0</v>
      </c>
      <c r="L10985" t="str">
        <f t="shared" si="514"/>
        <v/>
      </c>
      <c r="M10985" t="str">
        <f t="shared" si="515"/>
        <v/>
      </c>
    </row>
    <row r="10986" spans="3:13" x14ac:dyDescent="0.2">
      <c r="C10986" s="8" t="str">
        <f>IFERROR(VLOOKUP(B10986,'Plan de comptes'!A:B,2,FALSE),"")</f>
        <v/>
      </c>
      <c r="K10986" s="21">
        <f t="shared" si="513"/>
        <v>0</v>
      </c>
      <c r="L10986" t="str">
        <f t="shared" si="514"/>
        <v/>
      </c>
      <c r="M10986" t="str">
        <f t="shared" si="515"/>
        <v/>
      </c>
    </row>
    <row r="10987" spans="3:13" x14ac:dyDescent="0.2">
      <c r="C10987" s="8" t="str">
        <f>IFERROR(VLOOKUP(B10987,'Plan de comptes'!A:B,2,FALSE),"")</f>
        <v/>
      </c>
      <c r="K10987" s="21">
        <f t="shared" si="513"/>
        <v>0</v>
      </c>
      <c r="L10987" t="str">
        <f t="shared" si="514"/>
        <v/>
      </c>
      <c r="M10987" t="str">
        <f t="shared" si="515"/>
        <v/>
      </c>
    </row>
    <row r="10988" spans="3:13" x14ac:dyDescent="0.2">
      <c r="C10988" s="8" t="str">
        <f>IFERROR(VLOOKUP(B10988,'Plan de comptes'!A:B,2,FALSE),"")</f>
        <v/>
      </c>
      <c r="K10988" s="21">
        <f t="shared" si="513"/>
        <v>0</v>
      </c>
      <c r="L10988" t="str">
        <f t="shared" si="514"/>
        <v/>
      </c>
      <c r="M10988" t="str">
        <f t="shared" si="515"/>
        <v/>
      </c>
    </row>
    <row r="10989" spans="3:13" x14ac:dyDescent="0.2">
      <c r="C10989" s="8" t="str">
        <f>IFERROR(VLOOKUP(B10989,'Plan de comptes'!A:B,2,FALSE),"")</f>
        <v/>
      </c>
      <c r="K10989" s="21">
        <f t="shared" si="513"/>
        <v>0</v>
      </c>
      <c r="L10989" t="str">
        <f t="shared" si="514"/>
        <v/>
      </c>
      <c r="M10989" t="str">
        <f t="shared" si="515"/>
        <v/>
      </c>
    </row>
    <row r="10990" spans="3:13" x14ac:dyDescent="0.2">
      <c r="C10990" s="8" t="str">
        <f>IFERROR(VLOOKUP(B10990,'Plan de comptes'!A:B,2,FALSE),"")</f>
        <v/>
      </c>
      <c r="K10990" s="21">
        <f t="shared" si="513"/>
        <v>0</v>
      </c>
      <c r="L10990" t="str">
        <f t="shared" si="514"/>
        <v/>
      </c>
      <c r="M10990" t="str">
        <f t="shared" si="515"/>
        <v/>
      </c>
    </row>
    <row r="10991" spans="3:13" x14ac:dyDescent="0.2">
      <c r="C10991" s="8" t="str">
        <f>IFERROR(VLOOKUP(B10991,'Plan de comptes'!A:B,2,FALSE),"")</f>
        <v/>
      </c>
      <c r="K10991" s="21">
        <f t="shared" si="513"/>
        <v>0</v>
      </c>
      <c r="L10991" t="str">
        <f t="shared" si="514"/>
        <v/>
      </c>
      <c r="M10991" t="str">
        <f t="shared" si="515"/>
        <v/>
      </c>
    </row>
    <row r="10992" spans="3:13" x14ac:dyDescent="0.2">
      <c r="C10992" s="8" t="str">
        <f>IFERROR(VLOOKUP(B10992,'Plan de comptes'!A:B,2,FALSE),"")</f>
        <v/>
      </c>
      <c r="K10992" s="21">
        <f t="shared" si="513"/>
        <v>0</v>
      </c>
      <c r="L10992" t="str">
        <f t="shared" si="514"/>
        <v/>
      </c>
      <c r="M10992" t="str">
        <f t="shared" si="515"/>
        <v/>
      </c>
    </row>
    <row r="10993" spans="3:13" x14ac:dyDescent="0.2">
      <c r="C10993" s="8" t="str">
        <f>IFERROR(VLOOKUP(B10993,'Plan de comptes'!A:B,2,FALSE),"")</f>
        <v/>
      </c>
      <c r="K10993" s="21">
        <f t="shared" si="513"/>
        <v>0</v>
      </c>
      <c r="L10993" t="str">
        <f t="shared" si="514"/>
        <v/>
      </c>
      <c r="M10993" t="str">
        <f t="shared" si="515"/>
        <v/>
      </c>
    </row>
    <row r="10994" spans="3:13" x14ac:dyDescent="0.2">
      <c r="C10994" s="8" t="str">
        <f>IFERROR(VLOOKUP(B10994,'Plan de comptes'!A:B,2,FALSE),"")</f>
        <v/>
      </c>
      <c r="K10994" s="21">
        <f t="shared" si="513"/>
        <v>0</v>
      </c>
      <c r="L10994" t="str">
        <f t="shared" si="514"/>
        <v/>
      </c>
      <c r="M10994" t="str">
        <f t="shared" si="515"/>
        <v/>
      </c>
    </row>
    <row r="10995" spans="3:13" x14ac:dyDescent="0.2">
      <c r="C10995" s="8" t="str">
        <f>IFERROR(VLOOKUP(B10995,'Plan de comptes'!A:B,2,FALSE),"")</f>
        <v/>
      </c>
      <c r="K10995" s="21">
        <f t="shared" si="513"/>
        <v>0</v>
      </c>
      <c r="L10995" t="str">
        <f t="shared" si="514"/>
        <v/>
      </c>
      <c r="M10995" t="str">
        <f t="shared" si="515"/>
        <v/>
      </c>
    </row>
    <row r="10996" spans="3:13" x14ac:dyDescent="0.2">
      <c r="C10996" s="8" t="str">
        <f>IFERROR(VLOOKUP(B10996,'Plan de comptes'!A:B,2,FALSE),"")</f>
        <v/>
      </c>
      <c r="K10996" s="21">
        <f t="shared" si="513"/>
        <v>0</v>
      </c>
      <c r="L10996" t="str">
        <f t="shared" si="514"/>
        <v/>
      </c>
      <c r="M10996" t="str">
        <f t="shared" si="515"/>
        <v/>
      </c>
    </row>
    <row r="10997" spans="3:13" x14ac:dyDescent="0.2">
      <c r="C10997" s="8" t="str">
        <f>IFERROR(VLOOKUP(B10997,'Plan de comptes'!A:B,2,FALSE),"")</f>
        <v/>
      </c>
      <c r="K10997" s="21">
        <f t="shared" si="513"/>
        <v>0</v>
      </c>
      <c r="L10997" t="str">
        <f t="shared" si="514"/>
        <v/>
      </c>
      <c r="M10997" t="str">
        <f t="shared" si="515"/>
        <v/>
      </c>
    </row>
    <row r="10998" spans="3:13" x14ac:dyDescent="0.2">
      <c r="C10998" s="8" t="str">
        <f>IFERROR(VLOOKUP(B10998,'Plan de comptes'!A:B,2,FALSE),"")</f>
        <v/>
      </c>
      <c r="K10998" s="21">
        <f t="shared" si="513"/>
        <v>0</v>
      </c>
      <c r="L10998" t="str">
        <f t="shared" si="514"/>
        <v/>
      </c>
      <c r="M10998" t="str">
        <f t="shared" si="515"/>
        <v/>
      </c>
    </row>
    <row r="10999" spans="3:13" x14ac:dyDescent="0.2">
      <c r="C10999" s="8" t="str">
        <f>IFERROR(VLOOKUP(B10999,'Plan de comptes'!A:B,2,FALSE),"")</f>
        <v/>
      </c>
      <c r="K10999" s="21">
        <f t="shared" si="513"/>
        <v>0</v>
      </c>
      <c r="L10999" t="str">
        <f t="shared" si="514"/>
        <v/>
      </c>
      <c r="M10999" t="str">
        <f t="shared" si="515"/>
        <v/>
      </c>
    </row>
    <row r="11000" spans="3:13" x14ac:dyDescent="0.2">
      <c r="C11000" s="8" t="str">
        <f>IFERROR(VLOOKUP(B11000,'Plan de comptes'!A:B,2,FALSE),"")</f>
        <v/>
      </c>
      <c r="K11000" s="21">
        <f t="shared" si="513"/>
        <v>0</v>
      </c>
      <c r="L11000" t="str">
        <f t="shared" si="514"/>
        <v/>
      </c>
      <c r="M11000" t="str">
        <f t="shared" si="515"/>
        <v/>
      </c>
    </row>
    <row r="11001" spans="3:13" x14ac:dyDescent="0.2">
      <c r="C11001" s="8" t="str">
        <f>IFERROR(VLOOKUP(B11001,'Plan de comptes'!A:B,2,FALSE),"")</f>
        <v/>
      </c>
      <c r="K11001" s="21">
        <f t="shared" si="513"/>
        <v>0</v>
      </c>
      <c r="L11001" t="str">
        <f t="shared" si="514"/>
        <v/>
      </c>
      <c r="M11001" t="str">
        <f t="shared" si="515"/>
        <v/>
      </c>
    </row>
    <row r="11002" spans="3:13" x14ac:dyDescent="0.2">
      <c r="C11002" s="8" t="str">
        <f>IFERROR(VLOOKUP(B11002,'Plan de comptes'!A:B,2,FALSE),"")</f>
        <v/>
      </c>
      <c r="K11002" s="21">
        <f t="shared" si="513"/>
        <v>0</v>
      </c>
      <c r="L11002" t="str">
        <f t="shared" si="514"/>
        <v/>
      </c>
      <c r="M11002" t="str">
        <f t="shared" si="515"/>
        <v/>
      </c>
    </row>
    <row r="11003" spans="3:13" x14ac:dyDescent="0.2">
      <c r="C11003" s="8" t="str">
        <f>IFERROR(VLOOKUP(B11003,'Plan de comptes'!A:B,2,FALSE),"")</f>
        <v/>
      </c>
      <c r="K11003" s="21">
        <f t="shared" si="513"/>
        <v>0</v>
      </c>
      <c r="L11003" t="str">
        <f t="shared" si="514"/>
        <v/>
      </c>
      <c r="M11003" t="str">
        <f t="shared" si="515"/>
        <v/>
      </c>
    </row>
    <row r="11004" spans="3:13" x14ac:dyDescent="0.2">
      <c r="C11004" s="8" t="str">
        <f>IFERROR(VLOOKUP(B11004,'Plan de comptes'!A:B,2,FALSE),"")</f>
        <v/>
      </c>
      <c r="K11004" s="21">
        <f t="shared" si="513"/>
        <v>0</v>
      </c>
      <c r="L11004" t="str">
        <f t="shared" si="514"/>
        <v/>
      </c>
      <c r="M11004" t="str">
        <f t="shared" si="515"/>
        <v/>
      </c>
    </row>
    <row r="11005" spans="3:13" x14ac:dyDescent="0.2">
      <c r="C11005" s="8" t="str">
        <f>IFERROR(VLOOKUP(B11005,'Plan de comptes'!A:B,2,FALSE),"")</f>
        <v/>
      </c>
      <c r="K11005" s="21">
        <f t="shared" si="513"/>
        <v>0</v>
      </c>
      <c r="L11005" t="str">
        <f t="shared" si="514"/>
        <v/>
      </c>
      <c r="M11005" t="str">
        <f t="shared" si="515"/>
        <v/>
      </c>
    </row>
    <row r="11006" spans="3:13" x14ac:dyDescent="0.2">
      <c r="C11006" s="8" t="str">
        <f>IFERROR(VLOOKUP(B11006,'Plan de comptes'!A:B,2,FALSE),"")</f>
        <v/>
      </c>
      <c r="K11006" s="21">
        <f t="shared" si="513"/>
        <v>0</v>
      </c>
      <c r="L11006" t="str">
        <f t="shared" si="514"/>
        <v/>
      </c>
      <c r="M11006" t="str">
        <f t="shared" si="515"/>
        <v/>
      </c>
    </row>
    <row r="11007" spans="3:13" x14ac:dyDescent="0.2">
      <c r="C11007" s="8" t="str">
        <f>IFERROR(VLOOKUP(B11007,'Plan de comptes'!A:B,2,FALSE),"")</f>
        <v/>
      </c>
      <c r="K11007" s="21">
        <f t="shared" si="513"/>
        <v>0</v>
      </c>
      <c r="L11007" t="str">
        <f t="shared" si="514"/>
        <v/>
      </c>
      <c r="M11007" t="str">
        <f t="shared" si="515"/>
        <v/>
      </c>
    </row>
    <row r="11008" spans="3:13" x14ac:dyDescent="0.2">
      <c r="C11008" s="8" t="str">
        <f>IFERROR(VLOOKUP(B11008,'Plan de comptes'!A:B,2,FALSE),"")</f>
        <v/>
      </c>
      <c r="K11008" s="21">
        <f t="shared" si="513"/>
        <v>0</v>
      </c>
      <c r="L11008" t="str">
        <f t="shared" si="514"/>
        <v/>
      </c>
      <c r="M11008" t="str">
        <f t="shared" si="515"/>
        <v/>
      </c>
    </row>
    <row r="11009" spans="3:13" x14ac:dyDescent="0.2">
      <c r="C11009" s="8" t="str">
        <f>IFERROR(VLOOKUP(B11009,'Plan de comptes'!A:B,2,FALSE),"")</f>
        <v/>
      </c>
      <c r="K11009" s="21">
        <f t="shared" si="513"/>
        <v>0</v>
      </c>
      <c r="L11009" t="str">
        <f t="shared" si="514"/>
        <v/>
      </c>
      <c r="M11009" t="str">
        <f t="shared" si="515"/>
        <v/>
      </c>
    </row>
    <row r="11010" spans="3:13" x14ac:dyDescent="0.2">
      <c r="C11010" s="8" t="str">
        <f>IFERROR(VLOOKUP(B11010,'Plan de comptes'!A:B,2,FALSE),"")</f>
        <v/>
      </c>
      <c r="K11010" s="21">
        <f t="shared" si="513"/>
        <v>0</v>
      </c>
      <c r="L11010" t="str">
        <f t="shared" si="514"/>
        <v/>
      </c>
      <c r="M11010" t="str">
        <f t="shared" si="515"/>
        <v/>
      </c>
    </row>
    <row r="11011" spans="3:13" x14ac:dyDescent="0.2">
      <c r="C11011" s="8" t="str">
        <f>IFERROR(VLOOKUP(B11011,'Plan de comptes'!A:B,2,FALSE),"")</f>
        <v/>
      </c>
      <c r="K11011" s="21">
        <f t="shared" ref="K11011:K11074" si="516">E11011-F11011</f>
        <v>0</v>
      </c>
      <c r="L11011" t="str">
        <f t="shared" ref="L11011:L11074" si="517">LEFT($B11011,2)</f>
        <v/>
      </c>
      <c r="M11011" t="str">
        <f t="shared" ref="M11011:M11074" si="518">LEFT($B11011,3)</f>
        <v/>
      </c>
    </row>
    <row r="11012" spans="3:13" x14ac:dyDescent="0.2">
      <c r="C11012" s="8" t="str">
        <f>IFERROR(VLOOKUP(B11012,'Plan de comptes'!A:B,2,FALSE),"")</f>
        <v/>
      </c>
      <c r="K11012" s="21">
        <f t="shared" si="516"/>
        <v>0</v>
      </c>
      <c r="L11012" t="str">
        <f t="shared" si="517"/>
        <v/>
      </c>
      <c r="M11012" t="str">
        <f t="shared" si="518"/>
        <v/>
      </c>
    </row>
    <row r="11013" spans="3:13" x14ac:dyDescent="0.2">
      <c r="C11013" s="8" t="str">
        <f>IFERROR(VLOOKUP(B11013,'Plan de comptes'!A:B,2,FALSE),"")</f>
        <v/>
      </c>
      <c r="K11013" s="21">
        <f t="shared" si="516"/>
        <v>0</v>
      </c>
      <c r="L11013" t="str">
        <f t="shared" si="517"/>
        <v/>
      </c>
      <c r="M11013" t="str">
        <f t="shared" si="518"/>
        <v/>
      </c>
    </row>
    <row r="11014" spans="3:13" x14ac:dyDescent="0.2">
      <c r="C11014" s="8" t="str">
        <f>IFERROR(VLOOKUP(B11014,'Plan de comptes'!A:B,2,FALSE),"")</f>
        <v/>
      </c>
      <c r="K11014" s="21">
        <f t="shared" si="516"/>
        <v>0</v>
      </c>
      <c r="L11014" t="str">
        <f t="shared" si="517"/>
        <v/>
      </c>
      <c r="M11014" t="str">
        <f t="shared" si="518"/>
        <v/>
      </c>
    </row>
    <row r="11015" spans="3:13" x14ac:dyDescent="0.2">
      <c r="C11015" s="8" t="str">
        <f>IFERROR(VLOOKUP(B11015,'Plan de comptes'!A:B,2,FALSE),"")</f>
        <v/>
      </c>
      <c r="K11015" s="21">
        <f t="shared" si="516"/>
        <v>0</v>
      </c>
      <c r="L11015" t="str">
        <f t="shared" si="517"/>
        <v/>
      </c>
      <c r="M11015" t="str">
        <f t="shared" si="518"/>
        <v/>
      </c>
    </row>
    <row r="11016" spans="3:13" x14ac:dyDescent="0.2">
      <c r="C11016" s="8" t="str">
        <f>IFERROR(VLOOKUP(B11016,'Plan de comptes'!A:B,2,FALSE),"")</f>
        <v/>
      </c>
      <c r="K11016" s="21">
        <f t="shared" si="516"/>
        <v>0</v>
      </c>
      <c r="L11016" t="str">
        <f t="shared" si="517"/>
        <v/>
      </c>
      <c r="M11016" t="str">
        <f t="shared" si="518"/>
        <v/>
      </c>
    </row>
    <row r="11017" spans="3:13" x14ac:dyDescent="0.2">
      <c r="C11017" s="8" t="str">
        <f>IFERROR(VLOOKUP(B11017,'Plan de comptes'!A:B,2,FALSE),"")</f>
        <v/>
      </c>
      <c r="K11017" s="21">
        <f t="shared" si="516"/>
        <v>0</v>
      </c>
      <c r="L11017" t="str">
        <f t="shared" si="517"/>
        <v/>
      </c>
      <c r="M11017" t="str">
        <f t="shared" si="518"/>
        <v/>
      </c>
    </row>
    <row r="11018" spans="3:13" x14ac:dyDescent="0.2">
      <c r="C11018" s="8" t="str">
        <f>IFERROR(VLOOKUP(B11018,'Plan de comptes'!A:B,2,FALSE),"")</f>
        <v/>
      </c>
      <c r="K11018" s="21">
        <f t="shared" si="516"/>
        <v>0</v>
      </c>
      <c r="L11018" t="str">
        <f t="shared" si="517"/>
        <v/>
      </c>
      <c r="M11018" t="str">
        <f t="shared" si="518"/>
        <v/>
      </c>
    </row>
    <row r="11019" spans="3:13" x14ac:dyDescent="0.2">
      <c r="C11019" s="8" t="str">
        <f>IFERROR(VLOOKUP(B11019,'Plan de comptes'!A:B,2,FALSE),"")</f>
        <v/>
      </c>
      <c r="K11019" s="21">
        <f t="shared" si="516"/>
        <v>0</v>
      </c>
      <c r="L11019" t="str">
        <f t="shared" si="517"/>
        <v/>
      </c>
      <c r="M11019" t="str">
        <f t="shared" si="518"/>
        <v/>
      </c>
    </row>
    <row r="11020" spans="3:13" x14ac:dyDescent="0.2">
      <c r="C11020" s="8" t="str">
        <f>IFERROR(VLOOKUP(B11020,'Plan de comptes'!A:B,2,FALSE),"")</f>
        <v/>
      </c>
      <c r="K11020" s="21">
        <f t="shared" si="516"/>
        <v>0</v>
      </c>
      <c r="L11020" t="str">
        <f t="shared" si="517"/>
        <v/>
      </c>
      <c r="M11020" t="str">
        <f t="shared" si="518"/>
        <v/>
      </c>
    </row>
    <row r="11021" spans="3:13" x14ac:dyDescent="0.2">
      <c r="C11021" s="8" t="str">
        <f>IFERROR(VLOOKUP(B11021,'Plan de comptes'!A:B,2,FALSE),"")</f>
        <v/>
      </c>
      <c r="K11021" s="21">
        <f t="shared" si="516"/>
        <v>0</v>
      </c>
      <c r="L11021" t="str">
        <f t="shared" si="517"/>
        <v/>
      </c>
      <c r="M11021" t="str">
        <f t="shared" si="518"/>
        <v/>
      </c>
    </row>
    <row r="11022" spans="3:13" x14ac:dyDescent="0.2">
      <c r="C11022" s="8" t="str">
        <f>IFERROR(VLOOKUP(B11022,'Plan de comptes'!A:B,2,FALSE),"")</f>
        <v/>
      </c>
      <c r="K11022" s="21">
        <f t="shared" si="516"/>
        <v>0</v>
      </c>
      <c r="L11022" t="str">
        <f t="shared" si="517"/>
        <v/>
      </c>
      <c r="M11022" t="str">
        <f t="shared" si="518"/>
        <v/>
      </c>
    </row>
    <row r="11023" spans="3:13" x14ac:dyDescent="0.2">
      <c r="C11023" s="8" t="str">
        <f>IFERROR(VLOOKUP(B11023,'Plan de comptes'!A:B,2,FALSE),"")</f>
        <v/>
      </c>
      <c r="K11023" s="21">
        <f t="shared" si="516"/>
        <v>0</v>
      </c>
      <c r="L11023" t="str">
        <f t="shared" si="517"/>
        <v/>
      </c>
      <c r="M11023" t="str">
        <f t="shared" si="518"/>
        <v/>
      </c>
    </row>
    <row r="11024" spans="3:13" x14ac:dyDescent="0.2">
      <c r="C11024" s="8" t="str">
        <f>IFERROR(VLOOKUP(B11024,'Plan de comptes'!A:B,2,FALSE),"")</f>
        <v/>
      </c>
      <c r="K11024" s="21">
        <f t="shared" si="516"/>
        <v>0</v>
      </c>
      <c r="L11024" t="str">
        <f t="shared" si="517"/>
        <v/>
      </c>
      <c r="M11024" t="str">
        <f t="shared" si="518"/>
        <v/>
      </c>
    </row>
    <row r="11025" spans="3:13" x14ac:dyDescent="0.2">
      <c r="C11025" s="8" t="str">
        <f>IFERROR(VLOOKUP(B11025,'Plan de comptes'!A:B,2,FALSE),"")</f>
        <v/>
      </c>
      <c r="K11025" s="21">
        <f t="shared" si="516"/>
        <v>0</v>
      </c>
      <c r="L11025" t="str">
        <f t="shared" si="517"/>
        <v/>
      </c>
      <c r="M11025" t="str">
        <f t="shared" si="518"/>
        <v/>
      </c>
    </row>
    <row r="11026" spans="3:13" x14ac:dyDescent="0.2">
      <c r="C11026" s="8" t="str">
        <f>IFERROR(VLOOKUP(B11026,'Plan de comptes'!A:B,2,FALSE),"")</f>
        <v/>
      </c>
      <c r="K11026" s="21">
        <f t="shared" si="516"/>
        <v>0</v>
      </c>
      <c r="L11026" t="str">
        <f t="shared" si="517"/>
        <v/>
      </c>
      <c r="M11026" t="str">
        <f t="shared" si="518"/>
        <v/>
      </c>
    </row>
    <row r="11027" spans="3:13" x14ac:dyDescent="0.2">
      <c r="C11027" s="8" t="str">
        <f>IFERROR(VLOOKUP(B11027,'Plan de comptes'!A:B,2,FALSE),"")</f>
        <v/>
      </c>
      <c r="K11027" s="21">
        <f t="shared" si="516"/>
        <v>0</v>
      </c>
      <c r="L11027" t="str">
        <f t="shared" si="517"/>
        <v/>
      </c>
      <c r="M11027" t="str">
        <f t="shared" si="518"/>
        <v/>
      </c>
    </row>
    <row r="11028" spans="3:13" x14ac:dyDescent="0.2">
      <c r="C11028" s="8" t="str">
        <f>IFERROR(VLOOKUP(B11028,'Plan de comptes'!A:B,2,FALSE),"")</f>
        <v/>
      </c>
      <c r="K11028" s="21">
        <f t="shared" si="516"/>
        <v>0</v>
      </c>
      <c r="L11028" t="str">
        <f t="shared" si="517"/>
        <v/>
      </c>
      <c r="M11028" t="str">
        <f t="shared" si="518"/>
        <v/>
      </c>
    </row>
    <row r="11029" spans="3:13" x14ac:dyDescent="0.2">
      <c r="C11029" s="8" t="str">
        <f>IFERROR(VLOOKUP(B11029,'Plan de comptes'!A:B,2,FALSE),"")</f>
        <v/>
      </c>
      <c r="K11029" s="21">
        <f t="shared" si="516"/>
        <v>0</v>
      </c>
      <c r="L11029" t="str">
        <f t="shared" si="517"/>
        <v/>
      </c>
      <c r="M11029" t="str">
        <f t="shared" si="518"/>
        <v/>
      </c>
    </row>
    <row r="11030" spans="3:13" x14ac:dyDescent="0.2">
      <c r="C11030" s="8" t="str">
        <f>IFERROR(VLOOKUP(B11030,'Plan de comptes'!A:B,2,FALSE),"")</f>
        <v/>
      </c>
      <c r="K11030" s="21">
        <f t="shared" si="516"/>
        <v>0</v>
      </c>
      <c r="L11030" t="str">
        <f t="shared" si="517"/>
        <v/>
      </c>
      <c r="M11030" t="str">
        <f t="shared" si="518"/>
        <v/>
      </c>
    </row>
    <row r="11031" spans="3:13" x14ac:dyDescent="0.2">
      <c r="C11031" s="8" t="str">
        <f>IFERROR(VLOOKUP(B11031,'Plan de comptes'!A:B,2,FALSE),"")</f>
        <v/>
      </c>
      <c r="K11031" s="21">
        <f t="shared" si="516"/>
        <v>0</v>
      </c>
      <c r="L11031" t="str">
        <f t="shared" si="517"/>
        <v/>
      </c>
      <c r="M11031" t="str">
        <f t="shared" si="518"/>
        <v/>
      </c>
    </row>
    <row r="11032" spans="3:13" x14ac:dyDescent="0.2">
      <c r="C11032" s="8" t="str">
        <f>IFERROR(VLOOKUP(B11032,'Plan de comptes'!A:B,2,FALSE),"")</f>
        <v/>
      </c>
      <c r="K11032" s="21">
        <f t="shared" si="516"/>
        <v>0</v>
      </c>
      <c r="L11032" t="str">
        <f t="shared" si="517"/>
        <v/>
      </c>
      <c r="M11032" t="str">
        <f t="shared" si="518"/>
        <v/>
      </c>
    </row>
    <row r="11033" spans="3:13" x14ac:dyDescent="0.2">
      <c r="C11033" s="8" t="str">
        <f>IFERROR(VLOOKUP(B11033,'Plan de comptes'!A:B,2,FALSE),"")</f>
        <v/>
      </c>
      <c r="K11033" s="21">
        <f t="shared" si="516"/>
        <v>0</v>
      </c>
      <c r="L11033" t="str">
        <f t="shared" si="517"/>
        <v/>
      </c>
      <c r="M11033" t="str">
        <f t="shared" si="518"/>
        <v/>
      </c>
    </row>
    <row r="11034" spans="3:13" x14ac:dyDescent="0.2">
      <c r="C11034" s="8" t="str">
        <f>IFERROR(VLOOKUP(B11034,'Plan de comptes'!A:B,2,FALSE),"")</f>
        <v/>
      </c>
      <c r="K11034" s="21">
        <f t="shared" si="516"/>
        <v>0</v>
      </c>
      <c r="L11034" t="str">
        <f t="shared" si="517"/>
        <v/>
      </c>
      <c r="M11034" t="str">
        <f t="shared" si="518"/>
        <v/>
      </c>
    </row>
    <row r="11035" spans="3:13" x14ac:dyDescent="0.2">
      <c r="C11035" s="8" t="str">
        <f>IFERROR(VLOOKUP(B11035,'Plan de comptes'!A:B,2,FALSE),"")</f>
        <v/>
      </c>
      <c r="K11035" s="21">
        <f t="shared" si="516"/>
        <v>0</v>
      </c>
      <c r="L11035" t="str">
        <f t="shared" si="517"/>
        <v/>
      </c>
      <c r="M11035" t="str">
        <f t="shared" si="518"/>
        <v/>
      </c>
    </row>
    <row r="11036" spans="3:13" x14ac:dyDescent="0.2">
      <c r="C11036" s="8" t="str">
        <f>IFERROR(VLOOKUP(B11036,'Plan de comptes'!A:B,2,FALSE),"")</f>
        <v/>
      </c>
      <c r="K11036" s="21">
        <f t="shared" si="516"/>
        <v>0</v>
      </c>
      <c r="L11036" t="str">
        <f t="shared" si="517"/>
        <v/>
      </c>
      <c r="M11036" t="str">
        <f t="shared" si="518"/>
        <v/>
      </c>
    </row>
    <row r="11037" spans="3:13" x14ac:dyDescent="0.2">
      <c r="C11037" s="8" t="str">
        <f>IFERROR(VLOOKUP(B11037,'Plan de comptes'!A:B,2,FALSE),"")</f>
        <v/>
      </c>
      <c r="K11037" s="21">
        <f t="shared" si="516"/>
        <v>0</v>
      </c>
      <c r="L11037" t="str">
        <f t="shared" si="517"/>
        <v/>
      </c>
      <c r="M11037" t="str">
        <f t="shared" si="518"/>
        <v/>
      </c>
    </row>
    <row r="11038" spans="3:13" x14ac:dyDescent="0.2">
      <c r="C11038" s="8" t="str">
        <f>IFERROR(VLOOKUP(B11038,'Plan de comptes'!A:B,2,FALSE),"")</f>
        <v/>
      </c>
      <c r="K11038" s="21">
        <f t="shared" si="516"/>
        <v>0</v>
      </c>
      <c r="L11038" t="str">
        <f t="shared" si="517"/>
        <v/>
      </c>
      <c r="M11038" t="str">
        <f t="shared" si="518"/>
        <v/>
      </c>
    </row>
    <row r="11039" spans="3:13" x14ac:dyDescent="0.2">
      <c r="C11039" s="8" t="str">
        <f>IFERROR(VLOOKUP(B11039,'Plan de comptes'!A:B,2,FALSE),"")</f>
        <v/>
      </c>
      <c r="K11039" s="21">
        <f t="shared" si="516"/>
        <v>0</v>
      </c>
      <c r="L11039" t="str">
        <f t="shared" si="517"/>
        <v/>
      </c>
      <c r="M11039" t="str">
        <f t="shared" si="518"/>
        <v/>
      </c>
    </row>
    <row r="11040" spans="3:13" x14ac:dyDescent="0.2">
      <c r="C11040" s="8" t="str">
        <f>IFERROR(VLOOKUP(B11040,'Plan de comptes'!A:B,2,FALSE),"")</f>
        <v/>
      </c>
      <c r="K11040" s="21">
        <f t="shared" si="516"/>
        <v>0</v>
      </c>
      <c r="L11040" t="str">
        <f t="shared" si="517"/>
        <v/>
      </c>
      <c r="M11040" t="str">
        <f t="shared" si="518"/>
        <v/>
      </c>
    </row>
    <row r="11041" spans="3:13" x14ac:dyDescent="0.2">
      <c r="C11041" s="8" t="str">
        <f>IFERROR(VLOOKUP(B11041,'Plan de comptes'!A:B,2,FALSE),"")</f>
        <v/>
      </c>
      <c r="K11041" s="21">
        <f t="shared" si="516"/>
        <v>0</v>
      </c>
      <c r="L11041" t="str">
        <f t="shared" si="517"/>
        <v/>
      </c>
      <c r="M11041" t="str">
        <f t="shared" si="518"/>
        <v/>
      </c>
    </row>
    <row r="11042" spans="3:13" x14ac:dyDescent="0.2">
      <c r="C11042" s="8" t="str">
        <f>IFERROR(VLOOKUP(B11042,'Plan de comptes'!A:B,2,FALSE),"")</f>
        <v/>
      </c>
      <c r="K11042" s="21">
        <f t="shared" si="516"/>
        <v>0</v>
      </c>
      <c r="L11042" t="str">
        <f t="shared" si="517"/>
        <v/>
      </c>
      <c r="M11042" t="str">
        <f t="shared" si="518"/>
        <v/>
      </c>
    </row>
    <row r="11043" spans="3:13" x14ac:dyDescent="0.2">
      <c r="C11043" s="8" t="str">
        <f>IFERROR(VLOOKUP(B11043,'Plan de comptes'!A:B,2,FALSE),"")</f>
        <v/>
      </c>
      <c r="K11043" s="21">
        <f t="shared" si="516"/>
        <v>0</v>
      </c>
      <c r="L11043" t="str">
        <f t="shared" si="517"/>
        <v/>
      </c>
      <c r="M11043" t="str">
        <f t="shared" si="518"/>
        <v/>
      </c>
    </row>
    <row r="11044" spans="3:13" x14ac:dyDescent="0.2">
      <c r="C11044" s="8" t="str">
        <f>IFERROR(VLOOKUP(B11044,'Plan de comptes'!A:B,2,FALSE),"")</f>
        <v/>
      </c>
      <c r="K11044" s="21">
        <f t="shared" si="516"/>
        <v>0</v>
      </c>
      <c r="L11044" t="str">
        <f t="shared" si="517"/>
        <v/>
      </c>
      <c r="M11044" t="str">
        <f t="shared" si="518"/>
        <v/>
      </c>
    </row>
    <row r="11045" spans="3:13" x14ac:dyDescent="0.2">
      <c r="C11045" s="8" t="str">
        <f>IFERROR(VLOOKUP(B11045,'Plan de comptes'!A:B,2,FALSE),"")</f>
        <v/>
      </c>
      <c r="K11045" s="21">
        <f t="shared" si="516"/>
        <v>0</v>
      </c>
      <c r="L11045" t="str">
        <f t="shared" si="517"/>
        <v/>
      </c>
      <c r="M11045" t="str">
        <f t="shared" si="518"/>
        <v/>
      </c>
    </row>
    <row r="11046" spans="3:13" x14ac:dyDescent="0.2">
      <c r="C11046" s="8" t="str">
        <f>IFERROR(VLOOKUP(B11046,'Plan de comptes'!A:B,2,FALSE),"")</f>
        <v/>
      </c>
      <c r="K11046" s="21">
        <f t="shared" si="516"/>
        <v>0</v>
      </c>
      <c r="L11046" t="str">
        <f t="shared" si="517"/>
        <v/>
      </c>
      <c r="M11046" t="str">
        <f t="shared" si="518"/>
        <v/>
      </c>
    </row>
    <row r="11047" spans="3:13" x14ac:dyDescent="0.2">
      <c r="C11047" s="8" t="str">
        <f>IFERROR(VLOOKUP(B11047,'Plan de comptes'!A:B,2,FALSE),"")</f>
        <v/>
      </c>
      <c r="K11047" s="21">
        <f t="shared" si="516"/>
        <v>0</v>
      </c>
      <c r="L11047" t="str">
        <f t="shared" si="517"/>
        <v/>
      </c>
      <c r="M11047" t="str">
        <f t="shared" si="518"/>
        <v/>
      </c>
    </row>
    <row r="11048" spans="3:13" x14ac:dyDescent="0.2">
      <c r="C11048" s="8" t="str">
        <f>IFERROR(VLOOKUP(B11048,'Plan de comptes'!A:B,2,FALSE),"")</f>
        <v/>
      </c>
      <c r="K11048" s="21">
        <f t="shared" si="516"/>
        <v>0</v>
      </c>
      <c r="L11048" t="str">
        <f t="shared" si="517"/>
        <v/>
      </c>
      <c r="M11048" t="str">
        <f t="shared" si="518"/>
        <v/>
      </c>
    </row>
    <row r="11049" spans="3:13" x14ac:dyDescent="0.2">
      <c r="C11049" s="8" t="str">
        <f>IFERROR(VLOOKUP(B11049,'Plan de comptes'!A:B,2,FALSE),"")</f>
        <v/>
      </c>
      <c r="K11049" s="21">
        <f t="shared" si="516"/>
        <v>0</v>
      </c>
      <c r="L11049" t="str">
        <f t="shared" si="517"/>
        <v/>
      </c>
      <c r="M11049" t="str">
        <f t="shared" si="518"/>
        <v/>
      </c>
    </row>
    <row r="11050" spans="3:13" x14ac:dyDescent="0.2">
      <c r="C11050" s="8" t="str">
        <f>IFERROR(VLOOKUP(B11050,'Plan de comptes'!A:B,2,FALSE),"")</f>
        <v/>
      </c>
      <c r="K11050" s="21">
        <f t="shared" si="516"/>
        <v>0</v>
      </c>
      <c r="L11050" t="str">
        <f t="shared" si="517"/>
        <v/>
      </c>
      <c r="M11050" t="str">
        <f t="shared" si="518"/>
        <v/>
      </c>
    </row>
    <row r="11051" spans="3:13" x14ac:dyDescent="0.2">
      <c r="C11051" s="8" t="str">
        <f>IFERROR(VLOOKUP(B11051,'Plan de comptes'!A:B,2,FALSE),"")</f>
        <v/>
      </c>
      <c r="K11051" s="21">
        <f t="shared" si="516"/>
        <v>0</v>
      </c>
      <c r="L11051" t="str">
        <f t="shared" si="517"/>
        <v/>
      </c>
      <c r="M11051" t="str">
        <f t="shared" si="518"/>
        <v/>
      </c>
    </row>
    <row r="11052" spans="3:13" x14ac:dyDescent="0.2">
      <c r="C11052" s="8" t="str">
        <f>IFERROR(VLOOKUP(B11052,'Plan de comptes'!A:B,2,FALSE),"")</f>
        <v/>
      </c>
      <c r="K11052" s="21">
        <f t="shared" si="516"/>
        <v>0</v>
      </c>
      <c r="L11052" t="str">
        <f t="shared" si="517"/>
        <v/>
      </c>
      <c r="M11052" t="str">
        <f t="shared" si="518"/>
        <v/>
      </c>
    </row>
    <row r="11053" spans="3:13" x14ac:dyDescent="0.2">
      <c r="C11053" s="8" t="str">
        <f>IFERROR(VLOOKUP(B11053,'Plan de comptes'!A:B,2,FALSE),"")</f>
        <v/>
      </c>
      <c r="K11053" s="21">
        <f t="shared" si="516"/>
        <v>0</v>
      </c>
      <c r="L11053" t="str">
        <f t="shared" si="517"/>
        <v/>
      </c>
      <c r="M11053" t="str">
        <f t="shared" si="518"/>
        <v/>
      </c>
    </row>
    <row r="11054" spans="3:13" x14ac:dyDescent="0.2">
      <c r="C11054" s="8" t="str">
        <f>IFERROR(VLOOKUP(B11054,'Plan de comptes'!A:B,2,FALSE),"")</f>
        <v/>
      </c>
      <c r="K11054" s="21">
        <f t="shared" si="516"/>
        <v>0</v>
      </c>
      <c r="L11054" t="str">
        <f t="shared" si="517"/>
        <v/>
      </c>
      <c r="M11054" t="str">
        <f t="shared" si="518"/>
        <v/>
      </c>
    </row>
    <row r="11055" spans="3:13" x14ac:dyDescent="0.2">
      <c r="C11055" s="8" t="str">
        <f>IFERROR(VLOOKUP(B11055,'Plan de comptes'!A:B,2,FALSE),"")</f>
        <v/>
      </c>
      <c r="K11055" s="21">
        <f t="shared" si="516"/>
        <v>0</v>
      </c>
      <c r="L11055" t="str">
        <f t="shared" si="517"/>
        <v/>
      </c>
      <c r="M11055" t="str">
        <f t="shared" si="518"/>
        <v/>
      </c>
    </row>
    <row r="11056" spans="3:13" x14ac:dyDescent="0.2">
      <c r="C11056" s="8" t="str">
        <f>IFERROR(VLOOKUP(B11056,'Plan de comptes'!A:B,2,FALSE),"")</f>
        <v/>
      </c>
      <c r="K11056" s="21">
        <f t="shared" si="516"/>
        <v>0</v>
      </c>
      <c r="L11056" t="str">
        <f t="shared" si="517"/>
        <v/>
      </c>
      <c r="M11056" t="str">
        <f t="shared" si="518"/>
        <v/>
      </c>
    </row>
    <row r="11057" spans="3:13" x14ac:dyDescent="0.2">
      <c r="C11057" s="8" t="str">
        <f>IFERROR(VLOOKUP(B11057,'Plan de comptes'!A:B,2,FALSE),"")</f>
        <v/>
      </c>
      <c r="K11057" s="21">
        <f t="shared" si="516"/>
        <v>0</v>
      </c>
      <c r="L11057" t="str">
        <f t="shared" si="517"/>
        <v/>
      </c>
      <c r="M11057" t="str">
        <f t="shared" si="518"/>
        <v/>
      </c>
    </row>
    <row r="11058" spans="3:13" x14ac:dyDescent="0.2">
      <c r="C11058" s="8" t="str">
        <f>IFERROR(VLOOKUP(B11058,'Plan de comptes'!A:B,2,FALSE),"")</f>
        <v/>
      </c>
      <c r="K11058" s="21">
        <f t="shared" si="516"/>
        <v>0</v>
      </c>
      <c r="L11058" t="str">
        <f t="shared" si="517"/>
        <v/>
      </c>
      <c r="M11058" t="str">
        <f t="shared" si="518"/>
        <v/>
      </c>
    </row>
    <row r="11059" spans="3:13" x14ac:dyDescent="0.2">
      <c r="C11059" s="8" t="str">
        <f>IFERROR(VLOOKUP(B11059,'Plan de comptes'!A:B,2,FALSE),"")</f>
        <v/>
      </c>
      <c r="K11059" s="21">
        <f t="shared" si="516"/>
        <v>0</v>
      </c>
      <c r="L11059" t="str">
        <f t="shared" si="517"/>
        <v/>
      </c>
      <c r="M11059" t="str">
        <f t="shared" si="518"/>
        <v/>
      </c>
    </row>
    <row r="11060" spans="3:13" x14ac:dyDescent="0.2">
      <c r="C11060" s="8" t="str">
        <f>IFERROR(VLOOKUP(B11060,'Plan de comptes'!A:B,2,FALSE),"")</f>
        <v/>
      </c>
      <c r="K11060" s="21">
        <f t="shared" si="516"/>
        <v>0</v>
      </c>
      <c r="L11060" t="str">
        <f t="shared" si="517"/>
        <v/>
      </c>
      <c r="M11060" t="str">
        <f t="shared" si="518"/>
        <v/>
      </c>
    </row>
    <row r="11061" spans="3:13" x14ac:dyDescent="0.2">
      <c r="C11061" s="8" t="str">
        <f>IFERROR(VLOOKUP(B11061,'Plan de comptes'!A:B,2,FALSE),"")</f>
        <v/>
      </c>
      <c r="K11061" s="21">
        <f t="shared" si="516"/>
        <v>0</v>
      </c>
      <c r="L11061" t="str">
        <f t="shared" si="517"/>
        <v/>
      </c>
      <c r="M11061" t="str">
        <f t="shared" si="518"/>
        <v/>
      </c>
    </row>
    <row r="11062" spans="3:13" x14ac:dyDescent="0.2">
      <c r="C11062" s="8" t="str">
        <f>IFERROR(VLOOKUP(B11062,'Plan de comptes'!A:B,2,FALSE),"")</f>
        <v/>
      </c>
      <c r="K11062" s="21">
        <f t="shared" si="516"/>
        <v>0</v>
      </c>
      <c r="L11062" t="str">
        <f t="shared" si="517"/>
        <v/>
      </c>
      <c r="M11062" t="str">
        <f t="shared" si="518"/>
        <v/>
      </c>
    </row>
    <row r="11063" spans="3:13" x14ac:dyDescent="0.2">
      <c r="C11063" s="8" t="str">
        <f>IFERROR(VLOOKUP(B11063,'Plan de comptes'!A:B,2,FALSE),"")</f>
        <v/>
      </c>
      <c r="K11063" s="21">
        <f t="shared" si="516"/>
        <v>0</v>
      </c>
      <c r="L11063" t="str">
        <f t="shared" si="517"/>
        <v/>
      </c>
      <c r="M11063" t="str">
        <f t="shared" si="518"/>
        <v/>
      </c>
    </row>
    <row r="11064" spans="3:13" x14ac:dyDescent="0.2">
      <c r="C11064" s="8" t="str">
        <f>IFERROR(VLOOKUP(B11064,'Plan de comptes'!A:B,2,FALSE),"")</f>
        <v/>
      </c>
      <c r="K11064" s="21">
        <f t="shared" si="516"/>
        <v>0</v>
      </c>
      <c r="L11064" t="str">
        <f t="shared" si="517"/>
        <v/>
      </c>
      <c r="M11064" t="str">
        <f t="shared" si="518"/>
        <v/>
      </c>
    </row>
    <row r="11065" spans="3:13" x14ac:dyDescent="0.2">
      <c r="C11065" s="8" t="str">
        <f>IFERROR(VLOOKUP(B11065,'Plan de comptes'!A:B,2,FALSE),"")</f>
        <v/>
      </c>
      <c r="K11065" s="21">
        <f t="shared" si="516"/>
        <v>0</v>
      </c>
      <c r="L11065" t="str">
        <f t="shared" si="517"/>
        <v/>
      </c>
      <c r="M11065" t="str">
        <f t="shared" si="518"/>
        <v/>
      </c>
    </row>
    <row r="11066" spans="3:13" x14ac:dyDescent="0.2">
      <c r="C11066" s="8" t="str">
        <f>IFERROR(VLOOKUP(B11066,'Plan de comptes'!A:B,2,FALSE),"")</f>
        <v/>
      </c>
      <c r="K11066" s="21">
        <f t="shared" si="516"/>
        <v>0</v>
      </c>
      <c r="L11066" t="str">
        <f t="shared" si="517"/>
        <v/>
      </c>
      <c r="M11066" t="str">
        <f t="shared" si="518"/>
        <v/>
      </c>
    </row>
    <row r="11067" spans="3:13" x14ac:dyDescent="0.2">
      <c r="C11067" s="8" t="str">
        <f>IFERROR(VLOOKUP(B11067,'Plan de comptes'!A:B,2,FALSE),"")</f>
        <v/>
      </c>
      <c r="K11067" s="21">
        <f t="shared" si="516"/>
        <v>0</v>
      </c>
      <c r="L11067" t="str">
        <f t="shared" si="517"/>
        <v/>
      </c>
      <c r="M11067" t="str">
        <f t="shared" si="518"/>
        <v/>
      </c>
    </row>
    <row r="11068" spans="3:13" x14ac:dyDescent="0.2">
      <c r="C11068" s="8" t="str">
        <f>IFERROR(VLOOKUP(B11068,'Plan de comptes'!A:B,2,FALSE),"")</f>
        <v/>
      </c>
      <c r="K11068" s="21">
        <f t="shared" si="516"/>
        <v>0</v>
      </c>
      <c r="L11068" t="str">
        <f t="shared" si="517"/>
        <v/>
      </c>
      <c r="M11068" t="str">
        <f t="shared" si="518"/>
        <v/>
      </c>
    </row>
    <row r="11069" spans="3:13" x14ac:dyDescent="0.2">
      <c r="C11069" s="8" t="str">
        <f>IFERROR(VLOOKUP(B11069,'Plan de comptes'!A:B,2,FALSE),"")</f>
        <v/>
      </c>
      <c r="K11069" s="21">
        <f t="shared" si="516"/>
        <v>0</v>
      </c>
      <c r="L11069" t="str">
        <f t="shared" si="517"/>
        <v/>
      </c>
      <c r="M11069" t="str">
        <f t="shared" si="518"/>
        <v/>
      </c>
    </row>
    <row r="11070" spans="3:13" x14ac:dyDescent="0.2">
      <c r="C11070" s="8" t="str">
        <f>IFERROR(VLOOKUP(B11070,'Plan de comptes'!A:B,2,FALSE),"")</f>
        <v/>
      </c>
      <c r="K11070" s="21">
        <f t="shared" si="516"/>
        <v>0</v>
      </c>
      <c r="L11070" t="str">
        <f t="shared" si="517"/>
        <v/>
      </c>
      <c r="M11070" t="str">
        <f t="shared" si="518"/>
        <v/>
      </c>
    </row>
    <row r="11071" spans="3:13" x14ac:dyDescent="0.2">
      <c r="C11071" s="8" t="str">
        <f>IFERROR(VLOOKUP(B11071,'Plan de comptes'!A:B,2,FALSE),"")</f>
        <v/>
      </c>
      <c r="K11071" s="21">
        <f t="shared" si="516"/>
        <v>0</v>
      </c>
      <c r="L11071" t="str">
        <f t="shared" si="517"/>
        <v/>
      </c>
      <c r="M11071" t="str">
        <f t="shared" si="518"/>
        <v/>
      </c>
    </row>
    <row r="11072" spans="3:13" x14ac:dyDescent="0.2">
      <c r="C11072" s="8" t="str">
        <f>IFERROR(VLOOKUP(B11072,'Plan de comptes'!A:B,2,FALSE),"")</f>
        <v/>
      </c>
      <c r="K11072" s="21">
        <f t="shared" si="516"/>
        <v>0</v>
      </c>
      <c r="L11072" t="str">
        <f t="shared" si="517"/>
        <v/>
      </c>
      <c r="M11072" t="str">
        <f t="shared" si="518"/>
        <v/>
      </c>
    </row>
    <row r="11073" spans="3:13" x14ac:dyDescent="0.2">
      <c r="C11073" s="8" t="str">
        <f>IFERROR(VLOOKUP(B11073,'Plan de comptes'!A:B,2,FALSE),"")</f>
        <v/>
      </c>
      <c r="K11073" s="21">
        <f t="shared" si="516"/>
        <v>0</v>
      </c>
      <c r="L11073" t="str">
        <f t="shared" si="517"/>
        <v/>
      </c>
      <c r="M11073" t="str">
        <f t="shared" si="518"/>
        <v/>
      </c>
    </row>
    <row r="11074" spans="3:13" x14ac:dyDescent="0.2">
      <c r="C11074" s="8" t="str">
        <f>IFERROR(VLOOKUP(B11074,'Plan de comptes'!A:B,2,FALSE),"")</f>
        <v/>
      </c>
      <c r="K11074" s="21">
        <f t="shared" si="516"/>
        <v>0</v>
      </c>
      <c r="L11074" t="str">
        <f t="shared" si="517"/>
        <v/>
      </c>
      <c r="M11074" t="str">
        <f t="shared" si="518"/>
        <v/>
      </c>
    </row>
    <row r="11075" spans="3:13" x14ac:dyDescent="0.2">
      <c r="C11075" s="8" t="str">
        <f>IFERROR(VLOOKUP(B11075,'Plan de comptes'!A:B,2,FALSE),"")</f>
        <v/>
      </c>
      <c r="K11075" s="21">
        <f t="shared" ref="K11075:K11138" si="519">E11075-F11075</f>
        <v>0</v>
      </c>
      <c r="L11075" t="str">
        <f t="shared" ref="L11075:L11138" si="520">LEFT($B11075,2)</f>
        <v/>
      </c>
      <c r="M11075" t="str">
        <f t="shared" ref="M11075:M11138" si="521">LEFT($B11075,3)</f>
        <v/>
      </c>
    </row>
    <row r="11076" spans="3:13" x14ac:dyDescent="0.2">
      <c r="C11076" s="8" t="str">
        <f>IFERROR(VLOOKUP(B11076,'Plan de comptes'!A:B,2,FALSE),"")</f>
        <v/>
      </c>
      <c r="K11076" s="21">
        <f t="shared" si="519"/>
        <v>0</v>
      </c>
      <c r="L11076" t="str">
        <f t="shared" si="520"/>
        <v/>
      </c>
      <c r="M11076" t="str">
        <f t="shared" si="521"/>
        <v/>
      </c>
    </row>
    <row r="11077" spans="3:13" x14ac:dyDescent="0.2">
      <c r="C11077" s="8" t="str">
        <f>IFERROR(VLOOKUP(B11077,'Plan de comptes'!A:B,2,FALSE),"")</f>
        <v/>
      </c>
      <c r="K11077" s="21">
        <f t="shared" si="519"/>
        <v>0</v>
      </c>
      <c r="L11077" t="str">
        <f t="shared" si="520"/>
        <v/>
      </c>
      <c r="M11077" t="str">
        <f t="shared" si="521"/>
        <v/>
      </c>
    </row>
    <row r="11078" spans="3:13" x14ac:dyDescent="0.2">
      <c r="C11078" s="8" t="str">
        <f>IFERROR(VLOOKUP(B11078,'Plan de comptes'!A:B,2,FALSE),"")</f>
        <v/>
      </c>
      <c r="K11078" s="21">
        <f t="shared" si="519"/>
        <v>0</v>
      </c>
      <c r="L11078" t="str">
        <f t="shared" si="520"/>
        <v/>
      </c>
      <c r="M11078" t="str">
        <f t="shared" si="521"/>
        <v/>
      </c>
    </row>
    <row r="11079" spans="3:13" x14ac:dyDescent="0.2">
      <c r="C11079" s="8" t="str">
        <f>IFERROR(VLOOKUP(B11079,'Plan de comptes'!A:B,2,FALSE),"")</f>
        <v/>
      </c>
      <c r="K11079" s="21">
        <f t="shared" si="519"/>
        <v>0</v>
      </c>
      <c r="L11079" t="str">
        <f t="shared" si="520"/>
        <v/>
      </c>
      <c r="M11079" t="str">
        <f t="shared" si="521"/>
        <v/>
      </c>
    </row>
    <row r="11080" spans="3:13" x14ac:dyDescent="0.2">
      <c r="C11080" s="8" t="str">
        <f>IFERROR(VLOOKUP(B11080,'Plan de comptes'!A:B,2,FALSE),"")</f>
        <v/>
      </c>
      <c r="K11080" s="21">
        <f t="shared" si="519"/>
        <v>0</v>
      </c>
      <c r="L11080" t="str">
        <f t="shared" si="520"/>
        <v/>
      </c>
      <c r="M11080" t="str">
        <f t="shared" si="521"/>
        <v/>
      </c>
    </row>
    <row r="11081" spans="3:13" x14ac:dyDescent="0.2">
      <c r="C11081" s="8" t="str">
        <f>IFERROR(VLOOKUP(B11081,'Plan de comptes'!A:B,2,FALSE),"")</f>
        <v/>
      </c>
      <c r="K11081" s="21">
        <f t="shared" si="519"/>
        <v>0</v>
      </c>
      <c r="L11081" t="str">
        <f t="shared" si="520"/>
        <v/>
      </c>
      <c r="M11081" t="str">
        <f t="shared" si="521"/>
        <v/>
      </c>
    </row>
    <row r="11082" spans="3:13" x14ac:dyDescent="0.2">
      <c r="C11082" s="8" t="str">
        <f>IFERROR(VLOOKUP(B11082,'Plan de comptes'!A:B,2,FALSE),"")</f>
        <v/>
      </c>
      <c r="K11082" s="21">
        <f t="shared" si="519"/>
        <v>0</v>
      </c>
      <c r="L11082" t="str">
        <f t="shared" si="520"/>
        <v/>
      </c>
      <c r="M11082" t="str">
        <f t="shared" si="521"/>
        <v/>
      </c>
    </row>
    <row r="11083" spans="3:13" x14ac:dyDescent="0.2">
      <c r="C11083" s="8" t="str">
        <f>IFERROR(VLOOKUP(B11083,'Plan de comptes'!A:B,2,FALSE),"")</f>
        <v/>
      </c>
      <c r="K11083" s="21">
        <f t="shared" si="519"/>
        <v>0</v>
      </c>
      <c r="L11083" t="str">
        <f t="shared" si="520"/>
        <v/>
      </c>
      <c r="M11083" t="str">
        <f t="shared" si="521"/>
        <v/>
      </c>
    </row>
    <row r="11084" spans="3:13" x14ac:dyDescent="0.2">
      <c r="C11084" s="8" t="str">
        <f>IFERROR(VLOOKUP(B11084,'Plan de comptes'!A:B,2,FALSE),"")</f>
        <v/>
      </c>
      <c r="K11084" s="21">
        <f t="shared" si="519"/>
        <v>0</v>
      </c>
      <c r="L11084" t="str">
        <f t="shared" si="520"/>
        <v/>
      </c>
      <c r="M11084" t="str">
        <f t="shared" si="521"/>
        <v/>
      </c>
    </row>
    <row r="11085" spans="3:13" x14ac:dyDescent="0.2">
      <c r="C11085" s="8" t="str">
        <f>IFERROR(VLOOKUP(B11085,'Plan de comptes'!A:B,2,FALSE),"")</f>
        <v/>
      </c>
      <c r="K11085" s="21">
        <f t="shared" si="519"/>
        <v>0</v>
      </c>
      <c r="L11085" t="str">
        <f t="shared" si="520"/>
        <v/>
      </c>
      <c r="M11085" t="str">
        <f t="shared" si="521"/>
        <v/>
      </c>
    </row>
    <row r="11086" spans="3:13" x14ac:dyDescent="0.2">
      <c r="C11086" s="8" t="str">
        <f>IFERROR(VLOOKUP(B11086,'Plan de comptes'!A:B,2,FALSE),"")</f>
        <v/>
      </c>
      <c r="K11086" s="21">
        <f t="shared" si="519"/>
        <v>0</v>
      </c>
      <c r="L11086" t="str">
        <f t="shared" si="520"/>
        <v/>
      </c>
      <c r="M11086" t="str">
        <f t="shared" si="521"/>
        <v/>
      </c>
    </row>
    <row r="11087" spans="3:13" x14ac:dyDescent="0.2">
      <c r="C11087" s="8" t="str">
        <f>IFERROR(VLOOKUP(B11087,'Plan de comptes'!A:B,2,FALSE),"")</f>
        <v/>
      </c>
      <c r="K11087" s="21">
        <f t="shared" si="519"/>
        <v>0</v>
      </c>
      <c r="L11087" t="str">
        <f t="shared" si="520"/>
        <v/>
      </c>
      <c r="M11087" t="str">
        <f t="shared" si="521"/>
        <v/>
      </c>
    </row>
    <row r="11088" spans="3:13" x14ac:dyDescent="0.2">
      <c r="C11088" s="8" t="str">
        <f>IFERROR(VLOOKUP(B11088,'Plan de comptes'!A:B,2,FALSE),"")</f>
        <v/>
      </c>
      <c r="K11088" s="21">
        <f t="shared" si="519"/>
        <v>0</v>
      </c>
      <c r="L11088" t="str">
        <f t="shared" si="520"/>
        <v/>
      </c>
      <c r="M11088" t="str">
        <f t="shared" si="521"/>
        <v/>
      </c>
    </row>
    <row r="11089" spans="3:13" x14ac:dyDescent="0.2">
      <c r="C11089" s="8" t="str">
        <f>IFERROR(VLOOKUP(B11089,'Plan de comptes'!A:B,2,FALSE),"")</f>
        <v/>
      </c>
      <c r="K11089" s="21">
        <f t="shared" si="519"/>
        <v>0</v>
      </c>
      <c r="L11089" t="str">
        <f t="shared" si="520"/>
        <v/>
      </c>
      <c r="M11089" t="str">
        <f t="shared" si="521"/>
        <v/>
      </c>
    </row>
    <row r="11090" spans="3:13" x14ac:dyDescent="0.2">
      <c r="C11090" s="8" t="str">
        <f>IFERROR(VLOOKUP(B11090,'Plan de comptes'!A:B,2,FALSE),"")</f>
        <v/>
      </c>
      <c r="K11090" s="21">
        <f t="shared" si="519"/>
        <v>0</v>
      </c>
      <c r="L11090" t="str">
        <f t="shared" si="520"/>
        <v/>
      </c>
      <c r="M11090" t="str">
        <f t="shared" si="521"/>
        <v/>
      </c>
    </row>
    <row r="11091" spans="3:13" x14ac:dyDescent="0.2">
      <c r="C11091" s="8" t="str">
        <f>IFERROR(VLOOKUP(B11091,'Plan de comptes'!A:B,2,FALSE),"")</f>
        <v/>
      </c>
      <c r="K11091" s="21">
        <f t="shared" si="519"/>
        <v>0</v>
      </c>
      <c r="L11091" t="str">
        <f t="shared" si="520"/>
        <v/>
      </c>
      <c r="M11091" t="str">
        <f t="shared" si="521"/>
        <v/>
      </c>
    </row>
    <row r="11092" spans="3:13" x14ac:dyDescent="0.2">
      <c r="C11092" s="8" t="str">
        <f>IFERROR(VLOOKUP(B11092,'Plan de comptes'!A:B,2,FALSE),"")</f>
        <v/>
      </c>
      <c r="K11092" s="21">
        <f t="shared" si="519"/>
        <v>0</v>
      </c>
      <c r="L11092" t="str">
        <f t="shared" si="520"/>
        <v/>
      </c>
      <c r="M11092" t="str">
        <f t="shared" si="521"/>
        <v/>
      </c>
    </row>
    <row r="11093" spans="3:13" x14ac:dyDescent="0.2">
      <c r="C11093" s="8" t="str">
        <f>IFERROR(VLOOKUP(B11093,'Plan de comptes'!A:B,2,FALSE),"")</f>
        <v/>
      </c>
      <c r="K11093" s="21">
        <f t="shared" si="519"/>
        <v>0</v>
      </c>
      <c r="L11093" t="str">
        <f t="shared" si="520"/>
        <v/>
      </c>
      <c r="M11093" t="str">
        <f t="shared" si="521"/>
        <v/>
      </c>
    </row>
    <row r="11094" spans="3:13" x14ac:dyDescent="0.2">
      <c r="C11094" s="8" t="str">
        <f>IFERROR(VLOOKUP(B11094,'Plan de comptes'!A:B,2,FALSE),"")</f>
        <v/>
      </c>
      <c r="K11094" s="21">
        <f t="shared" si="519"/>
        <v>0</v>
      </c>
      <c r="L11094" t="str">
        <f t="shared" si="520"/>
        <v/>
      </c>
      <c r="M11094" t="str">
        <f t="shared" si="521"/>
        <v/>
      </c>
    </row>
    <row r="11095" spans="3:13" x14ac:dyDescent="0.2">
      <c r="C11095" s="8" t="str">
        <f>IFERROR(VLOOKUP(B11095,'Plan de comptes'!A:B,2,FALSE),"")</f>
        <v/>
      </c>
      <c r="K11095" s="21">
        <f t="shared" si="519"/>
        <v>0</v>
      </c>
      <c r="L11095" t="str">
        <f t="shared" si="520"/>
        <v/>
      </c>
      <c r="M11095" t="str">
        <f t="shared" si="521"/>
        <v/>
      </c>
    </row>
    <row r="11096" spans="3:13" x14ac:dyDescent="0.2">
      <c r="C11096" s="8" t="str">
        <f>IFERROR(VLOOKUP(B11096,'Plan de comptes'!A:B,2,FALSE),"")</f>
        <v/>
      </c>
      <c r="K11096" s="21">
        <f t="shared" si="519"/>
        <v>0</v>
      </c>
      <c r="L11096" t="str">
        <f t="shared" si="520"/>
        <v/>
      </c>
      <c r="M11096" t="str">
        <f t="shared" si="521"/>
        <v/>
      </c>
    </row>
    <row r="11097" spans="3:13" x14ac:dyDescent="0.2">
      <c r="C11097" s="8" t="str">
        <f>IFERROR(VLOOKUP(B11097,'Plan de comptes'!A:B,2,FALSE),"")</f>
        <v/>
      </c>
      <c r="K11097" s="21">
        <f t="shared" si="519"/>
        <v>0</v>
      </c>
      <c r="L11097" t="str">
        <f t="shared" si="520"/>
        <v/>
      </c>
      <c r="M11097" t="str">
        <f t="shared" si="521"/>
        <v/>
      </c>
    </row>
    <row r="11098" spans="3:13" x14ac:dyDescent="0.2">
      <c r="C11098" s="8" t="str">
        <f>IFERROR(VLOOKUP(B11098,'Plan de comptes'!A:B,2,FALSE),"")</f>
        <v/>
      </c>
      <c r="K11098" s="21">
        <f t="shared" si="519"/>
        <v>0</v>
      </c>
      <c r="L11098" t="str">
        <f t="shared" si="520"/>
        <v/>
      </c>
      <c r="M11098" t="str">
        <f t="shared" si="521"/>
        <v/>
      </c>
    </row>
    <row r="11099" spans="3:13" x14ac:dyDescent="0.2">
      <c r="C11099" s="8" t="str">
        <f>IFERROR(VLOOKUP(B11099,'Plan de comptes'!A:B,2,FALSE),"")</f>
        <v/>
      </c>
      <c r="K11099" s="21">
        <f t="shared" si="519"/>
        <v>0</v>
      </c>
      <c r="L11099" t="str">
        <f t="shared" si="520"/>
        <v/>
      </c>
      <c r="M11099" t="str">
        <f t="shared" si="521"/>
        <v/>
      </c>
    </row>
    <row r="11100" spans="3:13" x14ac:dyDescent="0.2">
      <c r="C11100" s="8" t="str">
        <f>IFERROR(VLOOKUP(B11100,'Plan de comptes'!A:B,2,FALSE),"")</f>
        <v/>
      </c>
      <c r="K11100" s="21">
        <f t="shared" si="519"/>
        <v>0</v>
      </c>
      <c r="L11100" t="str">
        <f t="shared" si="520"/>
        <v/>
      </c>
      <c r="M11100" t="str">
        <f t="shared" si="521"/>
        <v/>
      </c>
    </row>
    <row r="11101" spans="3:13" x14ac:dyDescent="0.2">
      <c r="C11101" s="8" t="str">
        <f>IFERROR(VLOOKUP(B11101,'Plan de comptes'!A:B,2,FALSE),"")</f>
        <v/>
      </c>
      <c r="K11101" s="21">
        <f t="shared" si="519"/>
        <v>0</v>
      </c>
      <c r="L11101" t="str">
        <f t="shared" si="520"/>
        <v/>
      </c>
      <c r="M11101" t="str">
        <f t="shared" si="521"/>
        <v/>
      </c>
    </row>
    <row r="11102" spans="3:13" x14ac:dyDescent="0.2">
      <c r="C11102" s="8" t="str">
        <f>IFERROR(VLOOKUP(B11102,'Plan de comptes'!A:B,2,FALSE),"")</f>
        <v/>
      </c>
      <c r="K11102" s="21">
        <f t="shared" si="519"/>
        <v>0</v>
      </c>
      <c r="L11102" t="str">
        <f t="shared" si="520"/>
        <v/>
      </c>
      <c r="M11102" t="str">
        <f t="shared" si="521"/>
        <v/>
      </c>
    </row>
    <row r="11103" spans="3:13" x14ac:dyDescent="0.2">
      <c r="C11103" s="8" t="str">
        <f>IFERROR(VLOOKUP(B11103,'Plan de comptes'!A:B,2,FALSE),"")</f>
        <v/>
      </c>
      <c r="K11103" s="21">
        <f t="shared" si="519"/>
        <v>0</v>
      </c>
      <c r="L11103" t="str">
        <f t="shared" si="520"/>
        <v/>
      </c>
      <c r="M11103" t="str">
        <f t="shared" si="521"/>
        <v/>
      </c>
    </row>
    <row r="11104" spans="3:13" x14ac:dyDescent="0.2">
      <c r="C11104" s="8" t="str">
        <f>IFERROR(VLOOKUP(B11104,'Plan de comptes'!A:B,2,FALSE),"")</f>
        <v/>
      </c>
      <c r="K11104" s="21">
        <f t="shared" si="519"/>
        <v>0</v>
      </c>
      <c r="L11104" t="str">
        <f t="shared" si="520"/>
        <v/>
      </c>
      <c r="M11104" t="str">
        <f t="shared" si="521"/>
        <v/>
      </c>
    </row>
    <row r="11105" spans="3:13" x14ac:dyDescent="0.2">
      <c r="C11105" s="8" t="str">
        <f>IFERROR(VLOOKUP(B11105,'Plan de comptes'!A:B,2,FALSE),"")</f>
        <v/>
      </c>
      <c r="K11105" s="21">
        <f t="shared" si="519"/>
        <v>0</v>
      </c>
      <c r="L11105" t="str">
        <f t="shared" si="520"/>
        <v/>
      </c>
      <c r="M11105" t="str">
        <f t="shared" si="521"/>
        <v/>
      </c>
    </row>
    <row r="11106" spans="3:13" x14ac:dyDescent="0.2">
      <c r="C11106" s="8" t="str">
        <f>IFERROR(VLOOKUP(B11106,'Plan de comptes'!A:B,2,FALSE),"")</f>
        <v/>
      </c>
      <c r="K11106" s="21">
        <f t="shared" si="519"/>
        <v>0</v>
      </c>
      <c r="L11106" t="str">
        <f t="shared" si="520"/>
        <v/>
      </c>
      <c r="M11106" t="str">
        <f t="shared" si="521"/>
        <v/>
      </c>
    </row>
    <row r="11107" spans="3:13" x14ac:dyDescent="0.2">
      <c r="C11107" s="8" t="str">
        <f>IFERROR(VLOOKUP(B11107,'Plan de comptes'!A:B,2,FALSE),"")</f>
        <v/>
      </c>
      <c r="K11107" s="21">
        <f t="shared" si="519"/>
        <v>0</v>
      </c>
      <c r="L11107" t="str">
        <f t="shared" si="520"/>
        <v/>
      </c>
      <c r="M11107" t="str">
        <f t="shared" si="521"/>
        <v/>
      </c>
    </row>
    <row r="11108" spans="3:13" x14ac:dyDescent="0.2">
      <c r="C11108" s="8" t="str">
        <f>IFERROR(VLOOKUP(B11108,'Plan de comptes'!A:B,2,FALSE),"")</f>
        <v/>
      </c>
      <c r="K11108" s="21">
        <f t="shared" si="519"/>
        <v>0</v>
      </c>
      <c r="L11108" t="str">
        <f t="shared" si="520"/>
        <v/>
      </c>
      <c r="M11108" t="str">
        <f t="shared" si="521"/>
        <v/>
      </c>
    </row>
    <row r="11109" spans="3:13" x14ac:dyDescent="0.2">
      <c r="C11109" s="8" t="str">
        <f>IFERROR(VLOOKUP(B11109,'Plan de comptes'!A:B,2,FALSE),"")</f>
        <v/>
      </c>
      <c r="K11109" s="21">
        <f t="shared" si="519"/>
        <v>0</v>
      </c>
      <c r="L11109" t="str">
        <f t="shared" si="520"/>
        <v/>
      </c>
      <c r="M11109" t="str">
        <f t="shared" si="521"/>
        <v/>
      </c>
    </row>
    <row r="11110" spans="3:13" x14ac:dyDescent="0.2">
      <c r="C11110" s="8" t="str">
        <f>IFERROR(VLOOKUP(B11110,'Plan de comptes'!A:B,2,FALSE),"")</f>
        <v/>
      </c>
      <c r="K11110" s="21">
        <f t="shared" si="519"/>
        <v>0</v>
      </c>
      <c r="L11110" t="str">
        <f t="shared" si="520"/>
        <v/>
      </c>
      <c r="M11110" t="str">
        <f t="shared" si="521"/>
        <v/>
      </c>
    </row>
    <row r="11111" spans="3:13" x14ac:dyDescent="0.2">
      <c r="C11111" s="8" t="str">
        <f>IFERROR(VLOOKUP(B11111,'Plan de comptes'!A:B,2,FALSE),"")</f>
        <v/>
      </c>
      <c r="K11111" s="21">
        <f t="shared" si="519"/>
        <v>0</v>
      </c>
      <c r="L11111" t="str">
        <f t="shared" si="520"/>
        <v/>
      </c>
      <c r="M11111" t="str">
        <f t="shared" si="521"/>
        <v/>
      </c>
    </row>
    <row r="11112" spans="3:13" x14ac:dyDescent="0.2">
      <c r="C11112" s="8" t="str">
        <f>IFERROR(VLOOKUP(B11112,'Plan de comptes'!A:B,2,FALSE),"")</f>
        <v/>
      </c>
      <c r="K11112" s="21">
        <f t="shared" si="519"/>
        <v>0</v>
      </c>
      <c r="L11112" t="str">
        <f t="shared" si="520"/>
        <v/>
      </c>
      <c r="M11112" t="str">
        <f t="shared" si="521"/>
        <v/>
      </c>
    </row>
    <row r="11113" spans="3:13" x14ac:dyDescent="0.2">
      <c r="C11113" s="8" t="str">
        <f>IFERROR(VLOOKUP(B11113,'Plan de comptes'!A:B,2,FALSE),"")</f>
        <v/>
      </c>
      <c r="K11113" s="21">
        <f t="shared" si="519"/>
        <v>0</v>
      </c>
      <c r="L11113" t="str">
        <f t="shared" si="520"/>
        <v/>
      </c>
      <c r="M11113" t="str">
        <f t="shared" si="521"/>
        <v/>
      </c>
    </row>
    <row r="11114" spans="3:13" x14ac:dyDescent="0.2">
      <c r="C11114" s="8" t="str">
        <f>IFERROR(VLOOKUP(B11114,'Plan de comptes'!A:B,2,FALSE),"")</f>
        <v/>
      </c>
      <c r="K11114" s="21">
        <f t="shared" si="519"/>
        <v>0</v>
      </c>
      <c r="L11114" t="str">
        <f t="shared" si="520"/>
        <v/>
      </c>
      <c r="M11114" t="str">
        <f t="shared" si="521"/>
        <v/>
      </c>
    </row>
    <row r="11115" spans="3:13" x14ac:dyDescent="0.2">
      <c r="C11115" s="8" t="str">
        <f>IFERROR(VLOOKUP(B11115,'Plan de comptes'!A:B,2,FALSE),"")</f>
        <v/>
      </c>
      <c r="K11115" s="21">
        <f t="shared" si="519"/>
        <v>0</v>
      </c>
      <c r="L11115" t="str">
        <f t="shared" si="520"/>
        <v/>
      </c>
      <c r="M11115" t="str">
        <f t="shared" si="521"/>
        <v/>
      </c>
    </row>
    <row r="11116" spans="3:13" x14ac:dyDescent="0.2">
      <c r="C11116" s="8" t="str">
        <f>IFERROR(VLOOKUP(B11116,'Plan de comptes'!A:B,2,FALSE),"")</f>
        <v/>
      </c>
      <c r="K11116" s="21">
        <f t="shared" si="519"/>
        <v>0</v>
      </c>
      <c r="L11116" t="str">
        <f t="shared" si="520"/>
        <v/>
      </c>
      <c r="M11116" t="str">
        <f t="shared" si="521"/>
        <v/>
      </c>
    </row>
    <row r="11117" spans="3:13" x14ac:dyDescent="0.2">
      <c r="C11117" s="8" t="str">
        <f>IFERROR(VLOOKUP(B11117,'Plan de comptes'!A:B,2,FALSE),"")</f>
        <v/>
      </c>
      <c r="K11117" s="21">
        <f t="shared" si="519"/>
        <v>0</v>
      </c>
      <c r="L11117" t="str">
        <f t="shared" si="520"/>
        <v/>
      </c>
      <c r="M11117" t="str">
        <f t="shared" si="521"/>
        <v/>
      </c>
    </row>
    <row r="11118" spans="3:13" x14ac:dyDescent="0.2">
      <c r="C11118" s="8" t="str">
        <f>IFERROR(VLOOKUP(B11118,'Plan de comptes'!A:B,2,FALSE),"")</f>
        <v/>
      </c>
      <c r="K11118" s="21">
        <f t="shared" si="519"/>
        <v>0</v>
      </c>
      <c r="L11118" t="str">
        <f t="shared" si="520"/>
        <v/>
      </c>
      <c r="M11118" t="str">
        <f t="shared" si="521"/>
        <v/>
      </c>
    </row>
    <row r="11119" spans="3:13" x14ac:dyDescent="0.2">
      <c r="C11119" s="8" t="str">
        <f>IFERROR(VLOOKUP(B11119,'Plan de comptes'!A:B,2,FALSE),"")</f>
        <v/>
      </c>
      <c r="K11119" s="21">
        <f t="shared" si="519"/>
        <v>0</v>
      </c>
      <c r="L11119" t="str">
        <f t="shared" si="520"/>
        <v/>
      </c>
      <c r="M11119" t="str">
        <f t="shared" si="521"/>
        <v/>
      </c>
    </row>
    <row r="11120" spans="3:13" x14ac:dyDescent="0.2">
      <c r="C11120" s="8" t="str">
        <f>IFERROR(VLOOKUP(B11120,'Plan de comptes'!A:B,2,FALSE),"")</f>
        <v/>
      </c>
      <c r="K11120" s="21">
        <f t="shared" si="519"/>
        <v>0</v>
      </c>
      <c r="L11120" t="str">
        <f t="shared" si="520"/>
        <v/>
      </c>
      <c r="M11120" t="str">
        <f t="shared" si="521"/>
        <v/>
      </c>
    </row>
    <row r="11121" spans="3:13" x14ac:dyDescent="0.2">
      <c r="C11121" s="8" t="str">
        <f>IFERROR(VLOOKUP(B11121,'Plan de comptes'!A:B,2,FALSE),"")</f>
        <v/>
      </c>
      <c r="K11121" s="21">
        <f t="shared" si="519"/>
        <v>0</v>
      </c>
      <c r="L11121" t="str">
        <f t="shared" si="520"/>
        <v/>
      </c>
      <c r="M11121" t="str">
        <f t="shared" si="521"/>
        <v/>
      </c>
    </row>
    <row r="11122" spans="3:13" x14ac:dyDescent="0.2">
      <c r="C11122" s="8" t="str">
        <f>IFERROR(VLOOKUP(B11122,'Plan de comptes'!A:B,2,FALSE),"")</f>
        <v/>
      </c>
      <c r="K11122" s="21">
        <f t="shared" si="519"/>
        <v>0</v>
      </c>
      <c r="L11122" t="str">
        <f t="shared" si="520"/>
        <v/>
      </c>
      <c r="M11122" t="str">
        <f t="shared" si="521"/>
        <v/>
      </c>
    </row>
    <row r="11123" spans="3:13" x14ac:dyDescent="0.2">
      <c r="C11123" s="8" t="str">
        <f>IFERROR(VLOOKUP(B11123,'Plan de comptes'!A:B,2,FALSE),"")</f>
        <v/>
      </c>
      <c r="K11123" s="21">
        <f t="shared" si="519"/>
        <v>0</v>
      </c>
      <c r="L11123" t="str">
        <f t="shared" si="520"/>
        <v/>
      </c>
      <c r="M11123" t="str">
        <f t="shared" si="521"/>
        <v/>
      </c>
    </row>
    <row r="11124" spans="3:13" x14ac:dyDescent="0.2">
      <c r="C11124" s="8" t="str">
        <f>IFERROR(VLOOKUP(B11124,'Plan de comptes'!A:B,2,FALSE),"")</f>
        <v/>
      </c>
      <c r="K11124" s="21">
        <f t="shared" si="519"/>
        <v>0</v>
      </c>
      <c r="L11124" t="str">
        <f t="shared" si="520"/>
        <v/>
      </c>
      <c r="M11124" t="str">
        <f t="shared" si="521"/>
        <v/>
      </c>
    </row>
    <row r="11125" spans="3:13" x14ac:dyDescent="0.2">
      <c r="C11125" s="8" t="str">
        <f>IFERROR(VLOOKUP(B11125,'Plan de comptes'!A:B,2,FALSE),"")</f>
        <v/>
      </c>
      <c r="K11125" s="21">
        <f t="shared" si="519"/>
        <v>0</v>
      </c>
      <c r="L11125" t="str">
        <f t="shared" si="520"/>
        <v/>
      </c>
      <c r="M11125" t="str">
        <f t="shared" si="521"/>
        <v/>
      </c>
    </row>
    <row r="11126" spans="3:13" x14ac:dyDescent="0.2">
      <c r="C11126" s="8" t="str">
        <f>IFERROR(VLOOKUP(B11126,'Plan de comptes'!A:B,2,FALSE),"")</f>
        <v/>
      </c>
      <c r="K11126" s="21">
        <f t="shared" si="519"/>
        <v>0</v>
      </c>
      <c r="L11126" t="str">
        <f t="shared" si="520"/>
        <v/>
      </c>
      <c r="M11126" t="str">
        <f t="shared" si="521"/>
        <v/>
      </c>
    </row>
    <row r="11127" spans="3:13" x14ac:dyDescent="0.2">
      <c r="C11127" s="8" t="str">
        <f>IFERROR(VLOOKUP(B11127,'Plan de comptes'!A:B,2,FALSE),"")</f>
        <v/>
      </c>
      <c r="K11127" s="21">
        <f t="shared" si="519"/>
        <v>0</v>
      </c>
      <c r="L11127" t="str">
        <f t="shared" si="520"/>
        <v/>
      </c>
      <c r="M11127" t="str">
        <f t="shared" si="521"/>
        <v/>
      </c>
    </row>
    <row r="11128" spans="3:13" x14ac:dyDescent="0.2">
      <c r="C11128" s="8" t="str">
        <f>IFERROR(VLOOKUP(B11128,'Plan de comptes'!A:B,2,FALSE),"")</f>
        <v/>
      </c>
      <c r="K11128" s="21">
        <f t="shared" si="519"/>
        <v>0</v>
      </c>
      <c r="L11128" t="str">
        <f t="shared" si="520"/>
        <v/>
      </c>
      <c r="M11128" t="str">
        <f t="shared" si="521"/>
        <v/>
      </c>
    </row>
    <row r="11129" spans="3:13" x14ac:dyDescent="0.2">
      <c r="C11129" s="8" t="str">
        <f>IFERROR(VLOOKUP(B11129,'Plan de comptes'!A:B,2,FALSE),"")</f>
        <v/>
      </c>
      <c r="K11129" s="21">
        <f t="shared" si="519"/>
        <v>0</v>
      </c>
      <c r="L11129" t="str">
        <f t="shared" si="520"/>
        <v/>
      </c>
      <c r="M11129" t="str">
        <f t="shared" si="521"/>
        <v/>
      </c>
    </row>
    <row r="11130" spans="3:13" x14ac:dyDescent="0.2">
      <c r="C11130" s="8" t="str">
        <f>IFERROR(VLOOKUP(B11130,'Plan de comptes'!A:B,2,FALSE),"")</f>
        <v/>
      </c>
      <c r="K11130" s="21">
        <f t="shared" si="519"/>
        <v>0</v>
      </c>
      <c r="L11130" t="str">
        <f t="shared" si="520"/>
        <v/>
      </c>
      <c r="M11130" t="str">
        <f t="shared" si="521"/>
        <v/>
      </c>
    </row>
    <row r="11131" spans="3:13" x14ac:dyDescent="0.2">
      <c r="C11131" s="8" t="str">
        <f>IFERROR(VLOOKUP(B11131,'Plan de comptes'!A:B,2,FALSE),"")</f>
        <v/>
      </c>
      <c r="K11131" s="21">
        <f t="shared" si="519"/>
        <v>0</v>
      </c>
      <c r="L11131" t="str">
        <f t="shared" si="520"/>
        <v/>
      </c>
      <c r="M11131" t="str">
        <f t="shared" si="521"/>
        <v/>
      </c>
    </row>
    <row r="11132" spans="3:13" x14ac:dyDescent="0.2">
      <c r="C11132" s="8" t="str">
        <f>IFERROR(VLOOKUP(B11132,'Plan de comptes'!A:B,2,FALSE),"")</f>
        <v/>
      </c>
      <c r="K11132" s="21">
        <f t="shared" si="519"/>
        <v>0</v>
      </c>
      <c r="L11132" t="str">
        <f t="shared" si="520"/>
        <v/>
      </c>
      <c r="M11132" t="str">
        <f t="shared" si="521"/>
        <v/>
      </c>
    </row>
    <row r="11133" spans="3:13" x14ac:dyDescent="0.2">
      <c r="C11133" s="8" t="str">
        <f>IFERROR(VLOOKUP(B11133,'Plan de comptes'!A:B,2,FALSE),"")</f>
        <v/>
      </c>
      <c r="K11133" s="21">
        <f t="shared" si="519"/>
        <v>0</v>
      </c>
      <c r="L11133" t="str">
        <f t="shared" si="520"/>
        <v/>
      </c>
      <c r="M11133" t="str">
        <f t="shared" si="521"/>
        <v/>
      </c>
    </row>
    <row r="11134" spans="3:13" x14ac:dyDescent="0.2">
      <c r="C11134" s="8" t="str">
        <f>IFERROR(VLOOKUP(B11134,'Plan de comptes'!A:B,2,FALSE),"")</f>
        <v/>
      </c>
      <c r="K11134" s="21">
        <f t="shared" si="519"/>
        <v>0</v>
      </c>
      <c r="L11134" t="str">
        <f t="shared" si="520"/>
        <v/>
      </c>
      <c r="M11134" t="str">
        <f t="shared" si="521"/>
        <v/>
      </c>
    </row>
    <row r="11135" spans="3:13" x14ac:dyDescent="0.2">
      <c r="C11135" s="8" t="str">
        <f>IFERROR(VLOOKUP(B11135,'Plan de comptes'!A:B,2,FALSE),"")</f>
        <v/>
      </c>
      <c r="K11135" s="21">
        <f t="shared" si="519"/>
        <v>0</v>
      </c>
      <c r="L11135" t="str">
        <f t="shared" si="520"/>
        <v/>
      </c>
      <c r="M11135" t="str">
        <f t="shared" si="521"/>
        <v/>
      </c>
    </row>
    <row r="11136" spans="3:13" x14ac:dyDescent="0.2">
      <c r="C11136" s="8" t="str">
        <f>IFERROR(VLOOKUP(B11136,'Plan de comptes'!A:B,2,FALSE),"")</f>
        <v/>
      </c>
      <c r="K11136" s="21">
        <f t="shared" si="519"/>
        <v>0</v>
      </c>
      <c r="L11136" t="str">
        <f t="shared" si="520"/>
        <v/>
      </c>
      <c r="M11136" t="str">
        <f t="shared" si="521"/>
        <v/>
      </c>
    </row>
    <row r="11137" spans="3:13" x14ac:dyDescent="0.2">
      <c r="C11137" s="8" t="str">
        <f>IFERROR(VLOOKUP(B11137,'Plan de comptes'!A:B,2,FALSE),"")</f>
        <v/>
      </c>
      <c r="K11137" s="21">
        <f t="shared" si="519"/>
        <v>0</v>
      </c>
      <c r="L11137" t="str">
        <f t="shared" si="520"/>
        <v/>
      </c>
      <c r="M11137" t="str">
        <f t="shared" si="521"/>
        <v/>
      </c>
    </row>
    <row r="11138" spans="3:13" x14ac:dyDescent="0.2">
      <c r="C11138" s="8" t="str">
        <f>IFERROR(VLOOKUP(B11138,'Plan de comptes'!A:B,2,FALSE),"")</f>
        <v/>
      </c>
      <c r="K11138" s="21">
        <f t="shared" si="519"/>
        <v>0</v>
      </c>
      <c r="L11138" t="str">
        <f t="shared" si="520"/>
        <v/>
      </c>
      <c r="M11138" t="str">
        <f t="shared" si="521"/>
        <v/>
      </c>
    </row>
    <row r="11139" spans="3:13" x14ac:dyDescent="0.2">
      <c r="C11139" s="8" t="str">
        <f>IFERROR(VLOOKUP(B11139,'Plan de comptes'!A:B,2,FALSE),"")</f>
        <v/>
      </c>
      <c r="K11139" s="21">
        <f t="shared" ref="K11139:K11202" si="522">E11139-F11139</f>
        <v>0</v>
      </c>
      <c r="L11139" t="str">
        <f t="shared" ref="L11139:L11202" si="523">LEFT($B11139,2)</f>
        <v/>
      </c>
      <c r="M11139" t="str">
        <f t="shared" ref="M11139:M11202" si="524">LEFT($B11139,3)</f>
        <v/>
      </c>
    </row>
    <row r="11140" spans="3:13" x14ac:dyDescent="0.2">
      <c r="C11140" s="8" t="str">
        <f>IFERROR(VLOOKUP(B11140,'Plan de comptes'!A:B,2,FALSE),"")</f>
        <v/>
      </c>
      <c r="K11140" s="21">
        <f t="shared" si="522"/>
        <v>0</v>
      </c>
      <c r="L11140" t="str">
        <f t="shared" si="523"/>
        <v/>
      </c>
      <c r="M11140" t="str">
        <f t="shared" si="524"/>
        <v/>
      </c>
    </row>
    <row r="11141" spans="3:13" x14ac:dyDescent="0.2">
      <c r="C11141" s="8" t="str">
        <f>IFERROR(VLOOKUP(B11141,'Plan de comptes'!A:B,2,FALSE),"")</f>
        <v/>
      </c>
      <c r="K11141" s="21">
        <f t="shared" si="522"/>
        <v>0</v>
      </c>
      <c r="L11141" t="str">
        <f t="shared" si="523"/>
        <v/>
      </c>
      <c r="M11141" t="str">
        <f t="shared" si="524"/>
        <v/>
      </c>
    </row>
    <row r="11142" spans="3:13" x14ac:dyDescent="0.2">
      <c r="C11142" s="8" t="str">
        <f>IFERROR(VLOOKUP(B11142,'Plan de comptes'!A:B,2,FALSE),"")</f>
        <v/>
      </c>
      <c r="K11142" s="21">
        <f t="shared" si="522"/>
        <v>0</v>
      </c>
      <c r="L11142" t="str">
        <f t="shared" si="523"/>
        <v/>
      </c>
      <c r="M11142" t="str">
        <f t="shared" si="524"/>
        <v/>
      </c>
    </row>
    <row r="11143" spans="3:13" x14ac:dyDescent="0.2">
      <c r="C11143" s="8" t="str">
        <f>IFERROR(VLOOKUP(B11143,'Plan de comptes'!A:B,2,FALSE),"")</f>
        <v/>
      </c>
      <c r="K11143" s="21">
        <f t="shared" si="522"/>
        <v>0</v>
      </c>
      <c r="L11143" t="str">
        <f t="shared" si="523"/>
        <v/>
      </c>
      <c r="M11143" t="str">
        <f t="shared" si="524"/>
        <v/>
      </c>
    </row>
    <row r="11144" spans="3:13" x14ac:dyDescent="0.2">
      <c r="C11144" s="8" t="str">
        <f>IFERROR(VLOOKUP(B11144,'Plan de comptes'!A:B,2,FALSE),"")</f>
        <v/>
      </c>
      <c r="K11144" s="21">
        <f t="shared" si="522"/>
        <v>0</v>
      </c>
      <c r="L11144" t="str">
        <f t="shared" si="523"/>
        <v/>
      </c>
      <c r="M11144" t="str">
        <f t="shared" si="524"/>
        <v/>
      </c>
    </row>
    <row r="11145" spans="3:13" x14ac:dyDescent="0.2">
      <c r="C11145" s="8" t="str">
        <f>IFERROR(VLOOKUP(B11145,'Plan de comptes'!A:B,2,FALSE),"")</f>
        <v/>
      </c>
      <c r="K11145" s="21">
        <f t="shared" si="522"/>
        <v>0</v>
      </c>
      <c r="L11145" t="str">
        <f t="shared" si="523"/>
        <v/>
      </c>
      <c r="M11145" t="str">
        <f t="shared" si="524"/>
        <v/>
      </c>
    </row>
    <row r="11146" spans="3:13" x14ac:dyDescent="0.2">
      <c r="C11146" s="8" t="str">
        <f>IFERROR(VLOOKUP(B11146,'Plan de comptes'!A:B,2,FALSE),"")</f>
        <v/>
      </c>
      <c r="K11146" s="21">
        <f t="shared" si="522"/>
        <v>0</v>
      </c>
      <c r="L11146" t="str">
        <f t="shared" si="523"/>
        <v/>
      </c>
      <c r="M11146" t="str">
        <f t="shared" si="524"/>
        <v/>
      </c>
    </row>
    <row r="11147" spans="3:13" x14ac:dyDescent="0.2">
      <c r="C11147" s="8" t="str">
        <f>IFERROR(VLOOKUP(B11147,'Plan de comptes'!A:B,2,FALSE),"")</f>
        <v/>
      </c>
      <c r="K11147" s="21">
        <f t="shared" si="522"/>
        <v>0</v>
      </c>
      <c r="L11147" t="str">
        <f t="shared" si="523"/>
        <v/>
      </c>
      <c r="M11147" t="str">
        <f t="shared" si="524"/>
        <v/>
      </c>
    </row>
    <row r="11148" spans="3:13" x14ac:dyDescent="0.2">
      <c r="C11148" s="8" t="str">
        <f>IFERROR(VLOOKUP(B11148,'Plan de comptes'!A:B,2,FALSE),"")</f>
        <v/>
      </c>
      <c r="K11148" s="21">
        <f t="shared" si="522"/>
        <v>0</v>
      </c>
      <c r="L11148" t="str">
        <f t="shared" si="523"/>
        <v/>
      </c>
      <c r="M11148" t="str">
        <f t="shared" si="524"/>
        <v/>
      </c>
    </row>
    <row r="11149" spans="3:13" x14ac:dyDescent="0.2">
      <c r="C11149" s="8" t="str">
        <f>IFERROR(VLOOKUP(B11149,'Plan de comptes'!A:B,2,FALSE),"")</f>
        <v/>
      </c>
      <c r="K11149" s="21">
        <f t="shared" si="522"/>
        <v>0</v>
      </c>
      <c r="L11149" t="str">
        <f t="shared" si="523"/>
        <v/>
      </c>
      <c r="M11149" t="str">
        <f t="shared" si="524"/>
        <v/>
      </c>
    </row>
    <row r="11150" spans="3:13" x14ac:dyDescent="0.2">
      <c r="C11150" s="8" t="str">
        <f>IFERROR(VLOOKUP(B11150,'Plan de comptes'!A:B,2,FALSE),"")</f>
        <v/>
      </c>
      <c r="K11150" s="21">
        <f t="shared" si="522"/>
        <v>0</v>
      </c>
      <c r="L11150" t="str">
        <f t="shared" si="523"/>
        <v/>
      </c>
      <c r="M11150" t="str">
        <f t="shared" si="524"/>
        <v/>
      </c>
    </row>
    <row r="11151" spans="3:13" x14ac:dyDescent="0.2">
      <c r="C11151" s="8" t="str">
        <f>IFERROR(VLOOKUP(B11151,'Plan de comptes'!A:B,2,FALSE),"")</f>
        <v/>
      </c>
      <c r="K11151" s="21">
        <f t="shared" si="522"/>
        <v>0</v>
      </c>
      <c r="L11151" t="str">
        <f t="shared" si="523"/>
        <v/>
      </c>
      <c r="M11151" t="str">
        <f t="shared" si="524"/>
        <v/>
      </c>
    </row>
    <row r="11152" spans="3:13" x14ac:dyDescent="0.2">
      <c r="C11152" s="8" t="str">
        <f>IFERROR(VLOOKUP(B11152,'Plan de comptes'!A:B,2,FALSE),"")</f>
        <v/>
      </c>
      <c r="K11152" s="21">
        <f t="shared" si="522"/>
        <v>0</v>
      </c>
      <c r="L11152" t="str">
        <f t="shared" si="523"/>
        <v/>
      </c>
      <c r="M11152" t="str">
        <f t="shared" si="524"/>
        <v/>
      </c>
    </row>
    <row r="11153" spans="3:13" x14ac:dyDescent="0.2">
      <c r="C11153" s="8" t="str">
        <f>IFERROR(VLOOKUP(B11153,'Plan de comptes'!A:B,2,FALSE),"")</f>
        <v/>
      </c>
      <c r="K11153" s="21">
        <f t="shared" si="522"/>
        <v>0</v>
      </c>
      <c r="L11153" t="str">
        <f t="shared" si="523"/>
        <v/>
      </c>
      <c r="M11153" t="str">
        <f t="shared" si="524"/>
        <v/>
      </c>
    </row>
    <row r="11154" spans="3:13" x14ac:dyDescent="0.2">
      <c r="C11154" s="8" t="str">
        <f>IFERROR(VLOOKUP(B11154,'Plan de comptes'!A:B,2,FALSE),"")</f>
        <v/>
      </c>
      <c r="K11154" s="21">
        <f t="shared" si="522"/>
        <v>0</v>
      </c>
      <c r="L11154" t="str">
        <f t="shared" si="523"/>
        <v/>
      </c>
      <c r="M11154" t="str">
        <f t="shared" si="524"/>
        <v/>
      </c>
    </row>
    <row r="11155" spans="3:13" x14ac:dyDescent="0.2">
      <c r="C11155" s="8" t="str">
        <f>IFERROR(VLOOKUP(B11155,'Plan de comptes'!A:B,2,FALSE),"")</f>
        <v/>
      </c>
      <c r="K11155" s="21">
        <f t="shared" si="522"/>
        <v>0</v>
      </c>
      <c r="L11155" t="str">
        <f t="shared" si="523"/>
        <v/>
      </c>
      <c r="M11155" t="str">
        <f t="shared" si="524"/>
        <v/>
      </c>
    </row>
    <row r="11156" spans="3:13" x14ac:dyDescent="0.2">
      <c r="C11156" s="8" t="str">
        <f>IFERROR(VLOOKUP(B11156,'Plan de comptes'!A:B,2,FALSE),"")</f>
        <v/>
      </c>
      <c r="K11156" s="21">
        <f t="shared" si="522"/>
        <v>0</v>
      </c>
      <c r="L11156" t="str">
        <f t="shared" si="523"/>
        <v/>
      </c>
      <c r="M11156" t="str">
        <f t="shared" si="524"/>
        <v/>
      </c>
    </row>
    <row r="11157" spans="3:13" x14ac:dyDescent="0.2">
      <c r="C11157" s="8" t="str">
        <f>IFERROR(VLOOKUP(B11157,'Plan de comptes'!A:B,2,FALSE),"")</f>
        <v/>
      </c>
      <c r="K11157" s="21">
        <f t="shared" si="522"/>
        <v>0</v>
      </c>
      <c r="L11157" t="str">
        <f t="shared" si="523"/>
        <v/>
      </c>
      <c r="M11157" t="str">
        <f t="shared" si="524"/>
        <v/>
      </c>
    </row>
    <row r="11158" spans="3:13" x14ac:dyDescent="0.2">
      <c r="C11158" s="8" t="str">
        <f>IFERROR(VLOOKUP(B11158,'Plan de comptes'!A:B,2,FALSE),"")</f>
        <v/>
      </c>
      <c r="K11158" s="21">
        <f t="shared" si="522"/>
        <v>0</v>
      </c>
      <c r="L11158" t="str">
        <f t="shared" si="523"/>
        <v/>
      </c>
      <c r="M11158" t="str">
        <f t="shared" si="524"/>
        <v/>
      </c>
    </row>
    <row r="11159" spans="3:13" x14ac:dyDescent="0.2">
      <c r="C11159" s="8" t="str">
        <f>IFERROR(VLOOKUP(B11159,'Plan de comptes'!A:B,2,FALSE),"")</f>
        <v/>
      </c>
      <c r="K11159" s="21">
        <f t="shared" si="522"/>
        <v>0</v>
      </c>
      <c r="L11159" t="str">
        <f t="shared" si="523"/>
        <v/>
      </c>
      <c r="M11159" t="str">
        <f t="shared" si="524"/>
        <v/>
      </c>
    </row>
    <row r="11160" spans="3:13" x14ac:dyDescent="0.2">
      <c r="C11160" s="8" t="str">
        <f>IFERROR(VLOOKUP(B11160,'Plan de comptes'!A:B,2,FALSE),"")</f>
        <v/>
      </c>
      <c r="K11160" s="21">
        <f t="shared" si="522"/>
        <v>0</v>
      </c>
      <c r="L11160" t="str">
        <f t="shared" si="523"/>
        <v/>
      </c>
      <c r="M11160" t="str">
        <f t="shared" si="524"/>
        <v/>
      </c>
    </row>
    <row r="11161" spans="3:13" x14ac:dyDescent="0.2">
      <c r="C11161" s="8" t="str">
        <f>IFERROR(VLOOKUP(B11161,'Plan de comptes'!A:B,2,FALSE),"")</f>
        <v/>
      </c>
      <c r="K11161" s="21">
        <f t="shared" si="522"/>
        <v>0</v>
      </c>
      <c r="L11161" t="str">
        <f t="shared" si="523"/>
        <v/>
      </c>
      <c r="M11161" t="str">
        <f t="shared" si="524"/>
        <v/>
      </c>
    </row>
    <row r="11162" spans="3:13" x14ac:dyDescent="0.2">
      <c r="C11162" s="8" t="str">
        <f>IFERROR(VLOOKUP(B11162,'Plan de comptes'!A:B,2,FALSE),"")</f>
        <v/>
      </c>
      <c r="K11162" s="21">
        <f t="shared" si="522"/>
        <v>0</v>
      </c>
      <c r="L11162" t="str">
        <f t="shared" si="523"/>
        <v/>
      </c>
      <c r="M11162" t="str">
        <f t="shared" si="524"/>
        <v/>
      </c>
    </row>
    <row r="11163" spans="3:13" x14ac:dyDescent="0.2">
      <c r="C11163" s="8" t="str">
        <f>IFERROR(VLOOKUP(B11163,'Plan de comptes'!A:B,2,FALSE),"")</f>
        <v/>
      </c>
      <c r="K11163" s="21">
        <f t="shared" si="522"/>
        <v>0</v>
      </c>
      <c r="L11163" t="str">
        <f t="shared" si="523"/>
        <v/>
      </c>
      <c r="M11163" t="str">
        <f t="shared" si="524"/>
        <v/>
      </c>
    </row>
    <row r="11164" spans="3:13" x14ac:dyDescent="0.2">
      <c r="C11164" s="8" t="str">
        <f>IFERROR(VLOOKUP(B11164,'Plan de comptes'!A:B,2,FALSE),"")</f>
        <v/>
      </c>
      <c r="K11164" s="21">
        <f t="shared" si="522"/>
        <v>0</v>
      </c>
      <c r="L11164" t="str">
        <f t="shared" si="523"/>
        <v/>
      </c>
      <c r="M11164" t="str">
        <f t="shared" si="524"/>
        <v/>
      </c>
    </row>
    <row r="11165" spans="3:13" x14ac:dyDescent="0.2">
      <c r="C11165" s="8" t="str">
        <f>IFERROR(VLOOKUP(B11165,'Plan de comptes'!A:B,2,FALSE),"")</f>
        <v/>
      </c>
      <c r="K11165" s="21">
        <f t="shared" si="522"/>
        <v>0</v>
      </c>
      <c r="L11165" t="str">
        <f t="shared" si="523"/>
        <v/>
      </c>
      <c r="M11165" t="str">
        <f t="shared" si="524"/>
        <v/>
      </c>
    </row>
    <row r="11166" spans="3:13" x14ac:dyDescent="0.2">
      <c r="C11166" s="8" t="str">
        <f>IFERROR(VLOOKUP(B11166,'Plan de comptes'!A:B,2,FALSE),"")</f>
        <v/>
      </c>
      <c r="K11166" s="21">
        <f t="shared" si="522"/>
        <v>0</v>
      </c>
      <c r="L11166" t="str">
        <f t="shared" si="523"/>
        <v/>
      </c>
      <c r="M11166" t="str">
        <f t="shared" si="524"/>
        <v/>
      </c>
    </row>
    <row r="11167" spans="3:13" x14ac:dyDescent="0.2">
      <c r="C11167" s="8" t="str">
        <f>IFERROR(VLOOKUP(B11167,'Plan de comptes'!A:B,2,FALSE),"")</f>
        <v/>
      </c>
      <c r="K11167" s="21">
        <f t="shared" si="522"/>
        <v>0</v>
      </c>
      <c r="L11167" t="str">
        <f t="shared" si="523"/>
        <v/>
      </c>
      <c r="M11167" t="str">
        <f t="shared" si="524"/>
        <v/>
      </c>
    </row>
    <row r="11168" spans="3:13" x14ac:dyDescent="0.2">
      <c r="C11168" s="8" t="str">
        <f>IFERROR(VLOOKUP(B11168,'Plan de comptes'!A:B,2,FALSE),"")</f>
        <v/>
      </c>
      <c r="K11168" s="21">
        <f t="shared" si="522"/>
        <v>0</v>
      </c>
      <c r="L11168" t="str">
        <f t="shared" si="523"/>
        <v/>
      </c>
      <c r="M11168" t="str">
        <f t="shared" si="524"/>
        <v/>
      </c>
    </row>
    <row r="11169" spans="3:13" x14ac:dyDescent="0.2">
      <c r="C11169" s="8" t="str">
        <f>IFERROR(VLOOKUP(B11169,'Plan de comptes'!A:B,2,FALSE),"")</f>
        <v/>
      </c>
      <c r="K11169" s="21">
        <f t="shared" si="522"/>
        <v>0</v>
      </c>
      <c r="L11169" t="str">
        <f t="shared" si="523"/>
        <v/>
      </c>
      <c r="M11169" t="str">
        <f t="shared" si="524"/>
        <v/>
      </c>
    </row>
    <row r="11170" spans="3:13" x14ac:dyDescent="0.2">
      <c r="C11170" s="8" t="str">
        <f>IFERROR(VLOOKUP(B11170,'Plan de comptes'!A:B,2,FALSE),"")</f>
        <v/>
      </c>
      <c r="K11170" s="21">
        <f t="shared" si="522"/>
        <v>0</v>
      </c>
      <c r="L11170" t="str">
        <f t="shared" si="523"/>
        <v/>
      </c>
      <c r="M11170" t="str">
        <f t="shared" si="524"/>
        <v/>
      </c>
    </row>
    <row r="11171" spans="3:13" x14ac:dyDescent="0.2">
      <c r="C11171" s="8" t="str">
        <f>IFERROR(VLOOKUP(B11171,'Plan de comptes'!A:B,2,FALSE),"")</f>
        <v/>
      </c>
      <c r="K11171" s="21">
        <f t="shared" si="522"/>
        <v>0</v>
      </c>
      <c r="L11171" t="str">
        <f t="shared" si="523"/>
        <v/>
      </c>
      <c r="M11171" t="str">
        <f t="shared" si="524"/>
        <v/>
      </c>
    </row>
    <row r="11172" spans="3:13" x14ac:dyDescent="0.2">
      <c r="C11172" s="8" t="str">
        <f>IFERROR(VLOOKUP(B11172,'Plan de comptes'!A:B,2,FALSE),"")</f>
        <v/>
      </c>
      <c r="K11172" s="21">
        <f t="shared" si="522"/>
        <v>0</v>
      </c>
      <c r="L11172" t="str">
        <f t="shared" si="523"/>
        <v/>
      </c>
      <c r="M11172" t="str">
        <f t="shared" si="524"/>
        <v/>
      </c>
    </row>
    <row r="11173" spans="3:13" x14ac:dyDescent="0.2">
      <c r="C11173" s="8" t="str">
        <f>IFERROR(VLOOKUP(B11173,'Plan de comptes'!A:B,2,FALSE),"")</f>
        <v/>
      </c>
      <c r="K11173" s="21">
        <f t="shared" si="522"/>
        <v>0</v>
      </c>
      <c r="L11173" t="str">
        <f t="shared" si="523"/>
        <v/>
      </c>
      <c r="M11173" t="str">
        <f t="shared" si="524"/>
        <v/>
      </c>
    </row>
    <row r="11174" spans="3:13" x14ac:dyDescent="0.2">
      <c r="C11174" s="8" t="str">
        <f>IFERROR(VLOOKUP(B11174,'Plan de comptes'!A:B,2,FALSE),"")</f>
        <v/>
      </c>
      <c r="K11174" s="21">
        <f t="shared" si="522"/>
        <v>0</v>
      </c>
      <c r="L11174" t="str">
        <f t="shared" si="523"/>
        <v/>
      </c>
      <c r="M11174" t="str">
        <f t="shared" si="524"/>
        <v/>
      </c>
    </row>
    <row r="11175" spans="3:13" x14ac:dyDescent="0.2">
      <c r="C11175" s="8" t="str">
        <f>IFERROR(VLOOKUP(B11175,'Plan de comptes'!A:B,2,FALSE),"")</f>
        <v/>
      </c>
      <c r="K11175" s="21">
        <f t="shared" si="522"/>
        <v>0</v>
      </c>
      <c r="L11175" t="str">
        <f t="shared" si="523"/>
        <v/>
      </c>
      <c r="M11175" t="str">
        <f t="shared" si="524"/>
        <v/>
      </c>
    </row>
    <row r="11176" spans="3:13" x14ac:dyDescent="0.2">
      <c r="C11176" s="8" t="str">
        <f>IFERROR(VLOOKUP(B11176,'Plan de comptes'!A:B,2,FALSE),"")</f>
        <v/>
      </c>
      <c r="K11176" s="21">
        <f t="shared" si="522"/>
        <v>0</v>
      </c>
      <c r="L11176" t="str">
        <f t="shared" si="523"/>
        <v/>
      </c>
      <c r="M11176" t="str">
        <f t="shared" si="524"/>
        <v/>
      </c>
    </row>
    <row r="11177" spans="3:13" x14ac:dyDescent="0.2">
      <c r="C11177" s="8" t="str">
        <f>IFERROR(VLOOKUP(B11177,'Plan de comptes'!A:B,2,FALSE),"")</f>
        <v/>
      </c>
      <c r="K11177" s="21">
        <f t="shared" si="522"/>
        <v>0</v>
      </c>
      <c r="L11177" t="str">
        <f t="shared" si="523"/>
        <v/>
      </c>
      <c r="M11177" t="str">
        <f t="shared" si="524"/>
        <v/>
      </c>
    </row>
    <row r="11178" spans="3:13" x14ac:dyDescent="0.2">
      <c r="C11178" s="8" t="str">
        <f>IFERROR(VLOOKUP(B11178,'Plan de comptes'!A:B,2,FALSE),"")</f>
        <v/>
      </c>
      <c r="K11178" s="21">
        <f t="shared" si="522"/>
        <v>0</v>
      </c>
      <c r="L11178" t="str">
        <f t="shared" si="523"/>
        <v/>
      </c>
      <c r="M11178" t="str">
        <f t="shared" si="524"/>
        <v/>
      </c>
    </row>
    <row r="11179" spans="3:13" x14ac:dyDescent="0.2">
      <c r="C11179" s="8" t="str">
        <f>IFERROR(VLOOKUP(B11179,'Plan de comptes'!A:B,2,FALSE),"")</f>
        <v/>
      </c>
      <c r="K11179" s="21">
        <f t="shared" si="522"/>
        <v>0</v>
      </c>
      <c r="L11179" t="str">
        <f t="shared" si="523"/>
        <v/>
      </c>
      <c r="M11179" t="str">
        <f t="shared" si="524"/>
        <v/>
      </c>
    </row>
    <row r="11180" spans="3:13" x14ac:dyDescent="0.2">
      <c r="C11180" s="8" t="str">
        <f>IFERROR(VLOOKUP(B11180,'Plan de comptes'!A:B,2,FALSE),"")</f>
        <v/>
      </c>
      <c r="K11180" s="21">
        <f t="shared" si="522"/>
        <v>0</v>
      </c>
      <c r="L11180" t="str">
        <f t="shared" si="523"/>
        <v/>
      </c>
      <c r="M11180" t="str">
        <f t="shared" si="524"/>
        <v/>
      </c>
    </row>
    <row r="11181" spans="3:13" x14ac:dyDescent="0.2">
      <c r="C11181" s="8" t="str">
        <f>IFERROR(VLOOKUP(B11181,'Plan de comptes'!A:B,2,FALSE),"")</f>
        <v/>
      </c>
      <c r="K11181" s="21">
        <f t="shared" si="522"/>
        <v>0</v>
      </c>
      <c r="L11181" t="str">
        <f t="shared" si="523"/>
        <v/>
      </c>
      <c r="M11181" t="str">
        <f t="shared" si="524"/>
        <v/>
      </c>
    </row>
    <row r="11182" spans="3:13" x14ac:dyDescent="0.2">
      <c r="C11182" s="8" t="str">
        <f>IFERROR(VLOOKUP(B11182,'Plan de comptes'!A:B,2,FALSE),"")</f>
        <v/>
      </c>
      <c r="K11182" s="21">
        <f t="shared" si="522"/>
        <v>0</v>
      </c>
      <c r="L11182" t="str">
        <f t="shared" si="523"/>
        <v/>
      </c>
      <c r="M11182" t="str">
        <f t="shared" si="524"/>
        <v/>
      </c>
    </row>
    <row r="11183" spans="3:13" x14ac:dyDescent="0.2">
      <c r="C11183" s="8" t="str">
        <f>IFERROR(VLOOKUP(B11183,'Plan de comptes'!A:B,2,FALSE),"")</f>
        <v/>
      </c>
      <c r="K11183" s="21">
        <f t="shared" si="522"/>
        <v>0</v>
      </c>
      <c r="L11183" t="str">
        <f t="shared" si="523"/>
        <v/>
      </c>
      <c r="M11183" t="str">
        <f t="shared" si="524"/>
        <v/>
      </c>
    </row>
    <row r="11184" spans="3:13" x14ac:dyDescent="0.2">
      <c r="C11184" s="8" t="str">
        <f>IFERROR(VLOOKUP(B11184,'Plan de comptes'!A:B,2,FALSE),"")</f>
        <v/>
      </c>
      <c r="K11184" s="21">
        <f t="shared" si="522"/>
        <v>0</v>
      </c>
      <c r="L11184" t="str">
        <f t="shared" si="523"/>
        <v/>
      </c>
      <c r="M11184" t="str">
        <f t="shared" si="524"/>
        <v/>
      </c>
    </row>
    <row r="11185" spans="3:13" x14ac:dyDescent="0.2">
      <c r="C11185" s="8" t="str">
        <f>IFERROR(VLOOKUP(B11185,'Plan de comptes'!A:B,2,FALSE),"")</f>
        <v/>
      </c>
      <c r="K11185" s="21">
        <f t="shared" si="522"/>
        <v>0</v>
      </c>
      <c r="L11185" t="str">
        <f t="shared" si="523"/>
        <v/>
      </c>
      <c r="M11185" t="str">
        <f t="shared" si="524"/>
        <v/>
      </c>
    </row>
    <row r="11186" spans="3:13" x14ac:dyDescent="0.2">
      <c r="C11186" s="8" t="str">
        <f>IFERROR(VLOOKUP(B11186,'Plan de comptes'!A:B,2,FALSE),"")</f>
        <v/>
      </c>
      <c r="K11186" s="21">
        <f t="shared" si="522"/>
        <v>0</v>
      </c>
      <c r="L11186" t="str">
        <f t="shared" si="523"/>
        <v/>
      </c>
      <c r="M11186" t="str">
        <f t="shared" si="524"/>
        <v/>
      </c>
    </row>
    <row r="11187" spans="3:13" x14ac:dyDescent="0.2">
      <c r="C11187" s="8" t="str">
        <f>IFERROR(VLOOKUP(B11187,'Plan de comptes'!A:B,2,FALSE),"")</f>
        <v/>
      </c>
      <c r="K11187" s="21">
        <f t="shared" si="522"/>
        <v>0</v>
      </c>
      <c r="L11187" t="str">
        <f t="shared" si="523"/>
        <v/>
      </c>
      <c r="M11187" t="str">
        <f t="shared" si="524"/>
        <v/>
      </c>
    </row>
    <row r="11188" spans="3:13" x14ac:dyDescent="0.2">
      <c r="C11188" s="8" t="str">
        <f>IFERROR(VLOOKUP(B11188,'Plan de comptes'!A:B,2,FALSE),"")</f>
        <v/>
      </c>
      <c r="K11188" s="21">
        <f t="shared" si="522"/>
        <v>0</v>
      </c>
      <c r="L11188" t="str">
        <f t="shared" si="523"/>
        <v/>
      </c>
      <c r="M11188" t="str">
        <f t="shared" si="524"/>
        <v/>
      </c>
    </row>
    <row r="11189" spans="3:13" x14ac:dyDescent="0.2">
      <c r="C11189" s="8" t="str">
        <f>IFERROR(VLOOKUP(B11189,'Plan de comptes'!A:B,2,FALSE),"")</f>
        <v/>
      </c>
      <c r="K11189" s="21">
        <f t="shared" si="522"/>
        <v>0</v>
      </c>
      <c r="L11189" t="str">
        <f t="shared" si="523"/>
        <v/>
      </c>
      <c r="M11189" t="str">
        <f t="shared" si="524"/>
        <v/>
      </c>
    </row>
    <row r="11190" spans="3:13" x14ac:dyDescent="0.2">
      <c r="C11190" s="8" t="str">
        <f>IFERROR(VLOOKUP(B11190,'Plan de comptes'!A:B,2,FALSE),"")</f>
        <v/>
      </c>
      <c r="K11190" s="21">
        <f t="shared" si="522"/>
        <v>0</v>
      </c>
      <c r="L11190" t="str">
        <f t="shared" si="523"/>
        <v/>
      </c>
      <c r="M11190" t="str">
        <f t="shared" si="524"/>
        <v/>
      </c>
    </row>
    <row r="11191" spans="3:13" x14ac:dyDescent="0.2">
      <c r="C11191" s="8" t="str">
        <f>IFERROR(VLOOKUP(B11191,'Plan de comptes'!A:B,2,FALSE),"")</f>
        <v/>
      </c>
      <c r="K11191" s="21">
        <f t="shared" si="522"/>
        <v>0</v>
      </c>
      <c r="L11191" t="str">
        <f t="shared" si="523"/>
        <v/>
      </c>
      <c r="M11191" t="str">
        <f t="shared" si="524"/>
        <v/>
      </c>
    </row>
    <row r="11192" spans="3:13" x14ac:dyDescent="0.2">
      <c r="C11192" s="8" t="str">
        <f>IFERROR(VLOOKUP(B11192,'Plan de comptes'!A:B,2,FALSE),"")</f>
        <v/>
      </c>
      <c r="K11192" s="21">
        <f t="shared" si="522"/>
        <v>0</v>
      </c>
      <c r="L11192" t="str">
        <f t="shared" si="523"/>
        <v/>
      </c>
      <c r="M11192" t="str">
        <f t="shared" si="524"/>
        <v/>
      </c>
    </row>
    <row r="11193" spans="3:13" x14ac:dyDescent="0.2">
      <c r="C11193" s="8" t="str">
        <f>IFERROR(VLOOKUP(B11193,'Plan de comptes'!A:B,2,FALSE),"")</f>
        <v/>
      </c>
      <c r="K11193" s="21">
        <f t="shared" si="522"/>
        <v>0</v>
      </c>
      <c r="L11193" t="str">
        <f t="shared" si="523"/>
        <v/>
      </c>
      <c r="M11193" t="str">
        <f t="shared" si="524"/>
        <v/>
      </c>
    </row>
    <row r="11194" spans="3:13" x14ac:dyDescent="0.2">
      <c r="C11194" s="8" t="str">
        <f>IFERROR(VLOOKUP(B11194,'Plan de comptes'!A:B,2,FALSE),"")</f>
        <v/>
      </c>
      <c r="K11194" s="21">
        <f t="shared" si="522"/>
        <v>0</v>
      </c>
      <c r="L11194" t="str">
        <f t="shared" si="523"/>
        <v/>
      </c>
      <c r="M11194" t="str">
        <f t="shared" si="524"/>
        <v/>
      </c>
    </row>
    <row r="11195" spans="3:13" x14ac:dyDescent="0.2">
      <c r="C11195" s="8" t="str">
        <f>IFERROR(VLOOKUP(B11195,'Plan de comptes'!A:B,2,FALSE),"")</f>
        <v/>
      </c>
      <c r="K11195" s="21">
        <f t="shared" si="522"/>
        <v>0</v>
      </c>
      <c r="L11195" t="str">
        <f t="shared" si="523"/>
        <v/>
      </c>
      <c r="M11195" t="str">
        <f t="shared" si="524"/>
        <v/>
      </c>
    </row>
    <row r="11196" spans="3:13" x14ac:dyDescent="0.2">
      <c r="C11196" s="8" t="str">
        <f>IFERROR(VLOOKUP(B11196,'Plan de comptes'!A:B,2,FALSE),"")</f>
        <v/>
      </c>
      <c r="K11196" s="21">
        <f t="shared" si="522"/>
        <v>0</v>
      </c>
      <c r="L11196" t="str">
        <f t="shared" si="523"/>
        <v/>
      </c>
      <c r="M11196" t="str">
        <f t="shared" si="524"/>
        <v/>
      </c>
    </row>
    <row r="11197" spans="3:13" x14ac:dyDescent="0.2">
      <c r="C11197" s="8" t="str">
        <f>IFERROR(VLOOKUP(B11197,'Plan de comptes'!A:B,2,FALSE),"")</f>
        <v/>
      </c>
      <c r="K11197" s="21">
        <f t="shared" si="522"/>
        <v>0</v>
      </c>
      <c r="L11197" t="str">
        <f t="shared" si="523"/>
        <v/>
      </c>
      <c r="M11197" t="str">
        <f t="shared" si="524"/>
        <v/>
      </c>
    </row>
    <row r="11198" spans="3:13" x14ac:dyDescent="0.2">
      <c r="C11198" s="8" t="str">
        <f>IFERROR(VLOOKUP(B11198,'Plan de comptes'!A:B,2,FALSE),"")</f>
        <v/>
      </c>
      <c r="K11198" s="21">
        <f t="shared" si="522"/>
        <v>0</v>
      </c>
      <c r="L11198" t="str">
        <f t="shared" si="523"/>
        <v/>
      </c>
      <c r="M11198" t="str">
        <f t="shared" si="524"/>
        <v/>
      </c>
    </row>
    <row r="11199" spans="3:13" x14ac:dyDescent="0.2">
      <c r="C11199" s="8" t="str">
        <f>IFERROR(VLOOKUP(B11199,'Plan de comptes'!A:B,2,FALSE),"")</f>
        <v/>
      </c>
      <c r="K11199" s="21">
        <f t="shared" si="522"/>
        <v>0</v>
      </c>
      <c r="L11199" t="str">
        <f t="shared" si="523"/>
        <v/>
      </c>
      <c r="M11199" t="str">
        <f t="shared" si="524"/>
        <v/>
      </c>
    </row>
    <row r="11200" spans="3:13" x14ac:dyDescent="0.2">
      <c r="C11200" s="8" t="str">
        <f>IFERROR(VLOOKUP(B11200,'Plan de comptes'!A:B,2,FALSE),"")</f>
        <v/>
      </c>
      <c r="K11200" s="21">
        <f t="shared" si="522"/>
        <v>0</v>
      </c>
      <c r="L11200" t="str">
        <f t="shared" si="523"/>
        <v/>
      </c>
      <c r="M11200" t="str">
        <f t="shared" si="524"/>
        <v/>
      </c>
    </row>
    <row r="11201" spans="3:13" x14ac:dyDescent="0.2">
      <c r="C11201" s="8" t="str">
        <f>IFERROR(VLOOKUP(B11201,'Plan de comptes'!A:B,2,FALSE),"")</f>
        <v/>
      </c>
      <c r="K11201" s="21">
        <f t="shared" si="522"/>
        <v>0</v>
      </c>
      <c r="L11201" t="str">
        <f t="shared" si="523"/>
        <v/>
      </c>
      <c r="M11201" t="str">
        <f t="shared" si="524"/>
        <v/>
      </c>
    </row>
    <row r="11202" spans="3:13" x14ac:dyDescent="0.2">
      <c r="C11202" s="8" t="str">
        <f>IFERROR(VLOOKUP(B11202,'Plan de comptes'!A:B,2,FALSE),"")</f>
        <v/>
      </c>
      <c r="K11202" s="21">
        <f t="shared" si="522"/>
        <v>0</v>
      </c>
      <c r="L11202" t="str">
        <f t="shared" si="523"/>
        <v/>
      </c>
      <c r="M11202" t="str">
        <f t="shared" si="524"/>
        <v/>
      </c>
    </row>
    <row r="11203" spans="3:13" x14ac:dyDescent="0.2">
      <c r="C11203" s="8" t="str">
        <f>IFERROR(VLOOKUP(B11203,'Plan de comptes'!A:B,2,FALSE),"")</f>
        <v/>
      </c>
      <c r="K11203" s="21">
        <f t="shared" ref="K11203:K11266" si="525">E11203-F11203</f>
        <v>0</v>
      </c>
      <c r="L11203" t="str">
        <f t="shared" ref="L11203:L11266" si="526">LEFT($B11203,2)</f>
        <v/>
      </c>
      <c r="M11203" t="str">
        <f t="shared" ref="M11203:M11266" si="527">LEFT($B11203,3)</f>
        <v/>
      </c>
    </row>
    <row r="11204" spans="3:13" x14ac:dyDescent="0.2">
      <c r="C11204" s="8" t="str">
        <f>IFERROR(VLOOKUP(B11204,'Plan de comptes'!A:B,2,FALSE),"")</f>
        <v/>
      </c>
      <c r="K11204" s="21">
        <f t="shared" si="525"/>
        <v>0</v>
      </c>
      <c r="L11204" t="str">
        <f t="shared" si="526"/>
        <v/>
      </c>
      <c r="M11204" t="str">
        <f t="shared" si="527"/>
        <v/>
      </c>
    </row>
    <row r="11205" spans="3:13" x14ac:dyDescent="0.2">
      <c r="C11205" s="8" t="str">
        <f>IFERROR(VLOOKUP(B11205,'Plan de comptes'!A:B,2,FALSE),"")</f>
        <v/>
      </c>
      <c r="K11205" s="21">
        <f t="shared" si="525"/>
        <v>0</v>
      </c>
      <c r="L11205" t="str">
        <f t="shared" si="526"/>
        <v/>
      </c>
      <c r="M11205" t="str">
        <f t="shared" si="527"/>
        <v/>
      </c>
    </row>
    <row r="11206" spans="3:13" x14ac:dyDescent="0.2">
      <c r="C11206" s="8" t="str">
        <f>IFERROR(VLOOKUP(B11206,'Plan de comptes'!A:B,2,FALSE),"")</f>
        <v/>
      </c>
      <c r="K11206" s="21">
        <f t="shared" si="525"/>
        <v>0</v>
      </c>
      <c r="L11206" t="str">
        <f t="shared" si="526"/>
        <v/>
      </c>
      <c r="M11206" t="str">
        <f t="shared" si="527"/>
        <v/>
      </c>
    </row>
    <row r="11207" spans="3:13" x14ac:dyDescent="0.2">
      <c r="C11207" s="8" t="str">
        <f>IFERROR(VLOOKUP(B11207,'Plan de comptes'!A:B,2,FALSE),"")</f>
        <v/>
      </c>
      <c r="K11207" s="21">
        <f t="shared" si="525"/>
        <v>0</v>
      </c>
      <c r="L11207" t="str">
        <f t="shared" si="526"/>
        <v/>
      </c>
      <c r="M11207" t="str">
        <f t="shared" si="527"/>
        <v/>
      </c>
    </row>
    <row r="11208" spans="3:13" x14ac:dyDescent="0.2">
      <c r="C11208" s="8" t="str">
        <f>IFERROR(VLOOKUP(B11208,'Plan de comptes'!A:B,2,FALSE),"")</f>
        <v/>
      </c>
      <c r="K11208" s="21">
        <f t="shared" si="525"/>
        <v>0</v>
      </c>
      <c r="L11208" t="str">
        <f t="shared" si="526"/>
        <v/>
      </c>
      <c r="M11208" t="str">
        <f t="shared" si="527"/>
        <v/>
      </c>
    </row>
    <row r="11209" spans="3:13" x14ac:dyDescent="0.2">
      <c r="C11209" s="8" t="str">
        <f>IFERROR(VLOOKUP(B11209,'Plan de comptes'!A:B,2,FALSE),"")</f>
        <v/>
      </c>
      <c r="K11209" s="21">
        <f t="shared" si="525"/>
        <v>0</v>
      </c>
      <c r="L11209" t="str">
        <f t="shared" si="526"/>
        <v/>
      </c>
      <c r="M11209" t="str">
        <f t="shared" si="527"/>
        <v/>
      </c>
    </row>
    <row r="11210" spans="3:13" x14ac:dyDescent="0.2">
      <c r="C11210" s="8" t="str">
        <f>IFERROR(VLOOKUP(B11210,'Plan de comptes'!A:B,2,FALSE),"")</f>
        <v/>
      </c>
      <c r="K11210" s="21">
        <f t="shared" si="525"/>
        <v>0</v>
      </c>
      <c r="L11210" t="str">
        <f t="shared" si="526"/>
        <v/>
      </c>
      <c r="M11210" t="str">
        <f t="shared" si="527"/>
        <v/>
      </c>
    </row>
    <row r="11211" spans="3:13" x14ac:dyDescent="0.2">
      <c r="C11211" s="8" t="str">
        <f>IFERROR(VLOOKUP(B11211,'Plan de comptes'!A:B,2,FALSE),"")</f>
        <v/>
      </c>
      <c r="K11211" s="21">
        <f t="shared" si="525"/>
        <v>0</v>
      </c>
      <c r="L11211" t="str">
        <f t="shared" si="526"/>
        <v/>
      </c>
      <c r="M11211" t="str">
        <f t="shared" si="527"/>
        <v/>
      </c>
    </row>
    <row r="11212" spans="3:13" x14ac:dyDescent="0.2">
      <c r="C11212" s="8" t="str">
        <f>IFERROR(VLOOKUP(B11212,'Plan de comptes'!A:B,2,FALSE),"")</f>
        <v/>
      </c>
      <c r="K11212" s="21">
        <f t="shared" si="525"/>
        <v>0</v>
      </c>
      <c r="L11212" t="str">
        <f t="shared" si="526"/>
        <v/>
      </c>
      <c r="M11212" t="str">
        <f t="shared" si="527"/>
        <v/>
      </c>
    </row>
    <row r="11213" spans="3:13" x14ac:dyDescent="0.2">
      <c r="C11213" s="8" t="str">
        <f>IFERROR(VLOOKUP(B11213,'Plan de comptes'!A:B,2,FALSE),"")</f>
        <v/>
      </c>
      <c r="K11213" s="21">
        <f t="shared" si="525"/>
        <v>0</v>
      </c>
      <c r="L11213" t="str">
        <f t="shared" si="526"/>
        <v/>
      </c>
      <c r="M11213" t="str">
        <f t="shared" si="527"/>
        <v/>
      </c>
    </row>
    <row r="11214" spans="3:13" x14ac:dyDescent="0.2">
      <c r="C11214" s="8" t="str">
        <f>IFERROR(VLOOKUP(B11214,'Plan de comptes'!A:B,2,FALSE),"")</f>
        <v/>
      </c>
      <c r="K11214" s="21">
        <f t="shared" si="525"/>
        <v>0</v>
      </c>
      <c r="L11214" t="str">
        <f t="shared" si="526"/>
        <v/>
      </c>
      <c r="M11214" t="str">
        <f t="shared" si="527"/>
        <v/>
      </c>
    </row>
    <row r="11215" spans="3:13" x14ac:dyDescent="0.2">
      <c r="C11215" s="8" t="str">
        <f>IFERROR(VLOOKUP(B11215,'Plan de comptes'!A:B,2,FALSE),"")</f>
        <v/>
      </c>
      <c r="K11215" s="21">
        <f t="shared" si="525"/>
        <v>0</v>
      </c>
      <c r="L11215" t="str">
        <f t="shared" si="526"/>
        <v/>
      </c>
      <c r="M11215" t="str">
        <f t="shared" si="527"/>
        <v/>
      </c>
    </row>
    <row r="11216" spans="3:13" x14ac:dyDescent="0.2">
      <c r="C11216" s="8" t="str">
        <f>IFERROR(VLOOKUP(B11216,'Plan de comptes'!A:B,2,FALSE),"")</f>
        <v/>
      </c>
      <c r="K11216" s="21">
        <f t="shared" si="525"/>
        <v>0</v>
      </c>
      <c r="L11216" t="str">
        <f t="shared" si="526"/>
        <v/>
      </c>
      <c r="M11216" t="str">
        <f t="shared" si="527"/>
        <v/>
      </c>
    </row>
    <row r="11217" spans="3:13" x14ac:dyDescent="0.2">
      <c r="C11217" s="8" t="str">
        <f>IFERROR(VLOOKUP(B11217,'Plan de comptes'!A:B,2,FALSE),"")</f>
        <v/>
      </c>
      <c r="K11217" s="21">
        <f t="shared" si="525"/>
        <v>0</v>
      </c>
      <c r="L11217" t="str">
        <f t="shared" si="526"/>
        <v/>
      </c>
      <c r="M11217" t="str">
        <f t="shared" si="527"/>
        <v/>
      </c>
    </row>
    <row r="11218" spans="3:13" x14ac:dyDescent="0.2">
      <c r="C11218" s="8" t="str">
        <f>IFERROR(VLOOKUP(B11218,'Plan de comptes'!A:B,2,FALSE),"")</f>
        <v/>
      </c>
      <c r="K11218" s="21">
        <f t="shared" si="525"/>
        <v>0</v>
      </c>
      <c r="L11218" t="str">
        <f t="shared" si="526"/>
        <v/>
      </c>
      <c r="M11218" t="str">
        <f t="shared" si="527"/>
        <v/>
      </c>
    </row>
    <row r="11219" spans="3:13" x14ac:dyDescent="0.2">
      <c r="C11219" s="8" t="str">
        <f>IFERROR(VLOOKUP(B11219,'Plan de comptes'!A:B,2,FALSE),"")</f>
        <v/>
      </c>
      <c r="K11219" s="21">
        <f t="shared" si="525"/>
        <v>0</v>
      </c>
      <c r="L11219" t="str">
        <f t="shared" si="526"/>
        <v/>
      </c>
      <c r="M11219" t="str">
        <f t="shared" si="527"/>
        <v/>
      </c>
    </row>
    <row r="11220" spans="3:13" x14ac:dyDescent="0.2">
      <c r="C11220" s="8" t="str">
        <f>IFERROR(VLOOKUP(B11220,'Plan de comptes'!A:B,2,FALSE),"")</f>
        <v/>
      </c>
      <c r="K11220" s="21">
        <f t="shared" si="525"/>
        <v>0</v>
      </c>
      <c r="L11220" t="str">
        <f t="shared" si="526"/>
        <v/>
      </c>
      <c r="M11220" t="str">
        <f t="shared" si="527"/>
        <v/>
      </c>
    </row>
    <row r="11221" spans="3:13" x14ac:dyDescent="0.2">
      <c r="C11221" s="8" t="str">
        <f>IFERROR(VLOOKUP(B11221,'Plan de comptes'!A:B,2,FALSE),"")</f>
        <v/>
      </c>
      <c r="K11221" s="21">
        <f t="shared" si="525"/>
        <v>0</v>
      </c>
      <c r="L11221" t="str">
        <f t="shared" si="526"/>
        <v/>
      </c>
      <c r="M11221" t="str">
        <f t="shared" si="527"/>
        <v/>
      </c>
    </row>
    <row r="11222" spans="3:13" x14ac:dyDescent="0.2">
      <c r="C11222" s="8" t="str">
        <f>IFERROR(VLOOKUP(B11222,'Plan de comptes'!A:B,2,FALSE),"")</f>
        <v/>
      </c>
      <c r="K11222" s="21">
        <f t="shared" si="525"/>
        <v>0</v>
      </c>
      <c r="L11222" t="str">
        <f t="shared" si="526"/>
        <v/>
      </c>
      <c r="M11222" t="str">
        <f t="shared" si="527"/>
        <v/>
      </c>
    </row>
    <row r="11223" spans="3:13" x14ac:dyDescent="0.2">
      <c r="C11223" s="8" t="str">
        <f>IFERROR(VLOOKUP(B11223,'Plan de comptes'!A:B,2,FALSE),"")</f>
        <v/>
      </c>
      <c r="K11223" s="21">
        <f t="shared" si="525"/>
        <v>0</v>
      </c>
      <c r="L11223" t="str">
        <f t="shared" si="526"/>
        <v/>
      </c>
      <c r="M11223" t="str">
        <f t="shared" si="527"/>
        <v/>
      </c>
    </row>
    <row r="11224" spans="3:13" x14ac:dyDescent="0.2">
      <c r="C11224" s="8" t="str">
        <f>IFERROR(VLOOKUP(B11224,'Plan de comptes'!A:B,2,FALSE),"")</f>
        <v/>
      </c>
      <c r="K11224" s="21">
        <f t="shared" si="525"/>
        <v>0</v>
      </c>
      <c r="L11224" t="str">
        <f t="shared" si="526"/>
        <v/>
      </c>
      <c r="M11224" t="str">
        <f t="shared" si="527"/>
        <v/>
      </c>
    </row>
    <row r="11225" spans="3:13" x14ac:dyDescent="0.2">
      <c r="C11225" s="8" t="str">
        <f>IFERROR(VLOOKUP(B11225,'Plan de comptes'!A:B,2,FALSE),"")</f>
        <v/>
      </c>
      <c r="K11225" s="21">
        <f t="shared" si="525"/>
        <v>0</v>
      </c>
      <c r="L11225" t="str">
        <f t="shared" si="526"/>
        <v/>
      </c>
      <c r="M11225" t="str">
        <f t="shared" si="527"/>
        <v/>
      </c>
    </row>
    <row r="11226" spans="3:13" x14ac:dyDescent="0.2">
      <c r="C11226" s="8" t="str">
        <f>IFERROR(VLOOKUP(B11226,'Plan de comptes'!A:B,2,FALSE),"")</f>
        <v/>
      </c>
      <c r="K11226" s="21">
        <f t="shared" si="525"/>
        <v>0</v>
      </c>
      <c r="L11226" t="str">
        <f t="shared" si="526"/>
        <v/>
      </c>
      <c r="M11226" t="str">
        <f t="shared" si="527"/>
        <v/>
      </c>
    </row>
    <row r="11227" spans="3:13" x14ac:dyDescent="0.2">
      <c r="C11227" s="8" t="str">
        <f>IFERROR(VLOOKUP(B11227,'Plan de comptes'!A:B,2,FALSE),"")</f>
        <v/>
      </c>
      <c r="K11227" s="21">
        <f t="shared" si="525"/>
        <v>0</v>
      </c>
      <c r="L11227" t="str">
        <f t="shared" si="526"/>
        <v/>
      </c>
      <c r="M11227" t="str">
        <f t="shared" si="527"/>
        <v/>
      </c>
    </row>
    <row r="11228" spans="3:13" x14ac:dyDescent="0.2">
      <c r="C11228" s="8" t="str">
        <f>IFERROR(VLOOKUP(B11228,'Plan de comptes'!A:B,2,FALSE),"")</f>
        <v/>
      </c>
      <c r="K11228" s="21">
        <f t="shared" si="525"/>
        <v>0</v>
      </c>
      <c r="L11228" t="str">
        <f t="shared" si="526"/>
        <v/>
      </c>
      <c r="M11228" t="str">
        <f t="shared" si="527"/>
        <v/>
      </c>
    </row>
    <row r="11229" spans="3:13" x14ac:dyDescent="0.2">
      <c r="C11229" s="8" t="str">
        <f>IFERROR(VLOOKUP(B11229,'Plan de comptes'!A:B,2,FALSE),"")</f>
        <v/>
      </c>
      <c r="K11229" s="21">
        <f t="shared" si="525"/>
        <v>0</v>
      </c>
      <c r="L11229" t="str">
        <f t="shared" si="526"/>
        <v/>
      </c>
      <c r="M11229" t="str">
        <f t="shared" si="527"/>
        <v/>
      </c>
    </row>
    <row r="11230" spans="3:13" x14ac:dyDescent="0.2">
      <c r="C11230" s="8" t="str">
        <f>IFERROR(VLOOKUP(B11230,'Plan de comptes'!A:B,2,FALSE),"")</f>
        <v/>
      </c>
      <c r="K11230" s="21">
        <f t="shared" si="525"/>
        <v>0</v>
      </c>
      <c r="L11230" t="str">
        <f t="shared" si="526"/>
        <v/>
      </c>
      <c r="M11230" t="str">
        <f t="shared" si="527"/>
        <v/>
      </c>
    </row>
    <row r="11231" spans="3:13" x14ac:dyDescent="0.2">
      <c r="C11231" s="8" t="str">
        <f>IFERROR(VLOOKUP(B11231,'Plan de comptes'!A:B,2,FALSE),"")</f>
        <v/>
      </c>
      <c r="K11231" s="21">
        <f t="shared" si="525"/>
        <v>0</v>
      </c>
      <c r="L11231" t="str">
        <f t="shared" si="526"/>
        <v/>
      </c>
      <c r="M11231" t="str">
        <f t="shared" si="527"/>
        <v/>
      </c>
    </row>
    <row r="11232" spans="3:13" x14ac:dyDescent="0.2">
      <c r="C11232" s="8" t="str">
        <f>IFERROR(VLOOKUP(B11232,'Plan de comptes'!A:B,2,FALSE),"")</f>
        <v/>
      </c>
      <c r="K11232" s="21">
        <f t="shared" si="525"/>
        <v>0</v>
      </c>
      <c r="L11232" t="str">
        <f t="shared" si="526"/>
        <v/>
      </c>
      <c r="M11232" t="str">
        <f t="shared" si="527"/>
        <v/>
      </c>
    </row>
    <row r="11233" spans="3:13" x14ac:dyDescent="0.2">
      <c r="C11233" s="8" t="str">
        <f>IFERROR(VLOOKUP(B11233,'Plan de comptes'!A:B,2,FALSE),"")</f>
        <v/>
      </c>
      <c r="K11233" s="21">
        <f t="shared" si="525"/>
        <v>0</v>
      </c>
      <c r="L11233" t="str">
        <f t="shared" si="526"/>
        <v/>
      </c>
      <c r="M11233" t="str">
        <f t="shared" si="527"/>
        <v/>
      </c>
    </row>
    <row r="11234" spans="3:13" x14ac:dyDescent="0.2">
      <c r="C11234" s="8" t="str">
        <f>IFERROR(VLOOKUP(B11234,'Plan de comptes'!A:B,2,FALSE),"")</f>
        <v/>
      </c>
      <c r="K11234" s="21">
        <f t="shared" si="525"/>
        <v>0</v>
      </c>
      <c r="L11234" t="str">
        <f t="shared" si="526"/>
        <v/>
      </c>
      <c r="M11234" t="str">
        <f t="shared" si="527"/>
        <v/>
      </c>
    </row>
    <row r="11235" spans="3:13" x14ac:dyDescent="0.2">
      <c r="C11235" s="8" t="str">
        <f>IFERROR(VLOOKUP(B11235,'Plan de comptes'!A:B,2,FALSE),"")</f>
        <v/>
      </c>
      <c r="K11235" s="21">
        <f t="shared" si="525"/>
        <v>0</v>
      </c>
      <c r="L11235" t="str">
        <f t="shared" si="526"/>
        <v/>
      </c>
      <c r="M11235" t="str">
        <f t="shared" si="527"/>
        <v/>
      </c>
    </row>
    <row r="11236" spans="3:13" x14ac:dyDescent="0.2">
      <c r="C11236" s="8" t="str">
        <f>IFERROR(VLOOKUP(B11236,'Plan de comptes'!A:B,2,FALSE),"")</f>
        <v/>
      </c>
      <c r="K11236" s="21">
        <f t="shared" si="525"/>
        <v>0</v>
      </c>
      <c r="L11236" t="str">
        <f t="shared" si="526"/>
        <v/>
      </c>
      <c r="M11236" t="str">
        <f t="shared" si="527"/>
        <v/>
      </c>
    </row>
    <row r="11237" spans="3:13" x14ac:dyDescent="0.2">
      <c r="C11237" s="8" t="str">
        <f>IFERROR(VLOOKUP(B11237,'Plan de comptes'!A:B,2,FALSE),"")</f>
        <v/>
      </c>
      <c r="K11237" s="21">
        <f t="shared" si="525"/>
        <v>0</v>
      </c>
      <c r="L11237" t="str">
        <f t="shared" si="526"/>
        <v/>
      </c>
      <c r="M11237" t="str">
        <f t="shared" si="527"/>
        <v/>
      </c>
    </row>
    <row r="11238" spans="3:13" x14ac:dyDescent="0.2">
      <c r="C11238" s="8" t="str">
        <f>IFERROR(VLOOKUP(B11238,'Plan de comptes'!A:B,2,FALSE),"")</f>
        <v/>
      </c>
      <c r="K11238" s="21">
        <f t="shared" si="525"/>
        <v>0</v>
      </c>
      <c r="L11238" t="str">
        <f t="shared" si="526"/>
        <v/>
      </c>
      <c r="M11238" t="str">
        <f t="shared" si="527"/>
        <v/>
      </c>
    </row>
    <row r="11239" spans="3:13" x14ac:dyDescent="0.2">
      <c r="C11239" s="8" t="str">
        <f>IFERROR(VLOOKUP(B11239,'Plan de comptes'!A:B,2,FALSE),"")</f>
        <v/>
      </c>
      <c r="K11239" s="21">
        <f t="shared" si="525"/>
        <v>0</v>
      </c>
      <c r="L11239" t="str">
        <f t="shared" si="526"/>
        <v/>
      </c>
      <c r="M11239" t="str">
        <f t="shared" si="527"/>
        <v/>
      </c>
    </row>
    <row r="11240" spans="3:13" x14ac:dyDescent="0.2">
      <c r="C11240" s="8" t="str">
        <f>IFERROR(VLOOKUP(B11240,'Plan de comptes'!A:B,2,FALSE),"")</f>
        <v/>
      </c>
      <c r="K11240" s="21">
        <f t="shared" si="525"/>
        <v>0</v>
      </c>
      <c r="L11240" t="str">
        <f t="shared" si="526"/>
        <v/>
      </c>
      <c r="M11240" t="str">
        <f t="shared" si="527"/>
        <v/>
      </c>
    </row>
    <row r="11241" spans="3:13" x14ac:dyDescent="0.2">
      <c r="C11241" s="8" t="str">
        <f>IFERROR(VLOOKUP(B11241,'Plan de comptes'!A:B,2,FALSE),"")</f>
        <v/>
      </c>
      <c r="K11241" s="21">
        <f t="shared" si="525"/>
        <v>0</v>
      </c>
      <c r="L11241" t="str">
        <f t="shared" si="526"/>
        <v/>
      </c>
      <c r="M11241" t="str">
        <f t="shared" si="527"/>
        <v/>
      </c>
    </row>
    <row r="11242" spans="3:13" x14ac:dyDescent="0.2">
      <c r="C11242" s="8" t="str">
        <f>IFERROR(VLOOKUP(B11242,'Plan de comptes'!A:B,2,FALSE),"")</f>
        <v/>
      </c>
      <c r="K11242" s="21">
        <f t="shared" si="525"/>
        <v>0</v>
      </c>
      <c r="L11242" t="str">
        <f t="shared" si="526"/>
        <v/>
      </c>
      <c r="M11242" t="str">
        <f t="shared" si="527"/>
        <v/>
      </c>
    </row>
    <row r="11243" spans="3:13" x14ac:dyDescent="0.2">
      <c r="C11243" s="8" t="str">
        <f>IFERROR(VLOOKUP(B11243,'Plan de comptes'!A:B,2,FALSE),"")</f>
        <v/>
      </c>
      <c r="K11243" s="21">
        <f t="shared" si="525"/>
        <v>0</v>
      </c>
      <c r="L11243" t="str">
        <f t="shared" si="526"/>
        <v/>
      </c>
      <c r="M11243" t="str">
        <f t="shared" si="527"/>
        <v/>
      </c>
    </row>
    <row r="11244" spans="3:13" x14ac:dyDescent="0.2">
      <c r="C11244" s="8" t="str">
        <f>IFERROR(VLOOKUP(B11244,'Plan de comptes'!A:B,2,FALSE),"")</f>
        <v/>
      </c>
      <c r="K11244" s="21">
        <f t="shared" si="525"/>
        <v>0</v>
      </c>
      <c r="L11244" t="str">
        <f t="shared" si="526"/>
        <v/>
      </c>
      <c r="M11244" t="str">
        <f t="shared" si="527"/>
        <v/>
      </c>
    </row>
    <row r="11245" spans="3:13" x14ac:dyDescent="0.2">
      <c r="C11245" s="8" t="str">
        <f>IFERROR(VLOOKUP(B11245,'Plan de comptes'!A:B,2,FALSE),"")</f>
        <v/>
      </c>
      <c r="K11245" s="21">
        <f t="shared" si="525"/>
        <v>0</v>
      </c>
      <c r="L11245" t="str">
        <f t="shared" si="526"/>
        <v/>
      </c>
      <c r="M11245" t="str">
        <f t="shared" si="527"/>
        <v/>
      </c>
    </row>
    <row r="11246" spans="3:13" x14ac:dyDescent="0.2">
      <c r="C11246" s="8" t="str">
        <f>IFERROR(VLOOKUP(B11246,'Plan de comptes'!A:B,2,FALSE),"")</f>
        <v/>
      </c>
      <c r="K11246" s="21">
        <f t="shared" si="525"/>
        <v>0</v>
      </c>
      <c r="L11246" t="str">
        <f t="shared" si="526"/>
        <v/>
      </c>
      <c r="M11246" t="str">
        <f t="shared" si="527"/>
        <v/>
      </c>
    </row>
    <row r="11247" spans="3:13" x14ac:dyDescent="0.2">
      <c r="C11247" s="8" t="str">
        <f>IFERROR(VLOOKUP(B11247,'Plan de comptes'!A:B,2,FALSE),"")</f>
        <v/>
      </c>
      <c r="K11247" s="21">
        <f t="shared" si="525"/>
        <v>0</v>
      </c>
      <c r="L11247" t="str">
        <f t="shared" si="526"/>
        <v/>
      </c>
      <c r="M11247" t="str">
        <f t="shared" si="527"/>
        <v/>
      </c>
    </row>
    <row r="11248" spans="3:13" x14ac:dyDescent="0.2">
      <c r="C11248" s="8" t="str">
        <f>IFERROR(VLOOKUP(B11248,'Plan de comptes'!A:B,2,FALSE),"")</f>
        <v/>
      </c>
      <c r="K11248" s="21">
        <f t="shared" si="525"/>
        <v>0</v>
      </c>
      <c r="L11248" t="str">
        <f t="shared" si="526"/>
        <v/>
      </c>
      <c r="M11248" t="str">
        <f t="shared" si="527"/>
        <v/>
      </c>
    </row>
    <row r="11249" spans="3:13" x14ac:dyDescent="0.2">
      <c r="C11249" s="8" t="str">
        <f>IFERROR(VLOOKUP(B11249,'Plan de comptes'!A:B,2,FALSE),"")</f>
        <v/>
      </c>
      <c r="K11249" s="21">
        <f t="shared" si="525"/>
        <v>0</v>
      </c>
      <c r="L11249" t="str">
        <f t="shared" si="526"/>
        <v/>
      </c>
      <c r="M11249" t="str">
        <f t="shared" si="527"/>
        <v/>
      </c>
    </row>
    <row r="11250" spans="3:13" x14ac:dyDescent="0.2">
      <c r="C11250" s="8" t="str">
        <f>IFERROR(VLOOKUP(B11250,'Plan de comptes'!A:B,2,FALSE),"")</f>
        <v/>
      </c>
      <c r="K11250" s="21">
        <f t="shared" si="525"/>
        <v>0</v>
      </c>
      <c r="L11250" t="str">
        <f t="shared" si="526"/>
        <v/>
      </c>
      <c r="M11250" t="str">
        <f t="shared" si="527"/>
        <v/>
      </c>
    </row>
    <row r="11251" spans="3:13" x14ac:dyDescent="0.2">
      <c r="C11251" s="8" t="str">
        <f>IFERROR(VLOOKUP(B11251,'Plan de comptes'!A:B,2,FALSE),"")</f>
        <v/>
      </c>
      <c r="K11251" s="21">
        <f t="shared" si="525"/>
        <v>0</v>
      </c>
      <c r="L11251" t="str">
        <f t="shared" si="526"/>
        <v/>
      </c>
      <c r="M11251" t="str">
        <f t="shared" si="527"/>
        <v/>
      </c>
    </row>
    <row r="11252" spans="3:13" x14ac:dyDescent="0.2">
      <c r="C11252" s="8" t="str">
        <f>IFERROR(VLOOKUP(B11252,'Plan de comptes'!A:B,2,FALSE),"")</f>
        <v/>
      </c>
      <c r="K11252" s="21">
        <f t="shared" si="525"/>
        <v>0</v>
      </c>
      <c r="L11252" t="str">
        <f t="shared" si="526"/>
        <v/>
      </c>
      <c r="M11252" t="str">
        <f t="shared" si="527"/>
        <v/>
      </c>
    </row>
    <row r="11253" spans="3:13" x14ac:dyDescent="0.2">
      <c r="C11253" s="8" t="str">
        <f>IFERROR(VLOOKUP(B11253,'Plan de comptes'!A:B,2,FALSE),"")</f>
        <v/>
      </c>
      <c r="K11253" s="21">
        <f t="shared" si="525"/>
        <v>0</v>
      </c>
      <c r="L11253" t="str">
        <f t="shared" si="526"/>
        <v/>
      </c>
      <c r="M11253" t="str">
        <f t="shared" si="527"/>
        <v/>
      </c>
    </row>
    <row r="11254" spans="3:13" x14ac:dyDescent="0.2">
      <c r="C11254" s="8" t="str">
        <f>IFERROR(VLOOKUP(B11254,'Plan de comptes'!A:B,2,FALSE),"")</f>
        <v/>
      </c>
      <c r="K11254" s="21">
        <f t="shared" si="525"/>
        <v>0</v>
      </c>
      <c r="L11254" t="str">
        <f t="shared" si="526"/>
        <v/>
      </c>
      <c r="M11254" t="str">
        <f t="shared" si="527"/>
        <v/>
      </c>
    </row>
    <row r="11255" spans="3:13" x14ac:dyDescent="0.2">
      <c r="C11255" s="8" t="str">
        <f>IFERROR(VLOOKUP(B11255,'Plan de comptes'!A:B,2,FALSE),"")</f>
        <v/>
      </c>
      <c r="K11255" s="21">
        <f t="shared" si="525"/>
        <v>0</v>
      </c>
      <c r="L11255" t="str">
        <f t="shared" si="526"/>
        <v/>
      </c>
      <c r="M11255" t="str">
        <f t="shared" si="527"/>
        <v/>
      </c>
    </row>
    <row r="11256" spans="3:13" x14ac:dyDescent="0.2">
      <c r="C11256" s="8" t="str">
        <f>IFERROR(VLOOKUP(B11256,'Plan de comptes'!A:B,2,FALSE),"")</f>
        <v/>
      </c>
      <c r="K11256" s="21">
        <f t="shared" si="525"/>
        <v>0</v>
      </c>
      <c r="L11256" t="str">
        <f t="shared" si="526"/>
        <v/>
      </c>
      <c r="M11256" t="str">
        <f t="shared" si="527"/>
        <v/>
      </c>
    </row>
    <row r="11257" spans="3:13" x14ac:dyDescent="0.2">
      <c r="C11257" s="8" t="str">
        <f>IFERROR(VLOOKUP(B11257,'Plan de comptes'!A:B,2,FALSE),"")</f>
        <v/>
      </c>
      <c r="K11257" s="21">
        <f t="shared" si="525"/>
        <v>0</v>
      </c>
      <c r="L11257" t="str">
        <f t="shared" si="526"/>
        <v/>
      </c>
      <c r="M11257" t="str">
        <f t="shared" si="527"/>
        <v/>
      </c>
    </row>
    <row r="11258" spans="3:13" x14ac:dyDescent="0.2">
      <c r="C11258" s="8" t="str">
        <f>IFERROR(VLOOKUP(B11258,'Plan de comptes'!A:B,2,FALSE),"")</f>
        <v/>
      </c>
      <c r="K11258" s="21">
        <f t="shared" si="525"/>
        <v>0</v>
      </c>
      <c r="L11258" t="str">
        <f t="shared" si="526"/>
        <v/>
      </c>
      <c r="M11258" t="str">
        <f t="shared" si="527"/>
        <v/>
      </c>
    </row>
    <row r="11259" spans="3:13" x14ac:dyDescent="0.2">
      <c r="C11259" s="8" t="str">
        <f>IFERROR(VLOOKUP(B11259,'Plan de comptes'!A:B,2,FALSE),"")</f>
        <v/>
      </c>
      <c r="K11259" s="21">
        <f t="shared" si="525"/>
        <v>0</v>
      </c>
      <c r="L11259" t="str">
        <f t="shared" si="526"/>
        <v/>
      </c>
      <c r="M11259" t="str">
        <f t="shared" si="527"/>
        <v/>
      </c>
    </row>
    <row r="11260" spans="3:13" x14ac:dyDescent="0.2">
      <c r="C11260" s="8" t="str">
        <f>IFERROR(VLOOKUP(B11260,'Plan de comptes'!A:B,2,FALSE),"")</f>
        <v/>
      </c>
      <c r="K11260" s="21">
        <f t="shared" si="525"/>
        <v>0</v>
      </c>
      <c r="L11260" t="str">
        <f t="shared" si="526"/>
        <v/>
      </c>
      <c r="M11260" t="str">
        <f t="shared" si="527"/>
        <v/>
      </c>
    </row>
    <row r="11261" spans="3:13" x14ac:dyDescent="0.2">
      <c r="C11261" s="8" t="str">
        <f>IFERROR(VLOOKUP(B11261,'Plan de comptes'!A:B,2,FALSE),"")</f>
        <v/>
      </c>
      <c r="K11261" s="21">
        <f t="shared" si="525"/>
        <v>0</v>
      </c>
      <c r="L11261" t="str">
        <f t="shared" si="526"/>
        <v/>
      </c>
      <c r="M11261" t="str">
        <f t="shared" si="527"/>
        <v/>
      </c>
    </row>
    <row r="11262" spans="3:13" x14ac:dyDescent="0.2">
      <c r="C11262" s="8" t="str">
        <f>IFERROR(VLOOKUP(B11262,'Plan de comptes'!A:B,2,FALSE),"")</f>
        <v/>
      </c>
      <c r="K11262" s="21">
        <f t="shared" si="525"/>
        <v>0</v>
      </c>
      <c r="L11262" t="str">
        <f t="shared" si="526"/>
        <v/>
      </c>
      <c r="M11262" t="str">
        <f t="shared" si="527"/>
        <v/>
      </c>
    </row>
    <row r="11263" spans="3:13" x14ac:dyDescent="0.2">
      <c r="C11263" s="8" t="str">
        <f>IFERROR(VLOOKUP(B11263,'Plan de comptes'!A:B,2,FALSE),"")</f>
        <v/>
      </c>
      <c r="K11263" s="21">
        <f t="shared" si="525"/>
        <v>0</v>
      </c>
      <c r="L11263" t="str">
        <f t="shared" si="526"/>
        <v/>
      </c>
      <c r="M11263" t="str">
        <f t="shared" si="527"/>
        <v/>
      </c>
    </row>
    <row r="11264" spans="3:13" x14ac:dyDescent="0.2">
      <c r="C11264" s="8" t="str">
        <f>IFERROR(VLOOKUP(B11264,'Plan de comptes'!A:B,2,FALSE),"")</f>
        <v/>
      </c>
      <c r="K11264" s="21">
        <f t="shared" si="525"/>
        <v>0</v>
      </c>
      <c r="L11264" t="str">
        <f t="shared" si="526"/>
        <v/>
      </c>
      <c r="M11264" t="str">
        <f t="shared" si="527"/>
        <v/>
      </c>
    </row>
    <row r="11265" spans="3:13" x14ac:dyDescent="0.2">
      <c r="C11265" s="8" t="str">
        <f>IFERROR(VLOOKUP(B11265,'Plan de comptes'!A:B,2,FALSE),"")</f>
        <v/>
      </c>
      <c r="K11265" s="21">
        <f t="shared" si="525"/>
        <v>0</v>
      </c>
      <c r="L11265" t="str">
        <f t="shared" si="526"/>
        <v/>
      </c>
      <c r="M11265" t="str">
        <f t="shared" si="527"/>
        <v/>
      </c>
    </row>
    <row r="11266" spans="3:13" x14ac:dyDescent="0.2">
      <c r="C11266" s="8" t="str">
        <f>IFERROR(VLOOKUP(B11266,'Plan de comptes'!A:B,2,FALSE),"")</f>
        <v/>
      </c>
      <c r="K11266" s="21">
        <f t="shared" si="525"/>
        <v>0</v>
      </c>
      <c r="L11266" t="str">
        <f t="shared" si="526"/>
        <v/>
      </c>
      <c r="M11266" t="str">
        <f t="shared" si="527"/>
        <v/>
      </c>
    </row>
    <row r="11267" spans="3:13" x14ac:dyDescent="0.2">
      <c r="C11267" s="8" t="str">
        <f>IFERROR(VLOOKUP(B11267,'Plan de comptes'!A:B,2,FALSE),"")</f>
        <v/>
      </c>
      <c r="K11267" s="21">
        <f t="shared" ref="K11267:K11330" si="528">E11267-F11267</f>
        <v>0</v>
      </c>
      <c r="L11267" t="str">
        <f t="shared" ref="L11267:L11330" si="529">LEFT($B11267,2)</f>
        <v/>
      </c>
      <c r="M11267" t="str">
        <f t="shared" ref="M11267:M11330" si="530">LEFT($B11267,3)</f>
        <v/>
      </c>
    </row>
    <row r="11268" spans="3:13" x14ac:dyDescent="0.2">
      <c r="C11268" s="8" t="str">
        <f>IFERROR(VLOOKUP(B11268,'Plan de comptes'!A:B,2,FALSE),"")</f>
        <v/>
      </c>
      <c r="K11268" s="21">
        <f t="shared" si="528"/>
        <v>0</v>
      </c>
      <c r="L11268" t="str">
        <f t="shared" si="529"/>
        <v/>
      </c>
      <c r="M11268" t="str">
        <f t="shared" si="530"/>
        <v/>
      </c>
    </row>
    <row r="11269" spans="3:13" x14ac:dyDescent="0.2">
      <c r="C11269" s="8" t="str">
        <f>IFERROR(VLOOKUP(B11269,'Plan de comptes'!A:B,2,FALSE),"")</f>
        <v/>
      </c>
      <c r="K11269" s="21">
        <f t="shared" si="528"/>
        <v>0</v>
      </c>
      <c r="L11269" t="str">
        <f t="shared" si="529"/>
        <v/>
      </c>
      <c r="M11269" t="str">
        <f t="shared" si="530"/>
        <v/>
      </c>
    </row>
    <row r="11270" spans="3:13" x14ac:dyDescent="0.2">
      <c r="C11270" s="8" t="str">
        <f>IFERROR(VLOOKUP(B11270,'Plan de comptes'!A:B,2,FALSE),"")</f>
        <v/>
      </c>
      <c r="K11270" s="21">
        <f t="shared" si="528"/>
        <v>0</v>
      </c>
      <c r="L11270" t="str">
        <f t="shared" si="529"/>
        <v/>
      </c>
      <c r="M11270" t="str">
        <f t="shared" si="530"/>
        <v/>
      </c>
    </row>
    <row r="11271" spans="3:13" x14ac:dyDescent="0.2">
      <c r="C11271" s="8" t="str">
        <f>IFERROR(VLOOKUP(B11271,'Plan de comptes'!A:B,2,FALSE),"")</f>
        <v/>
      </c>
      <c r="K11271" s="21">
        <f t="shared" si="528"/>
        <v>0</v>
      </c>
      <c r="L11271" t="str">
        <f t="shared" si="529"/>
        <v/>
      </c>
      <c r="M11271" t="str">
        <f t="shared" si="530"/>
        <v/>
      </c>
    </row>
    <row r="11272" spans="3:13" x14ac:dyDescent="0.2">
      <c r="C11272" s="8" t="str">
        <f>IFERROR(VLOOKUP(B11272,'Plan de comptes'!A:B,2,FALSE),"")</f>
        <v/>
      </c>
      <c r="K11272" s="21">
        <f t="shared" si="528"/>
        <v>0</v>
      </c>
      <c r="L11272" t="str">
        <f t="shared" si="529"/>
        <v/>
      </c>
      <c r="M11272" t="str">
        <f t="shared" si="530"/>
        <v/>
      </c>
    </row>
    <row r="11273" spans="3:13" x14ac:dyDescent="0.2">
      <c r="C11273" s="8" t="str">
        <f>IFERROR(VLOOKUP(B11273,'Plan de comptes'!A:B,2,FALSE),"")</f>
        <v/>
      </c>
      <c r="K11273" s="21">
        <f t="shared" si="528"/>
        <v>0</v>
      </c>
      <c r="L11273" t="str">
        <f t="shared" si="529"/>
        <v/>
      </c>
      <c r="M11273" t="str">
        <f t="shared" si="530"/>
        <v/>
      </c>
    </row>
    <row r="11274" spans="3:13" x14ac:dyDescent="0.2">
      <c r="C11274" s="8" t="str">
        <f>IFERROR(VLOOKUP(B11274,'Plan de comptes'!A:B,2,FALSE),"")</f>
        <v/>
      </c>
      <c r="K11274" s="21">
        <f t="shared" si="528"/>
        <v>0</v>
      </c>
      <c r="L11274" t="str">
        <f t="shared" si="529"/>
        <v/>
      </c>
      <c r="M11274" t="str">
        <f t="shared" si="530"/>
        <v/>
      </c>
    </row>
    <row r="11275" spans="3:13" x14ac:dyDescent="0.2">
      <c r="C11275" s="8" t="str">
        <f>IFERROR(VLOOKUP(B11275,'Plan de comptes'!A:B,2,FALSE),"")</f>
        <v/>
      </c>
      <c r="K11275" s="21">
        <f t="shared" si="528"/>
        <v>0</v>
      </c>
      <c r="L11275" t="str">
        <f t="shared" si="529"/>
        <v/>
      </c>
      <c r="M11275" t="str">
        <f t="shared" si="530"/>
        <v/>
      </c>
    </row>
    <row r="11276" spans="3:13" x14ac:dyDescent="0.2">
      <c r="C11276" s="8" t="str">
        <f>IFERROR(VLOOKUP(B11276,'Plan de comptes'!A:B,2,FALSE),"")</f>
        <v/>
      </c>
      <c r="K11276" s="21">
        <f t="shared" si="528"/>
        <v>0</v>
      </c>
      <c r="L11276" t="str">
        <f t="shared" si="529"/>
        <v/>
      </c>
      <c r="M11276" t="str">
        <f t="shared" si="530"/>
        <v/>
      </c>
    </row>
    <row r="11277" spans="3:13" x14ac:dyDescent="0.2">
      <c r="C11277" s="8" t="str">
        <f>IFERROR(VLOOKUP(B11277,'Plan de comptes'!A:B,2,FALSE),"")</f>
        <v/>
      </c>
      <c r="K11277" s="21">
        <f t="shared" si="528"/>
        <v>0</v>
      </c>
      <c r="L11277" t="str">
        <f t="shared" si="529"/>
        <v/>
      </c>
      <c r="M11277" t="str">
        <f t="shared" si="530"/>
        <v/>
      </c>
    </row>
    <row r="11278" spans="3:13" x14ac:dyDescent="0.2">
      <c r="C11278" s="8" t="str">
        <f>IFERROR(VLOOKUP(B11278,'Plan de comptes'!A:B,2,FALSE),"")</f>
        <v/>
      </c>
      <c r="K11278" s="21">
        <f t="shared" si="528"/>
        <v>0</v>
      </c>
      <c r="L11278" t="str">
        <f t="shared" si="529"/>
        <v/>
      </c>
      <c r="M11278" t="str">
        <f t="shared" si="530"/>
        <v/>
      </c>
    </row>
    <row r="11279" spans="3:13" x14ac:dyDescent="0.2">
      <c r="C11279" s="8" t="str">
        <f>IFERROR(VLOOKUP(B11279,'Plan de comptes'!A:B,2,FALSE),"")</f>
        <v/>
      </c>
      <c r="K11279" s="21">
        <f t="shared" si="528"/>
        <v>0</v>
      </c>
      <c r="L11279" t="str">
        <f t="shared" si="529"/>
        <v/>
      </c>
      <c r="M11279" t="str">
        <f t="shared" si="530"/>
        <v/>
      </c>
    </row>
    <row r="11280" spans="3:13" x14ac:dyDescent="0.2">
      <c r="C11280" s="8" t="str">
        <f>IFERROR(VLOOKUP(B11280,'Plan de comptes'!A:B,2,FALSE),"")</f>
        <v/>
      </c>
      <c r="K11280" s="21">
        <f t="shared" si="528"/>
        <v>0</v>
      </c>
      <c r="L11280" t="str">
        <f t="shared" si="529"/>
        <v/>
      </c>
      <c r="M11280" t="str">
        <f t="shared" si="530"/>
        <v/>
      </c>
    </row>
    <row r="11281" spans="3:13" x14ac:dyDescent="0.2">
      <c r="C11281" s="8" t="str">
        <f>IFERROR(VLOOKUP(B11281,'Plan de comptes'!A:B,2,FALSE),"")</f>
        <v/>
      </c>
      <c r="K11281" s="21">
        <f t="shared" si="528"/>
        <v>0</v>
      </c>
      <c r="L11281" t="str">
        <f t="shared" si="529"/>
        <v/>
      </c>
      <c r="M11281" t="str">
        <f t="shared" si="530"/>
        <v/>
      </c>
    </row>
    <row r="11282" spans="3:13" x14ac:dyDescent="0.2">
      <c r="C11282" s="8" t="str">
        <f>IFERROR(VLOOKUP(B11282,'Plan de comptes'!A:B,2,FALSE),"")</f>
        <v/>
      </c>
      <c r="K11282" s="21">
        <f t="shared" si="528"/>
        <v>0</v>
      </c>
      <c r="L11282" t="str">
        <f t="shared" si="529"/>
        <v/>
      </c>
      <c r="M11282" t="str">
        <f t="shared" si="530"/>
        <v/>
      </c>
    </row>
    <row r="11283" spans="3:13" x14ac:dyDescent="0.2">
      <c r="C11283" s="8" t="str">
        <f>IFERROR(VLOOKUP(B11283,'Plan de comptes'!A:B,2,FALSE),"")</f>
        <v/>
      </c>
      <c r="K11283" s="21">
        <f t="shared" si="528"/>
        <v>0</v>
      </c>
      <c r="L11283" t="str">
        <f t="shared" si="529"/>
        <v/>
      </c>
      <c r="M11283" t="str">
        <f t="shared" si="530"/>
        <v/>
      </c>
    </row>
    <row r="11284" spans="3:13" x14ac:dyDescent="0.2">
      <c r="C11284" s="8" t="str">
        <f>IFERROR(VLOOKUP(B11284,'Plan de comptes'!A:B,2,FALSE),"")</f>
        <v/>
      </c>
      <c r="K11284" s="21">
        <f t="shared" si="528"/>
        <v>0</v>
      </c>
      <c r="L11284" t="str">
        <f t="shared" si="529"/>
        <v/>
      </c>
      <c r="M11284" t="str">
        <f t="shared" si="530"/>
        <v/>
      </c>
    </row>
    <row r="11285" spans="3:13" x14ac:dyDescent="0.2">
      <c r="C11285" s="8" t="str">
        <f>IFERROR(VLOOKUP(B11285,'Plan de comptes'!A:B,2,FALSE),"")</f>
        <v/>
      </c>
      <c r="K11285" s="21">
        <f t="shared" si="528"/>
        <v>0</v>
      </c>
      <c r="L11285" t="str">
        <f t="shared" si="529"/>
        <v/>
      </c>
      <c r="M11285" t="str">
        <f t="shared" si="530"/>
        <v/>
      </c>
    </row>
    <row r="11286" spans="3:13" x14ac:dyDescent="0.2">
      <c r="C11286" s="8" t="str">
        <f>IFERROR(VLOOKUP(B11286,'Plan de comptes'!A:B,2,FALSE),"")</f>
        <v/>
      </c>
      <c r="K11286" s="21">
        <f t="shared" si="528"/>
        <v>0</v>
      </c>
      <c r="L11286" t="str">
        <f t="shared" si="529"/>
        <v/>
      </c>
      <c r="M11286" t="str">
        <f t="shared" si="530"/>
        <v/>
      </c>
    </row>
    <row r="11287" spans="3:13" x14ac:dyDescent="0.2">
      <c r="C11287" s="8" t="str">
        <f>IFERROR(VLOOKUP(B11287,'Plan de comptes'!A:B,2,FALSE),"")</f>
        <v/>
      </c>
      <c r="K11287" s="21">
        <f t="shared" si="528"/>
        <v>0</v>
      </c>
      <c r="L11287" t="str">
        <f t="shared" si="529"/>
        <v/>
      </c>
      <c r="M11287" t="str">
        <f t="shared" si="530"/>
        <v/>
      </c>
    </row>
    <row r="11288" spans="3:13" x14ac:dyDescent="0.2">
      <c r="C11288" s="8" t="str">
        <f>IFERROR(VLOOKUP(B11288,'Plan de comptes'!A:B,2,FALSE),"")</f>
        <v/>
      </c>
      <c r="K11288" s="21">
        <f t="shared" si="528"/>
        <v>0</v>
      </c>
      <c r="L11288" t="str">
        <f t="shared" si="529"/>
        <v/>
      </c>
      <c r="M11288" t="str">
        <f t="shared" si="530"/>
        <v/>
      </c>
    </row>
    <row r="11289" spans="3:13" x14ac:dyDescent="0.2">
      <c r="C11289" s="8" t="str">
        <f>IFERROR(VLOOKUP(B11289,'Plan de comptes'!A:B,2,FALSE),"")</f>
        <v/>
      </c>
      <c r="K11289" s="21">
        <f t="shared" si="528"/>
        <v>0</v>
      </c>
      <c r="L11289" t="str">
        <f t="shared" si="529"/>
        <v/>
      </c>
      <c r="M11289" t="str">
        <f t="shared" si="530"/>
        <v/>
      </c>
    </row>
    <row r="11290" spans="3:13" x14ac:dyDescent="0.2">
      <c r="C11290" s="8" t="str">
        <f>IFERROR(VLOOKUP(B11290,'Plan de comptes'!A:B,2,FALSE),"")</f>
        <v/>
      </c>
      <c r="K11290" s="21">
        <f t="shared" si="528"/>
        <v>0</v>
      </c>
      <c r="L11290" t="str">
        <f t="shared" si="529"/>
        <v/>
      </c>
      <c r="M11290" t="str">
        <f t="shared" si="530"/>
        <v/>
      </c>
    </row>
    <row r="11291" spans="3:13" x14ac:dyDescent="0.2">
      <c r="C11291" s="8" t="str">
        <f>IFERROR(VLOOKUP(B11291,'Plan de comptes'!A:B,2,FALSE),"")</f>
        <v/>
      </c>
      <c r="K11291" s="21">
        <f t="shared" si="528"/>
        <v>0</v>
      </c>
      <c r="L11291" t="str">
        <f t="shared" si="529"/>
        <v/>
      </c>
      <c r="M11291" t="str">
        <f t="shared" si="530"/>
        <v/>
      </c>
    </row>
    <row r="11292" spans="3:13" x14ac:dyDescent="0.2">
      <c r="C11292" s="8" t="str">
        <f>IFERROR(VLOOKUP(B11292,'Plan de comptes'!A:B,2,FALSE),"")</f>
        <v/>
      </c>
      <c r="K11292" s="21">
        <f t="shared" si="528"/>
        <v>0</v>
      </c>
      <c r="L11292" t="str">
        <f t="shared" si="529"/>
        <v/>
      </c>
      <c r="M11292" t="str">
        <f t="shared" si="530"/>
        <v/>
      </c>
    </row>
    <row r="11293" spans="3:13" x14ac:dyDescent="0.2">
      <c r="C11293" s="8" t="str">
        <f>IFERROR(VLOOKUP(B11293,'Plan de comptes'!A:B,2,FALSE),"")</f>
        <v/>
      </c>
      <c r="K11293" s="21">
        <f t="shared" si="528"/>
        <v>0</v>
      </c>
      <c r="L11293" t="str">
        <f t="shared" si="529"/>
        <v/>
      </c>
      <c r="M11293" t="str">
        <f t="shared" si="530"/>
        <v/>
      </c>
    </row>
    <row r="11294" spans="3:13" x14ac:dyDescent="0.2">
      <c r="C11294" s="8" t="str">
        <f>IFERROR(VLOOKUP(B11294,'Plan de comptes'!A:B,2,FALSE),"")</f>
        <v/>
      </c>
      <c r="K11294" s="21">
        <f t="shared" si="528"/>
        <v>0</v>
      </c>
      <c r="L11294" t="str">
        <f t="shared" si="529"/>
        <v/>
      </c>
      <c r="M11294" t="str">
        <f t="shared" si="530"/>
        <v/>
      </c>
    </row>
    <row r="11295" spans="3:13" x14ac:dyDescent="0.2">
      <c r="C11295" s="8" t="str">
        <f>IFERROR(VLOOKUP(B11295,'Plan de comptes'!A:B,2,FALSE),"")</f>
        <v/>
      </c>
      <c r="K11295" s="21">
        <f t="shared" si="528"/>
        <v>0</v>
      </c>
      <c r="L11295" t="str">
        <f t="shared" si="529"/>
        <v/>
      </c>
      <c r="M11295" t="str">
        <f t="shared" si="530"/>
        <v/>
      </c>
    </row>
    <row r="11296" spans="3:13" x14ac:dyDescent="0.2">
      <c r="C11296" s="8" t="str">
        <f>IFERROR(VLOOKUP(B11296,'Plan de comptes'!A:B,2,FALSE),"")</f>
        <v/>
      </c>
      <c r="K11296" s="21">
        <f t="shared" si="528"/>
        <v>0</v>
      </c>
      <c r="L11296" t="str">
        <f t="shared" si="529"/>
        <v/>
      </c>
      <c r="M11296" t="str">
        <f t="shared" si="530"/>
        <v/>
      </c>
    </row>
    <row r="11297" spans="3:13" x14ac:dyDescent="0.2">
      <c r="C11297" s="8" t="str">
        <f>IFERROR(VLOOKUP(B11297,'Plan de comptes'!A:B,2,FALSE),"")</f>
        <v/>
      </c>
      <c r="K11297" s="21">
        <f t="shared" si="528"/>
        <v>0</v>
      </c>
      <c r="L11297" t="str">
        <f t="shared" si="529"/>
        <v/>
      </c>
      <c r="M11297" t="str">
        <f t="shared" si="530"/>
        <v/>
      </c>
    </row>
    <row r="11298" spans="3:13" x14ac:dyDescent="0.2">
      <c r="C11298" s="8" t="str">
        <f>IFERROR(VLOOKUP(B11298,'Plan de comptes'!A:B,2,FALSE),"")</f>
        <v/>
      </c>
      <c r="K11298" s="21">
        <f t="shared" si="528"/>
        <v>0</v>
      </c>
      <c r="L11298" t="str">
        <f t="shared" si="529"/>
        <v/>
      </c>
      <c r="M11298" t="str">
        <f t="shared" si="530"/>
        <v/>
      </c>
    </row>
    <row r="11299" spans="3:13" x14ac:dyDescent="0.2">
      <c r="C11299" s="8" t="str">
        <f>IFERROR(VLOOKUP(B11299,'Plan de comptes'!A:B,2,FALSE),"")</f>
        <v/>
      </c>
      <c r="K11299" s="21">
        <f t="shared" si="528"/>
        <v>0</v>
      </c>
      <c r="L11299" t="str">
        <f t="shared" si="529"/>
        <v/>
      </c>
      <c r="M11299" t="str">
        <f t="shared" si="530"/>
        <v/>
      </c>
    </row>
    <row r="11300" spans="3:13" x14ac:dyDescent="0.2">
      <c r="C11300" s="8" t="str">
        <f>IFERROR(VLOOKUP(B11300,'Plan de comptes'!A:B,2,FALSE),"")</f>
        <v/>
      </c>
      <c r="K11300" s="21">
        <f t="shared" si="528"/>
        <v>0</v>
      </c>
      <c r="L11300" t="str">
        <f t="shared" si="529"/>
        <v/>
      </c>
      <c r="M11300" t="str">
        <f t="shared" si="530"/>
        <v/>
      </c>
    </row>
    <row r="11301" spans="3:13" x14ac:dyDescent="0.2">
      <c r="C11301" s="8" t="str">
        <f>IFERROR(VLOOKUP(B11301,'Plan de comptes'!A:B,2,FALSE),"")</f>
        <v/>
      </c>
      <c r="K11301" s="21">
        <f t="shared" si="528"/>
        <v>0</v>
      </c>
      <c r="L11301" t="str">
        <f t="shared" si="529"/>
        <v/>
      </c>
      <c r="M11301" t="str">
        <f t="shared" si="530"/>
        <v/>
      </c>
    </row>
    <row r="11302" spans="3:13" x14ac:dyDescent="0.2">
      <c r="C11302" s="8" t="str">
        <f>IFERROR(VLOOKUP(B11302,'Plan de comptes'!A:B,2,FALSE),"")</f>
        <v/>
      </c>
      <c r="K11302" s="21">
        <f t="shared" si="528"/>
        <v>0</v>
      </c>
      <c r="L11302" t="str">
        <f t="shared" si="529"/>
        <v/>
      </c>
      <c r="M11302" t="str">
        <f t="shared" si="530"/>
        <v/>
      </c>
    </row>
    <row r="11303" spans="3:13" x14ac:dyDescent="0.2">
      <c r="C11303" s="8" t="str">
        <f>IFERROR(VLOOKUP(B11303,'Plan de comptes'!A:B,2,FALSE),"")</f>
        <v/>
      </c>
      <c r="K11303" s="21">
        <f t="shared" si="528"/>
        <v>0</v>
      </c>
      <c r="L11303" t="str">
        <f t="shared" si="529"/>
        <v/>
      </c>
      <c r="M11303" t="str">
        <f t="shared" si="530"/>
        <v/>
      </c>
    </row>
    <row r="11304" spans="3:13" x14ac:dyDescent="0.2">
      <c r="C11304" s="8" t="str">
        <f>IFERROR(VLOOKUP(B11304,'Plan de comptes'!A:B,2,FALSE),"")</f>
        <v/>
      </c>
      <c r="K11304" s="21">
        <f t="shared" si="528"/>
        <v>0</v>
      </c>
      <c r="L11304" t="str">
        <f t="shared" si="529"/>
        <v/>
      </c>
      <c r="M11304" t="str">
        <f t="shared" si="530"/>
        <v/>
      </c>
    </row>
    <row r="11305" spans="3:13" x14ac:dyDescent="0.2">
      <c r="C11305" s="8" t="str">
        <f>IFERROR(VLOOKUP(B11305,'Plan de comptes'!A:B,2,FALSE),"")</f>
        <v/>
      </c>
      <c r="K11305" s="21">
        <f t="shared" si="528"/>
        <v>0</v>
      </c>
      <c r="L11305" t="str">
        <f t="shared" si="529"/>
        <v/>
      </c>
      <c r="M11305" t="str">
        <f t="shared" si="530"/>
        <v/>
      </c>
    </row>
    <row r="11306" spans="3:13" x14ac:dyDescent="0.2">
      <c r="C11306" s="8" t="str">
        <f>IFERROR(VLOOKUP(B11306,'Plan de comptes'!A:B,2,FALSE),"")</f>
        <v/>
      </c>
      <c r="K11306" s="21">
        <f t="shared" si="528"/>
        <v>0</v>
      </c>
      <c r="L11306" t="str">
        <f t="shared" si="529"/>
        <v/>
      </c>
      <c r="M11306" t="str">
        <f t="shared" si="530"/>
        <v/>
      </c>
    </row>
    <row r="11307" spans="3:13" x14ac:dyDescent="0.2">
      <c r="C11307" s="8" t="str">
        <f>IFERROR(VLOOKUP(B11307,'Plan de comptes'!A:B,2,FALSE),"")</f>
        <v/>
      </c>
      <c r="K11307" s="21">
        <f t="shared" si="528"/>
        <v>0</v>
      </c>
      <c r="L11307" t="str">
        <f t="shared" si="529"/>
        <v/>
      </c>
      <c r="M11307" t="str">
        <f t="shared" si="530"/>
        <v/>
      </c>
    </row>
    <row r="11308" spans="3:13" x14ac:dyDescent="0.2">
      <c r="C11308" s="8" t="str">
        <f>IFERROR(VLOOKUP(B11308,'Plan de comptes'!A:B,2,FALSE),"")</f>
        <v/>
      </c>
      <c r="K11308" s="21">
        <f t="shared" si="528"/>
        <v>0</v>
      </c>
      <c r="L11308" t="str">
        <f t="shared" si="529"/>
        <v/>
      </c>
      <c r="M11308" t="str">
        <f t="shared" si="530"/>
        <v/>
      </c>
    </row>
    <row r="11309" spans="3:13" x14ac:dyDescent="0.2">
      <c r="C11309" s="8" t="str">
        <f>IFERROR(VLOOKUP(B11309,'Plan de comptes'!A:B,2,FALSE),"")</f>
        <v/>
      </c>
      <c r="K11309" s="21">
        <f t="shared" si="528"/>
        <v>0</v>
      </c>
      <c r="L11309" t="str">
        <f t="shared" si="529"/>
        <v/>
      </c>
      <c r="M11309" t="str">
        <f t="shared" si="530"/>
        <v/>
      </c>
    </row>
    <row r="11310" spans="3:13" x14ac:dyDescent="0.2">
      <c r="C11310" s="8" t="str">
        <f>IFERROR(VLOOKUP(B11310,'Plan de comptes'!A:B,2,FALSE),"")</f>
        <v/>
      </c>
      <c r="K11310" s="21">
        <f t="shared" si="528"/>
        <v>0</v>
      </c>
      <c r="L11310" t="str">
        <f t="shared" si="529"/>
        <v/>
      </c>
      <c r="M11310" t="str">
        <f t="shared" si="530"/>
        <v/>
      </c>
    </row>
    <row r="11311" spans="3:13" x14ac:dyDescent="0.2">
      <c r="C11311" s="8" t="str">
        <f>IFERROR(VLOOKUP(B11311,'Plan de comptes'!A:B,2,FALSE),"")</f>
        <v/>
      </c>
      <c r="K11311" s="21">
        <f t="shared" si="528"/>
        <v>0</v>
      </c>
      <c r="L11311" t="str">
        <f t="shared" si="529"/>
        <v/>
      </c>
      <c r="M11311" t="str">
        <f t="shared" si="530"/>
        <v/>
      </c>
    </row>
    <row r="11312" spans="3:13" x14ac:dyDescent="0.2">
      <c r="C11312" s="8" t="str">
        <f>IFERROR(VLOOKUP(B11312,'Plan de comptes'!A:B,2,FALSE),"")</f>
        <v/>
      </c>
      <c r="K11312" s="21">
        <f t="shared" si="528"/>
        <v>0</v>
      </c>
      <c r="L11312" t="str">
        <f t="shared" si="529"/>
        <v/>
      </c>
      <c r="M11312" t="str">
        <f t="shared" si="530"/>
        <v/>
      </c>
    </row>
    <row r="11313" spans="3:13" x14ac:dyDescent="0.2">
      <c r="C11313" s="8" t="str">
        <f>IFERROR(VLOOKUP(B11313,'Plan de comptes'!A:B,2,FALSE),"")</f>
        <v/>
      </c>
      <c r="K11313" s="21">
        <f t="shared" si="528"/>
        <v>0</v>
      </c>
      <c r="L11313" t="str">
        <f t="shared" si="529"/>
        <v/>
      </c>
      <c r="M11313" t="str">
        <f t="shared" si="530"/>
        <v/>
      </c>
    </row>
    <row r="11314" spans="3:13" x14ac:dyDescent="0.2">
      <c r="C11314" s="8" t="str">
        <f>IFERROR(VLOOKUP(B11314,'Plan de comptes'!A:B,2,FALSE),"")</f>
        <v/>
      </c>
      <c r="K11314" s="21">
        <f t="shared" si="528"/>
        <v>0</v>
      </c>
      <c r="L11314" t="str">
        <f t="shared" si="529"/>
        <v/>
      </c>
      <c r="M11314" t="str">
        <f t="shared" si="530"/>
        <v/>
      </c>
    </row>
    <row r="11315" spans="3:13" x14ac:dyDescent="0.2">
      <c r="C11315" s="8" t="str">
        <f>IFERROR(VLOOKUP(B11315,'Plan de comptes'!A:B,2,FALSE),"")</f>
        <v/>
      </c>
      <c r="K11315" s="21">
        <f t="shared" si="528"/>
        <v>0</v>
      </c>
      <c r="L11315" t="str">
        <f t="shared" si="529"/>
        <v/>
      </c>
      <c r="M11315" t="str">
        <f t="shared" si="530"/>
        <v/>
      </c>
    </row>
    <row r="11316" spans="3:13" x14ac:dyDescent="0.2">
      <c r="C11316" s="8" t="str">
        <f>IFERROR(VLOOKUP(B11316,'Plan de comptes'!A:B,2,FALSE),"")</f>
        <v/>
      </c>
      <c r="K11316" s="21">
        <f t="shared" si="528"/>
        <v>0</v>
      </c>
      <c r="L11316" t="str">
        <f t="shared" si="529"/>
        <v/>
      </c>
      <c r="M11316" t="str">
        <f t="shared" si="530"/>
        <v/>
      </c>
    </row>
    <row r="11317" spans="3:13" x14ac:dyDescent="0.2">
      <c r="C11317" s="8" t="str">
        <f>IFERROR(VLOOKUP(B11317,'Plan de comptes'!A:B,2,FALSE),"")</f>
        <v/>
      </c>
      <c r="K11317" s="21">
        <f t="shared" si="528"/>
        <v>0</v>
      </c>
      <c r="L11317" t="str">
        <f t="shared" si="529"/>
        <v/>
      </c>
      <c r="M11317" t="str">
        <f t="shared" si="530"/>
        <v/>
      </c>
    </row>
    <row r="11318" spans="3:13" x14ac:dyDescent="0.2">
      <c r="C11318" s="8" t="str">
        <f>IFERROR(VLOOKUP(B11318,'Plan de comptes'!A:B,2,FALSE),"")</f>
        <v/>
      </c>
      <c r="K11318" s="21">
        <f t="shared" si="528"/>
        <v>0</v>
      </c>
      <c r="L11318" t="str">
        <f t="shared" si="529"/>
        <v/>
      </c>
      <c r="M11318" t="str">
        <f t="shared" si="530"/>
        <v/>
      </c>
    </row>
    <row r="11319" spans="3:13" x14ac:dyDescent="0.2">
      <c r="C11319" s="8" t="str">
        <f>IFERROR(VLOOKUP(B11319,'Plan de comptes'!A:B,2,FALSE),"")</f>
        <v/>
      </c>
      <c r="K11319" s="21">
        <f t="shared" si="528"/>
        <v>0</v>
      </c>
      <c r="L11319" t="str">
        <f t="shared" si="529"/>
        <v/>
      </c>
      <c r="M11319" t="str">
        <f t="shared" si="530"/>
        <v/>
      </c>
    </row>
    <row r="11320" spans="3:13" x14ac:dyDescent="0.2">
      <c r="C11320" s="8" t="str">
        <f>IFERROR(VLOOKUP(B11320,'Plan de comptes'!A:B,2,FALSE),"")</f>
        <v/>
      </c>
      <c r="K11320" s="21">
        <f t="shared" si="528"/>
        <v>0</v>
      </c>
      <c r="L11320" t="str">
        <f t="shared" si="529"/>
        <v/>
      </c>
      <c r="M11320" t="str">
        <f t="shared" si="530"/>
        <v/>
      </c>
    </row>
    <row r="11321" spans="3:13" x14ac:dyDescent="0.2">
      <c r="C11321" s="8" t="str">
        <f>IFERROR(VLOOKUP(B11321,'Plan de comptes'!A:B,2,FALSE),"")</f>
        <v/>
      </c>
      <c r="K11321" s="21">
        <f t="shared" si="528"/>
        <v>0</v>
      </c>
      <c r="L11321" t="str">
        <f t="shared" si="529"/>
        <v/>
      </c>
      <c r="M11321" t="str">
        <f t="shared" si="530"/>
        <v/>
      </c>
    </row>
    <row r="11322" spans="3:13" x14ac:dyDescent="0.2">
      <c r="C11322" s="8" t="str">
        <f>IFERROR(VLOOKUP(B11322,'Plan de comptes'!A:B,2,FALSE),"")</f>
        <v/>
      </c>
      <c r="K11322" s="21">
        <f t="shared" si="528"/>
        <v>0</v>
      </c>
      <c r="L11322" t="str">
        <f t="shared" si="529"/>
        <v/>
      </c>
      <c r="M11322" t="str">
        <f t="shared" si="530"/>
        <v/>
      </c>
    </row>
    <row r="11323" spans="3:13" x14ac:dyDescent="0.2">
      <c r="C11323" s="8" t="str">
        <f>IFERROR(VLOOKUP(B11323,'Plan de comptes'!A:B,2,FALSE),"")</f>
        <v/>
      </c>
      <c r="K11323" s="21">
        <f t="shared" si="528"/>
        <v>0</v>
      </c>
      <c r="L11323" t="str">
        <f t="shared" si="529"/>
        <v/>
      </c>
      <c r="M11323" t="str">
        <f t="shared" si="530"/>
        <v/>
      </c>
    </row>
    <row r="11324" spans="3:13" x14ac:dyDescent="0.2">
      <c r="C11324" s="8" t="str">
        <f>IFERROR(VLOOKUP(B11324,'Plan de comptes'!A:B,2,FALSE),"")</f>
        <v/>
      </c>
      <c r="K11324" s="21">
        <f t="shared" si="528"/>
        <v>0</v>
      </c>
      <c r="L11324" t="str">
        <f t="shared" si="529"/>
        <v/>
      </c>
      <c r="M11324" t="str">
        <f t="shared" si="530"/>
        <v/>
      </c>
    </row>
    <row r="11325" spans="3:13" x14ac:dyDescent="0.2">
      <c r="C11325" s="8" t="str">
        <f>IFERROR(VLOOKUP(B11325,'Plan de comptes'!A:B,2,FALSE),"")</f>
        <v/>
      </c>
      <c r="K11325" s="21">
        <f t="shared" si="528"/>
        <v>0</v>
      </c>
      <c r="L11325" t="str">
        <f t="shared" si="529"/>
        <v/>
      </c>
      <c r="M11325" t="str">
        <f t="shared" si="530"/>
        <v/>
      </c>
    </row>
    <row r="11326" spans="3:13" x14ac:dyDescent="0.2">
      <c r="C11326" s="8" t="str">
        <f>IFERROR(VLOOKUP(B11326,'Plan de comptes'!A:B,2,FALSE),"")</f>
        <v/>
      </c>
      <c r="K11326" s="21">
        <f t="shared" si="528"/>
        <v>0</v>
      </c>
      <c r="L11326" t="str">
        <f t="shared" si="529"/>
        <v/>
      </c>
      <c r="M11326" t="str">
        <f t="shared" si="530"/>
        <v/>
      </c>
    </row>
    <row r="11327" spans="3:13" x14ac:dyDescent="0.2">
      <c r="C11327" s="8" t="str">
        <f>IFERROR(VLOOKUP(B11327,'Plan de comptes'!A:B,2,FALSE),"")</f>
        <v/>
      </c>
      <c r="K11327" s="21">
        <f t="shared" si="528"/>
        <v>0</v>
      </c>
      <c r="L11327" t="str">
        <f t="shared" si="529"/>
        <v/>
      </c>
      <c r="M11327" t="str">
        <f t="shared" si="530"/>
        <v/>
      </c>
    </row>
    <row r="11328" spans="3:13" x14ac:dyDescent="0.2">
      <c r="C11328" s="8" t="str">
        <f>IFERROR(VLOOKUP(B11328,'Plan de comptes'!A:B,2,FALSE),"")</f>
        <v/>
      </c>
      <c r="K11328" s="21">
        <f t="shared" si="528"/>
        <v>0</v>
      </c>
      <c r="L11328" t="str">
        <f t="shared" si="529"/>
        <v/>
      </c>
      <c r="M11328" t="str">
        <f t="shared" si="530"/>
        <v/>
      </c>
    </row>
    <row r="11329" spans="3:13" x14ac:dyDescent="0.2">
      <c r="C11329" s="8" t="str">
        <f>IFERROR(VLOOKUP(B11329,'Plan de comptes'!A:B,2,FALSE),"")</f>
        <v/>
      </c>
      <c r="K11329" s="21">
        <f t="shared" si="528"/>
        <v>0</v>
      </c>
      <c r="L11329" t="str">
        <f t="shared" si="529"/>
        <v/>
      </c>
      <c r="M11329" t="str">
        <f t="shared" si="530"/>
        <v/>
      </c>
    </row>
    <row r="11330" spans="3:13" x14ac:dyDescent="0.2">
      <c r="C11330" s="8" t="str">
        <f>IFERROR(VLOOKUP(B11330,'Plan de comptes'!A:B,2,FALSE),"")</f>
        <v/>
      </c>
      <c r="K11330" s="21">
        <f t="shared" si="528"/>
        <v>0</v>
      </c>
      <c r="L11330" t="str">
        <f t="shared" si="529"/>
        <v/>
      </c>
      <c r="M11330" t="str">
        <f t="shared" si="530"/>
        <v/>
      </c>
    </row>
    <row r="11331" spans="3:13" x14ac:dyDescent="0.2">
      <c r="C11331" s="8" t="str">
        <f>IFERROR(VLOOKUP(B11331,'Plan de comptes'!A:B,2,FALSE),"")</f>
        <v/>
      </c>
      <c r="K11331" s="21">
        <f t="shared" ref="K11331:K11394" si="531">E11331-F11331</f>
        <v>0</v>
      </c>
      <c r="L11331" t="str">
        <f t="shared" ref="L11331:L11394" si="532">LEFT($B11331,2)</f>
        <v/>
      </c>
      <c r="M11331" t="str">
        <f t="shared" ref="M11331:M11394" si="533">LEFT($B11331,3)</f>
        <v/>
      </c>
    </row>
    <row r="11332" spans="3:13" x14ac:dyDescent="0.2">
      <c r="C11332" s="8" t="str">
        <f>IFERROR(VLOOKUP(B11332,'Plan de comptes'!A:B,2,FALSE),"")</f>
        <v/>
      </c>
      <c r="K11332" s="21">
        <f t="shared" si="531"/>
        <v>0</v>
      </c>
      <c r="L11332" t="str">
        <f t="shared" si="532"/>
        <v/>
      </c>
      <c r="M11332" t="str">
        <f t="shared" si="533"/>
        <v/>
      </c>
    </row>
    <row r="11333" spans="3:13" x14ac:dyDescent="0.2">
      <c r="C11333" s="8" t="str">
        <f>IFERROR(VLOOKUP(B11333,'Plan de comptes'!A:B,2,FALSE),"")</f>
        <v/>
      </c>
      <c r="K11333" s="21">
        <f t="shared" si="531"/>
        <v>0</v>
      </c>
      <c r="L11333" t="str">
        <f t="shared" si="532"/>
        <v/>
      </c>
      <c r="M11333" t="str">
        <f t="shared" si="533"/>
        <v/>
      </c>
    </row>
    <row r="11334" spans="3:13" x14ac:dyDescent="0.2">
      <c r="C11334" s="8" t="str">
        <f>IFERROR(VLOOKUP(B11334,'Plan de comptes'!A:B,2,FALSE),"")</f>
        <v/>
      </c>
      <c r="K11334" s="21">
        <f t="shared" si="531"/>
        <v>0</v>
      </c>
      <c r="L11334" t="str">
        <f t="shared" si="532"/>
        <v/>
      </c>
      <c r="M11334" t="str">
        <f t="shared" si="533"/>
        <v/>
      </c>
    </row>
    <row r="11335" spans="3:13" x14ac:dyDescent="0.2">
      <c r="C11335" s="8" t="str">
        <f>IFERROR(VLOOKUP(B11335,'Plan de comptes'!A:B,2,FALSE),"")</f>
        <v/>
      </c>
      <c r="K11335" s="21">
        <f t="shared" si="531"/>
        <v>0</v>
      </c>
      <c r="L11335" t="str">
        <f t="shared" si="532"/>
        <v/>
      </c>
      <c r="M11335" t="str">
        <f t="shared" si="533"/>
        <v/>
      </c>
    </row>
    <row r="11336" spans="3:13" x14ac:dyDescent="0.2">
      <c r="C11336" s="8" t="str">
        <f>IFERROR(VLOOKUP(B11336,'Plan de comptes'!A:B,2,FALSE),"")</f>
        <v/>
      </c>
      <c r="K11336" s="21">
        <f t="shared" si="531"/>
        <v>0</v>
      </c>
      <c r="L11336" t="str">
        <f t="shared" si="532"/>
        <v/>
      </c>
      <c r="M11336" t="str">
        <f t="shared" si="533"/>
        <v/>
      </c>
    </row>
    <row r="11337" spans="3:13" x14ac:dyDescent="0.2">
      <c r="C11337" s="8" t="str">
        <f>IFERROR(VLOOKUP(B11337,'Plan de comptes'!A:B,2,FALSE),"")</f>
        <v/>
      </c>
      <c r="K11337" s="21">
        <f t="shared" si="531"/>
        <v>0</v>
      </c>
      <c r="L11337" t="str">
        <f t="shared" si="532"/>
        <v/>
      </c>
      <c r="M11337" t="str">
        <f t="shared" si="533"/>
        <v/>
      </c>
    </row>
    <row r="11338" spans="3:13" x14ac:dyDescent="0.2">
      <c r="C11338" s="8" t="str">
        <f>IFERROR(VLOOKUP(B11338,'Plan de comptes'!A:B,2,FALSE),"")</f>
        <v/>
      </c>
      <c r="K11338" s="21">
        <f t="shared" si="531"/>
        <v>0</v>
      </c>
      <c r="L11338" t="str">
        <f t="shared" si="532"/>
        <v/>
      </c>
      <c r="M11338" t="str">
        <f t="shared" si="533"/>
        <v/>
      </c>
    </row>
    <row r="11339" spans="3:13" x14ac:dyDescent="0.2">
      <c r="C11339" s="8" t="str">
        <f>IFERROR(VLOOKUP(B11339,'Plan de comptes'!A:B,2,FALSE),"")</f>
        <v/>
      </c>
      <c r="K11339" s="21">
        <f t="shared" si="531"/>
        <v>0</v>
      </c>
      <c r="L11339" t="str">
        <f t="shared" si="532"/>
        <v/>
      </c>
      <c r="M11339" t="str">
        <f t="shared" si="533"/>
        <v/>
      </c>
    </row>
    <row r="11340" spans="3:13" x14ac:dyDescent="0.2">
      <c r="C11340" s="8" t="str">
        <f>IFERROR(VLOOKUP(B11340,'Plan de comptes'!A:B,2,FALSE),"")</f>
        <v/>
      </c>
      <c r="K11340" s="21">
        <f t="shared" si="531"/>
        <v>0</v>
      </c>
      <c r="L11340" t="str">
        <f t="shared" si="532"/>
        <v/>
      </c>
      <c r="M11340" t="str">
        <f t="shared" si="533"/>
        <v/>
      </c>
    </row>
    <row r="11341" spans="3:13" x14ac:dyDescent="0.2">
      <c r="C11341" s="8" t="str">
        <f>IFERROR(VLOOKUP(B11341,'Plan de comptes'!A:B,2,FALSE),"")</f>
        <v/>
      </c>
      <c r="K11341" s="21">
        <f t="shared" si="531"/>
        <v>0</v>
      </c>
      <c r="L11341" t="str">
        <f t="shared" si="532"/>
        <v/>
      </c>
      <c r="M11341" t="str">
        <f t="shared" si="533"/>
        <v/>
      </c>
    </row>
    <row r="11342" spans="3:13" x14ac:dyDescent="0.2">
      <c r="C11342" s="8" t="str">
        <f>IFERROR(VLOOKUP(B11342,'Plan de comptes'!A:B,2,FALSE),"")</f>
        <v/>
      </c>
      <c r="K11342" s="21">
        <f t="shared" si="531"/>
        <v>0</v>
      </c>
      <c r="L11342" t="str">
        <f t="shared" si="532"/>
        <v/>
      </c>
      <c r="M11342" t="str">
        <f t="shared" si="533"/>
        <v/>
      </c>
    </row>
    <row r="11343" spans="3:13" x14ac:dyDescent="0.2">
      <c r="C11343" s="8" t="str">
        <f>IFERROR(VLOOKUP(B11343,'Plan de comptes'!A:B,2,FALSE),"")</f>
        <v/>
      </c>
      <c r="K11343" s="21">
        <f t="shared" si="531"/>
        <v>0</v>
      </c>
      <c r="L11343" t="str">
        <f t="shared" si="532"/>
        <v/>
      </c>
      <c r="M11343" t="str">
        <f t="shared" si="533"/>
        <v/>
      </c>
    </row>
    <row r="11344" spans="3:13" x14ac:dyDescent="0.2">
      <c r="C11344" s="8" t="str">
        <f>IFERROR(VLOOKUP(B11344,'Plan de comptes'!A:B,2,FALSE),"")</f>
        <v/>
      </c>
      <c r="K11344" s="21">
        <f t="shared" si="531"/>
        <v>0</v>
      </c>
      <c r="L11344" t="str">
        <f t="shared" si="532"/>
        <v/>
      </c>
      <c r="M11344" t="str">
        <f t="shared" si="533"/>
        <v/>
      </c>
    </row>
    <row r="11345" spans="3:13" x14ac:dyDescent="0.2">
      <c r="C11345" s="8" t="str">
        <f>IFERROR(VLOOKUP(B11345,'Plan de comptes'!A:B,2,FALSE),"")</f>
        <v/>
      </c>
      <c r="K11345" s="21">
        <f t="shared" si="531"/>
        <v>0</v>
      </c>
      <c r="L11345" t="str">
        <f t="shared" si="532"/>
        <v/>
      </c>
      <c r="M11345" t="str">
        <f t="shared" si="533"/>
        <v/>
      </c>
    </row>
    <row r="11346" spans="3:13" x14ac:dyDescent="0.2">
      <c r="C11346" s="8" t="str">
        <f>IFERROR(VLOOKUP(B11346,'Plan de comptes'!A:B,2,FALSE),"")</f>
        <v/>
      </c>
      <c r="K11346" s="21">
        <f t="shared" si="531"/>
        <v>0</v>
      </c>
      <c r="L11346" t="str">
        <f t="shared" si="532"/>
        <v/>
      </c>
      <c r="M11346" t="str">
        <f t="shared" si="533"/>
        <v/>
      </c>
    </row>
    <row r="11347" spans="3:13" x14ac:dyDescent="0.2">
      <c r="C11347" s="8" t="str">
        <f>IFERROR(VLOOKUP(B11347,'Plan de comptes'!A:B,2,FALSE),"")</f>
        <v/>
      </c>
      <c r="K11347" s="21">
        <f t="shared" si="531"/>
        <v>0</v>
      </c>
      <c r="L11347" t="str">
        <f t="shared" si="532"/>
        <v/>
      </c>
      <c r="M11347" t="str">
        <f t="shared" si="533"/>
        <v/>
      </c>
    </row>
    <row r="11348" spans="3:13" x14ac:dyDescent="0.2">
      <c r="C11348" s="8" t="str">
        <f>IFERROR(VLOOKUP(B11348,'Plan de comptes'!A:B,2,FALSE),"")</f>
        <v/>
      </c>
      <c r="K11348" s="21">
        <f t="shared" si="531"/>
        <v>0</v>
      </c>
      <c r="L11348" t="str">
        <f t="shared" si="532"/>
        <v/>
      </c>
      <c r="M11348" t="str">
        <f t="shared" si="533"/>
        <v/>
      </c>
    </row>
    <row r="11349" spans="3:13" x14ac:dyDescent="0.2">
      <c r="C11349" s="8" t="str">
        <f>IFERROR(VLOOKUP(B11349,'Plan de comptes'!A:B,2,FALSE),"")</f>
        <v/>
      </c>
      <c r="K11349" s="21">
        <f t="shared" si="531"/>
        <v>0</v>
      </c>
      <c r="L11349" t="str">
        <f t="shared" si="532"/>
        <v/>
      </c>
      <c r="M11349" t="str">
        <f t="shared" si="533"/>
        <v/>
      </c>
    </row>
    <row r="11350" spans="3:13" x14ac:dyDescent="0.2">
      <c r="C11350" s="8" t="str">
        <f>IFERROR(VLOOKUP(B11350,'Plan de comptes'!A:B,2,FALSE),"")</f>
        <v/>
      </c>
      <c r="K11350" s="21">
        <f t="shared" si="531"/>
        <v>0</v>
      </c>
      <c r="L11350" t="str">
        <f t="shared" si="532"/>
        <v/>
      </c>
      <c r="M11350" t="str">
        <f t="shared" si="533"/>
        <v/>
      </c>
    </row>
    <row r="11351" spans="3:13" x14ac:dyDescent="0.2">
      <c r="C11351" s="8" t="str">
        <f>IFERROR(VLOOKUP(B11351,'Plan de comptes'!A:B,2,FALSE),"")</f>
        <v/>
      </c>
      <c r="K11351" s="21">
        <f t="shared" si="531"/>
        <v>0</v>
      </c>
      <c r="L11351" t="str">
        <f t="shared" si="532"/>
        <v/>
      </c>
      <c r="M11351" t="str">
        <f t="shared" si="533"/>
        <v/>
      </c>
    </row>
    <row r="11352" spans="3:13" x14ac:dyDescent="0.2">
      <c r="C11352" s="8" t="str">
        <f>IFERROR(VLOOKUP(B11352,'Plan de comptes'!A:B,2,FALSE),"")</f>
        <v/>
      </c>
      <c r="K11352" s="21">
        <f t="shared" si="531"/>
        <v>0</v>
      </c>
      <c r="L11352" t="str">
        <f t="shared" si="532"/>
        <v/>
      </c>
      <c r="M11352" t="str">
        <f t="shared" si="533"/>
        <v/>
      </c>
    </row>
    <row r="11353" spans="3:13" x14ac:dyDescent="0.2">
      <c r="C11353" s="8" t="str">
        <f>IFERROR(VLOOKUP(B11353,'Plan de comptes'!A:B,2,FALSE),"")</f>
        <v/>
      </c>
      <c r="K11353" s="21">
        <f t="shared" si="531"/>
        <v>0</v>
      </c>
      <c r="L11353" t="str">
        <f t="shared" si="532"/>
        <v/>
      </c>
      <c r="M11353" t="str">
        <f t="shared" si="533"/>
        <v/>
      </c>
    </row>
    <row r="11354" spans="3:13" x14ac:dyDescent="0.2">
      <c r="C11354" s="8" t="str">
        <f>IFERROR(VLOOKUP(B11354,'Plan de comptes'!A:B,2,FALSE),"")</f>
        <v/>
      </c>
      <c r="K11354" s="21">
        <f t="shared" si="531"/>
        <v>0</v>
      </c>
      <c r="L11354" t="str">
        <f t="shared" si="532"/>
        <v/>
      </c>
      <c r="M11354" t="str">
        <f t="shared" si="533"/>
        <v/>
      </c>
    </row>
    <row r="11355" spans="3:13" x14ac:dyDescent="0.2">
      <c r="C11355" s="8" t="str">
        <f>IFERROR(VLOOKUP(B11355,'Plan de comptes'!A:B,2,FALSE),"")</f>
        <v/>
      </c>
      <c r="K11355" s="21">
        <f t="shared" si="531"/>
        <v>0</v>
      </c>
      <c r="L11355" t="str">
        <f t="shared" si="532"/>
        <v/>
      </c>
      <c r="M11355" t="str">
        <f t="shared" si="533"/>
        <v/>
      </c>
    </row>
    <row r="11356" spans="3:13" x14ac:dyDescent="0.2">
      <c r="C11356" s="8" t="str">
        <f>IFERROR(VLOOKUP(B11356,'Plan de comptes'!A:B,2,FALSE),"")</f>
        <v/>
      </c>
      <c r="K11356" s="21">
        <f t="shared" si="531"/>
        <v>0</v>
      </c>
      <c r="L11356" t="str">
        <f t="shared" si="532"/>
        <v/>
      </c>
      <c r="M11356" t="str">
        <f t="shared" si="533"/>
        <v/>
      </c>
    </row>
    <row r="11357" spans="3:13" x14ac:dyDescent="0.2">
      <c r="C11357" s="8" t="str">
        <f>IFERROR(VLOOKUP(B11357,'Plan de comptes'!A:B,2,FALSE),"")</f>
        <v/>
      </c>
      <c r="K11357" s="21">
        <f t="shared" si="531"/>
        <v>0</v>
      </c>
      <c r="L11357" t="str">
        <f t="shared" si="532"/>
        <v/>
      </c>
      <c r="M11357" t="str">
        <f t="shared" si="533"/>
        <v/>
      </c>
    </row>
    <row r="11358" spans="3:13" x14ac:dyDescent="0.2">
      <c r="C11358" s="8" t="str">
        <f>IFERROR(VLOOKUP(B11358,'Plan de comptes'!A:B,2,FALSE),"")</f>
        <v/>
      </c>
      <c r="K11358" s="21">
        <f t="shared" si="531"/>
        <v>0</v>
      </c>
      <c r="L11358" t="str">
        <f t="shared" si="532"/>
        <v/>
      </c>
      <c r="M11358" t="str">
        <f t="shared" si="533"/>
        <v/>
      </c>
    </row>
    <row r="11359" spans="3:13" x14ac:dyDescent="0.2">
      <c r="C11359" s="8" t="str">
        <f>IFERROR(VLOOKUP(B11359,'Plan de comptes'!A:B,2,FALSE),"")</f>
        <v/>
      </c>
      <c r="K11359" s="21">
        <f t="shared" si="531"/>
        <v>0</v>
      </c>
      <c r="L11359" t="str">
        <f t="shared" si="532"/>
        <v/>
      </c>
      <c r="M11359" t="str">
        <f t="shared" si="533"/>
        <v/>
      </c>
    </row>
    <row r="11360" spans="3:13" x14ac:dyDescent="0.2">
      <c r="C11360" s="8" t="str">
        <f>IFERROR(VLOOKUP(B11360,'Plan de comptes'!A:B,2,FALSE),"")</f>
        <v/>
      </c>
      <c r="K11360" s="21">
        <f t="shared" si="531"/>
        <v>0</v>
      </c>
      <c r="L11360" t="str">
        <f t="shared" si="532"/>
        <v/>
      </c>
      <c r="M11360" t="str">
        <f t="shared" si="533"/>
        <v/>
      </c>
    </row>
    <row r="11361" spans="3:13" x14ac:dyDescent="0.2">
      <c r="C11361" s="8" t="str">
        <f>IFERROR(VLOOKUP(B11361,'Plan de comptes'!A:B,2,FALSE),"")</f>
        <v/>
      </c>
      <c r="K11361" s="21">
        <f t="shared" si="531"/>
        <v>0</v>
      </c>
      <c r="L11361" t="str">
        <f t="shared" si="532"/>
        <v/>
      </c>
      <c r="M11361" t="str">
        <f t="shared" si="533"/>
        <v/>
      </c>
    </row>
    <row r="11362" spans="3:13" x14ac:dyDescent="0.2">
      <c r="C11362" s="8" t="str">
        <f>IFERROR(VLOOKUP(B11362,'Plan de comptes'!A:B,2,FALSE),"")</f>
        <v/>
      </c>
      <c r="K11362" s="21">
        <f t="shared" si="531"/>
        <v>0</v>
      </c>
      <c r="L11362" t="str">
        <f t="shared" si="532"/>
        <v/>
      </c>
      <c r="M11362" t="str">
        <f t="shared" si="533"/>
        <v/>
      </c>
    </row>
    <row r="11363" spans="3:13" x14ac:dyDescent="0.2">
      <c r="C11363" s="8" t="str">
        <f>IFERROR(VLOOKUP(B11363,'Plan de comptes'!A:B,2,FALSE),"")</f>
        <v/>
      </c>
      <c r="K11363" s="21">
        <f t="shared" si="531"/>
        <v>0</v>
      </c>
      <c r="L11363" t="str">
        <f t="shared" si="532"/>
        <v/>
      </c>
      <c r="M11363" t="str">
        <f t="shared" si="533"/>
        <v/>
      </c>
    </row>
    <row r="11364" spans="3:13" x14ac:dyDescent="0.2">
      <c r="C11364" s="8" t="str">
        <f>IFERROR(VLOOKUP(B11364,'Plan de comptes'!A:B,2,FALSE),"")</f>
        <v/>
      </c>
      <c r="K11364" s="21">
        <f t="shared" si="531"/>
        <v>0</v>
      </c>
      <c r="L11364" t="str">
        <f t="shared" si="532"/>
        <v/>
      </c>
      <c r="M11364" t="str">
        <f t="shared" si="533"/>
        <v/>
      </c>
    </row>
    <row r="11365" spans="3:13" x14ac:dyDescent="0.2">
      <c r="C11365" s="8" t="str">
        <f>IFERROR(VLOOKUP(B11365,'Plan de comptes'!A:B,2,FALSE),"")</f>
        <v/>
      </c>
      <c r="K11365" s="21">
        <f t="shared" si="531"/>
        <v>0</v>
      </c>
      <c r="L11365" t="str">
        <f t="shared" si="532"/>
        <v/>
      </c>
      <c r="M11365" t="str">
        <f t="shared" si="533"/>
        <v/>
      </c>
    </row>
    <row r="11366" spans="3:13" x14ac:dyDescent="0.2">
      <c r="C11366" s="8" t="str">
        <f>IFERROR(VLOOKUP(B11366,'Plan de comptes'!A:B,2,FALSE),"")</f>
        <v/>
      </c>
      <c r="K11366" s="21">
        <f t="shared" si="531"/>
        <v>0</v>
      </c>
      <c r="L11366" t="str">
        <f t="shared" si="532"/>
        <v/>
      </c>
      <c r="M11366" t="str">
        <f t="shared" si="533"/>
        <v/>
      </c>
    </row>
    <row r="11367" spans="3:13" x14ac:dyDescent="0.2">
      <c r="C11367" s="8" t="str">
        <f>IFERROR(VLOOKUP(B11367,'Plan de comptes'!A:B,2,FALSE),"")</f>
        <v/>
      </c>
      <c r="K11367" s="21">
        <f t="shared" si="531"/>
        <v>0</v>
      </c>
      <c r="L11367" t="str">
        <f t="shared" si="532"/>
        <v/>
      </c>
      <c r="M11367" t="str">
        <f t="shared" si="533"/>
        <v/>
      </c>
    </row>
    <row r="11368" spans="3:13" x14ac:dyDescent="0.2">
      <c r="C11368" s="8" t="str">
        <f>IFERROR(VLOOKUP(B11368,'Plan de comptes'!A:B,2,FALSE),"")</f>
        <v/>
      </c>
      <c r="K11368" s="21">
        <f t="shared" si="531"/>
        <v>0</v>
      </c>
      <c r="L11368" t="str">
        <f t="shared" si="532"/>
        <v/>
      </c>
      <c r="M11368" t="str">
        <f t="shared" si="533"/>
        <v/>
      </c>
    </row>
    <row r="11369" spans="3:13" x14ac:dyDescent="0.2">
      <c r="C11369" s="8" t="str">
        <f>IFERROR(VLOOKUP(B11369,'Plan de comptes'!A:B,2,FALSE),"")</f>
        <v/>
      </c>
      <c r="K11369" s="21">
        <f t="shared" si="531"/>
        <v>0</v>
      </c>
      <c r="L11369" t="str">
        <f t="shared" si="532"/>
        <v/>
      </c>
      <c r="M11369" t="str">
        <f t="shared" si="533"/>
        <v/>
      </c>
    </row>
    <row r="11370" spans="3:13" x14ac:dyDescent="0.2">
      <c r="C11370" s="8" t="str">
        <f>IFERROR(VLOOKUP(B11370,'Plan de comptes'!A:B,2,FALSE),"")</f>
        <v/>
      </c>
      <c r="K11370" s="21">
        <f t="shared" si="531"/>
        <v>0</v>
      </c>
      <c r="L11370" t="str">
        <f t="shared" si="532"/>
        <v/>
      </c>
      <c r="M11370" t="str">
        <f t="shared" si="533"/>
        <v/>
      </c>
    </row>
    <row r="11371" spans="3:13" x14ac:dyDescent="0.2">
      <c r="C11371" s="8" t="str">
        <f>IFERROR(VLOOKUP(B11371,'Plan de comptes'!A:B,2,FALSE),"")</f>
        <v/>
      </c>
      <c r="K11371" s="21">
        <f t="shared" si="531"/>
        <v>0</v>
      </c>
      <c r="L11371" t="str">
        <f t="shared" si="532"/>
        <v/>
      </c>
      <c r="M11371" t="str">
        <f t="shared" si="533"/>
        <v/>
      </c>
    </row>
    <row r="11372" spans="3:13" x14ac:dyDescent="0.2">
      <c r="C11372" s="8" t="str">
        <f>IFERROR(VLOOKUP(B11372,'Plan de comptes'!A:B,2,FALSE),"")</f>
        <v/>
      </c>
      <c r="K11372" s="21">
        <f t="shared" si="531"/>
        <v>0</v>
      </c>
      <c r="L11372" t="str">
        <f t="shared" si="532"/>
        <v/>
      </c>
      <c r="M11372" t="str">
        <f t="shared" si="533"/>
        <v/>
      </c>
    </row>
    <row r="11373" spans="3:13" x14ac:dyDescent="0.2">
      <c r="C11373" s="8" t="str">
        <f>IFERROR(VLOOKUP(B11373,'Plan de comptes'!A:B,2,FALSE),"")</f>
        <v/>
      </c>
      <c r="K11373" s="21">
        <f t="shared" si="531"/>
        <v>0</v>
      </c>
      <c r="L11373" t="str">
        <f t="shared" si="532"/>
        <v/>
      </c>
      <c r="M11373" t="str">
        <f t="shared" si="533"/>
        <v/>
      </c>
    </row>
    <row r="11374" spans="3:13" x14ac:dyDescent="0.2">
      <c r="C11374" s="8" t="str">
        <f>IFERROR(VLOOKUP(B11374,'Plan de comptes'!A:B,2,FALSE),"")</f>
        <v/>
      </c>
      <c r="K11374" s="21">
        <f t="shared" si="531"/>
        <v>0</v>
      </c>
      <c r="L11374" t="str">
        <f t="shared" si="532"/>
        <v/>
      </c>
      <c r="M11374" t="str">
        <f t="shared" si="533"/>
        <v/>
      </c>
    </row>
    <row r="11375" spans="3:13" x14ac:dyDescent="0.2">
      <c r="C11375" s="8" t="str">
        <f>IFERROR(VLOOKUP(B11375,'Plan de comptes'!A:B,2,FALSE),"")</f>
        <v/>
      </c>
      <c r="K11375" s="21">
        <f t="shared" si="531"/>
        <v>0</v>
      </c>
      <c r="L11375" t="str">
        <f t="shared" si="532"/>
        <v/>
      </c>
      <c r="M11375" t="str">
        <f t="shared" si="533"/>
        <v/>
      </c>
    </row>
    <row r="11376" spans="3:13" x14ac:dyDescent="0.2">
      <c r="C11376" s="8" t="str">
        <f>IFERROR(VLOOKUP(B11376,'Plan de comptes'!A:B,2,FALSE),"")</f>
        <v/>
      </c>
      <c r="K11376" s="21">
        <f t="shared" si="531"/>
        <v>0</v>
      </c>
      <c r="L11376" t="str">
        <f t="shared" si="532"/>
        <v/>
      </c>
      <c r="M11376" t="str">
        <f t="shared" si="533"/>
        <v/>
      </c>
    </row>
    <row r="11377" spans="3:13" x14ac:dyDescent="0.2">
      <c r="C11377" s="8" t="str">
        <f>IFERROR(VLOOKUP(B11377,'Plan de comptes'!A:B,2,FALSE),"")</f>
        <v/>
      </c>
      <c r="K11377" s="21">
        <f t="shared" si="531"/>
        <v>0</v>
      </c>
      <c r="L11377" t="str">
        <f t="shared" si="532"/>
        <v/>
      </c>
      <c r="M11377" t="str">
        <f t="shared" si="533"/>
        <v/>
      </c>
    </row>
    <row r="11378" spans="3:13" x14ac:dyDescent="0.2">
      <c r="C11378" s="8" t="str">
        <f>IFERROR(VLOOKUP(B11378,'Plan de comptes'!A:B,2,FALSE),"")</f>
        <v/>
      </c>
      <c r="K11378" s="21">
        <f t="shared" si="531"/>
        <v>0</v>
      </c>
      <c r="L11378" t="str">
        <f t="shared" si="532"/>
        <v/>
      </c>
      <c r="M11378" t="str">
        <f t="shared" si="533"/>
        <v/>
      </c>
    </row>
    <row r="11379" spans="3:13" x14ac:dyDescent="0.2">
      <c r="C11379" s="8" t="str">
        <f>IFERROR(VLOOKUP(B11379,'Plan de comptes'!A:B,2,FALSE),"")</f>
        <v/>
      </c>
      <c r="K11379" s="21">
        <f t="shared" si="531"/>
        <v>0</v>
      </c>
      <c r="L11379" t="str">
        <f t="shared" si="532"/>
        <v/>
      </c>
      <c r="M11379" t="str">
        <f t="shared" si="533"/>
        <v/>
      </c>
    </row>
    <row r="11380" spans="3:13" x14ac:dyDescent="0.2">
      <c r="C11380" s="8" t="str">
        <f>IFERROR(VLOOKUP(B11380,'Plan de comptes'!A:B,2,FALSE),"")</f>
        <v/>
      </c>
      <c r="K11380" s="21">
        <f t="shared" si="531"/>
        <v>0</v>
      </c>
      <c r="L11380" t="str">
        <f t="shared" si="532"/>
        <v/>
      </c>
      <c r="M11380" t="str">
        <f t="shared" si="533"/>
        <v/>
      </c>
    </row>
    <row r="11381" spans="3:13" x14ac:dyDescent="0.2">
      <c r="C11381" s="8" t="str">
        <f>IFERROR(VLOOKUP(B11381,'Plan de comptes'!A:B,2,FALSE),"")</f>
        <v/>
      </c>
      <c r="K11381" s="21">
        <f t="shared" si="531"/>
        <v>0</v>
      </c>
      <c r="L11381" t="str">
        <f t="shared" si="532"/>
        <v/>
      </c>
      <c r="M11381" t="str">
        <f t="shared" si="533"/>
        <v/>
      </c>
    </row>
    <row r="11382" spans="3:13" x14ac:dyDescent="0.2">
      <c r="C11382" s="8" t="str">
        <f>IFERROR(VLOOKUP(B11382,'Plan de comptes'!A:B,2,FALSE),"")</f>
        <v/>
      </c>
      <c r="K11382" s="21">
        <f t="shared" si="531"/>
        <v>0</v>
      </c>
      <c r="L11382" t="str">
        <f t="shared" si="532"/>
        <v/>
      </c>
      <c r="M11382" t="str">
        <f t="shared" si="533"/>
        <v/>
      </c>
    </row>
    <row r="11383" spans="3:13" x14ac:dyDescent="0.2">
      <c r="C11383" s="8" t="str">
        <f>IFERROR(VLOOKUP(B11383,'Plan de comptes'!A:B,2,FALSE),"")</f>
        <v/>
      </c>
      <c r="K11383" s="21">
        <f t="shared" si="531"/>
        <v>0</v>
      </c>
      <c r="L11383" t="str">
        <f t="shared" si="532"/>
        <v/>
      </c>
      <c r="M11383" t="str">
        <f t="shared" si="533"/>
        <v/>
      </c>
    </row>
    <row r="11384" spans="3:13" x14ac:dyDescent="0.2">
      <c r="C11384" s="8" t="str">
        <f>IFERROR(VLOOKUP(B11384,'Plan de comptes'!A:B,2,FALSE),"")</f>
        <v/>
      </c>
      <c r="K11384" s="21">
        <f t="shared" si="531"/>
        <v>0</v>
      </c>
      <c r="L11384" t="str">
        <f t="shared" si="532"/>
        <v/>
      </c>
      <c r="M11384" t="str">
        <f t="shared" si="533"/>
        <v/>
      </c>
    </row>
    <row r="11385" spans="3:13" x14ac:dyDescent="0.2">
      <c r="C11385" s="8" t="str">
        <f>IFERROR(VLOOKUP(B11385,'Plan de comptes'!A:B,2,FALSE),"")</f>
        <v/>
      </c>
      <c r="K11385" s="21">
        <f t="shared" si="531"/>
        <v>0</v>
      </c>
      <c r="L11385" t="str">
        <f t="shared" si="532"/>
        <v/>
      </c>
      <c r="M11385" t="str">
        <f t="shared" si="533"/>
        <v/>
      </c>
    </row>
    <row r="11386" spans="3:13" x14ac:dyDescent="0.2">
      <c r="C11386" s="8" t="str">
        <f>IFERROR(VLOOKUP(B11386,'Plan de comptes'!A:B,2,FALSE),"")</f>
        <v/>
      </c>
      <c r="K11386" s="21">
        <f t="shared" si="531"/>
        <v>0</v>
      </c>
      <c r="L11386" t="str">
        <f t="shared" si="532"/>
        <v/>
      </c>
      <c r="M11386" t="str">
        <f t="shared" si="533"/>
        <v/>
      </c>
    </row>
    <row r="11387" spans="3:13" x14ac:dyDescent="0.2">
      <c r="C11387" s="8" t="str">
        <f>IFERROR(VLOOKUP(B11387,'Plan de comptes'!A:B,2,FALSE),"")</f>
        <v/>
      </c>
      <c r="K11387" s="21">
        <f t="shared" si="531"/>
        <v>0</v>
      </c>
      <c r="L11387" t="str">
        <f t="shared" si="532"/>
        <v/>
      </c>
      <c r="M11387" t="str">
        <f t="shared" si="533"/>
        <v/>
      </c>
    </row>
    <row r="11388" spans="3:13" x14ac:dyDescent="0.2">
      <c r="C11388" s="8" t="str">
        <f>IFERROR(VLOOKUP(B11388,'Plan de comptes'!A:B,2,FALSE),"")</f>
        <v/>
      </c>
      <c r="K11388" s="21">
        <f t="shared" si="531"/>
        <v>0</v>
      </c>
      <c r="L11388" t="str">
        <f t="shared" si="532"/>
        <v/>
      </c>
      <c r="M11388" t="str">
        <f t="shared" si="533"/>
        <v/>
      </c>
    </row>
    <row r="11389" spans="3:13" x14ac:dyDescent="0.2">
      <c r="C11389" s="8" t="str">
        <f>IFERROR(VLOOKUP(B11389,'Plan de comptes'!A:B,2,FALSE),"")</f>
        <v/>
      </c>
      <c r="K11389" s="21">
        <f t="shared" si="531"/>
        <v>0</v>
      </c>
      <c r="L11389" t="str">
        <f t="shared" si="532"/>
        <v/>
      </c>
      <c r="M11389" t="str">
        <f t="shared" si="533"/>
        <v/>
      </c>
    </row>
    <row r="11390" spans="3:13" x14ac:dyDescent="0.2">
      <c r="C11390" s="8" t="str">
        <f>IFERROR(VLOOKUP(B11390,'Plan de comptes'!A:B,2,FALSE),"")</f>
        <v/>
      </c>
      <c r="K11390" s="21">
        <f t="shared" si="531"/>
        <v>0</v>
      </c>
      <c r="L11390" t="str">
        <f t="shared" si="532"/>
        <v/>
      </c>
      <c r="M11390" t="str">
        <f t="shared" si="533"/>
        <v/>
      </c>
    </row>
    <row r="11391" spans="3:13" x14ac:dyDescent="0.2">
      <c r="C11391" s="8" t="str">
        <f>IFERROR(VLOOKUP(B11391,'Plan de comptes'!A:B,2,FALSE),"")</f>
        <v/>
      </c>
      <c r="K11391" s="21">
        <f t="shared" si="531"/>
        <v>0</v>
      </c>
      <c r="L11391" t="str">
        <f t="shared" si="532"/>
        <v/>
      </c>
      <c r="M11391" t="str">
        <f t="shared" si="533"/>
        <v/>
      </c>
    </row>
    <row r="11392" spans="3:13" x14ac:dyDescent="0.2">
      <c r="C11392" s="8" t="str">
        <f>IFERROR(VLOOKUP(B11392,'Plan de comptes'!A:B,2,FALSE),"")</f>
        <v/>
      </c>
      <c r="K11392" s="21">
        <f t="shared" si="531"/>
        <v>0</v>
      </c>
      <c r="L11392" t="str">
        <f t="shared" si="532"/>
        <v/>
      </c>
      <c r="M11392" t="str">
        <f t="shared" si="533"/>
        <v/>
      </c>
    </row>
    <row r="11393" spans="3:13" x14ac:dyDescent="0.2">
      <c r="C11393" s="8" t="str">
        <f>IFERROR(VLOOKUP(B11393,'Plan de comptes'!A:B,2,FALSE),"")</f>
        <v/>
      </c>
      <c r="K11393" s="21">
        <f t="shared" si="531"/>
        <v>0</v>
      </c>
      <c r="L11393" t="str">
        <f t="shared" si="532"/>
        <v/>
      </c>
      <c r="M11393" t="str">
        <f t="shared" si="533"/>
        <v/>
      </c>
    </row>
    <row r="11394" spans="3:13" x14ac:dyDescent="0.2">
      <c r="C11394" s="8" t="str">
        <f>IFERROR(VLOOKUP(B11394,'Plan de comptes'!A:B,2,FALSE),"")</f>
        <v/>
      </c>
      <c r="K11394" s="21">
        <f t="shared" si="531"/>
        <v>0</v>
      </c>
      <c r="L11394" t="str">
        <f t="shared" si="532"/>
        <v/>
      </c>
      <c r="M11394" t="str">
        <f t="shared" si="533"/>
        <v/>
      </c>
    </row>
    <row r="11395" spans="3:13" x14ac:dyDescent="0.2">
      <c r="C11395" s="8" t="str">
        <f>IFERROR(VLOOKUP(B11395,'Plan de comptes'!A:B,2,FALSE),"")</f>
        <v/>
      </c>
      <c r="K11395" s="21">
        <f t="shared" ref="K11395:K11458" si="534">E11395-F11395</f>
        <v>0</v>
      </c>
      <c r="L11395" t="str">
        <f t="shared" ref="L11395:L11458" si="535">LEFT($B11395,2)</f>
        <v/>
      </c>
      <c r="M11395" t="str">
        <f t="shared" ref="M11395:M11458" si="536">LEFT($B11395,3)</f>
        <v/>
      </c>
    </row>
    <row r="11396" spans="3:13" x14ac:dyDescent="0.2">
      <c r="C11396" s="8" t="str">
        <f>IFERROR(VLOOKUP(B11396,'Plan de comptes'!A:B,2,FALSE),"")</f>
        <v/>
      </c>
      <c r="K11396" s="21">
        <f t="shared" si="534"/>
        <v>0</v>
      </c>
      <c r="L11396" t="str">
        <f t="shared" si="535"/>
        <v/>
      </c>
      <c r="M11396" t="str">
        <f t="shared" si="536"/>
        <v/>
      </c>
    </row>
    <row r="11397" spans="3:13" x14ac:dyDescent="0.2">
      <c r="C11397" s="8" t="str">
        <f>IFERROR(VLOOKUP(B11397,'Plan de comptes'!A:B,2,FALSE),"")</f>
        <v/>
      </c>
      <c r="K11397" s="21">
        <f t="shared" si="534"/>
        <v>0</v>
      </c>
      <c r="L11397" t="str">
        <f t="shared" si="535"/>
        <v/>
      </c>
      <c r="M11397" t="str">
        <f t="shared" si="536"/>
        <v/>
      </c>
    </row>
    <row r="11398" spans="3:13" x14ac:dyDescent="0.2">
      <c r="C11398" s="8" t="str">
        <f>IFERROR(VLOOKUP(B11398,'Plan de comptes'!A:B,2,FALSE),"")</f>
        <v/>
      </c>
      <c r="K11398" s="21">
        <f t="shared" si="534"/>
        <v>0</v>
      </c>
      <c r="L11398" t="str">
        <f t="shared" si="535"/>
        <v/>
      </c>
      <c r="M11398" t="str">
        <f t="shared" si="536"/>
        <v/>
      </c>
    </row>
    <row r="11399" spans="3:13" x14ac:dyDescent="0.2">
      <c r="C11399" s="8" t="str">
        <f>IFERROR(VLOOKUP(B11399,'Plan de comptes'!A:B,2,FALSE),"")</f>
        <v/>
      </c>
      <c r="K11399" s="21">
        <f t="shared" si="534"/>
        <v>0</v>
      </c>
      <c r="L11399" t="str">
        <f t="shared" si="535"/>
        <v/>
      </c>
      <c r="M11399" t="str">
        <f t="shared" si="536"/>
        <v/>
      </c>
    </row>
    <row r="11400" spans="3:13" x14ac:dyDescent="0.2">
      <c r="C11400" s="8" t="str">
        <f>IFERROR(VLOOKUP(B11400,'Plan de comptes'!A:B,2,FALSE),"")</f>
        <v/>
      </c>
      <c r="K11400" s="21">
        <f t="shared" si="534"/>
        <v>0</v>
      </c>
      <c r="L11400" t="str">
        <f t="shared" si="535"/>
        <v/>
      </c>
      <c r="M11400" t="str">
        <f t="shared" si="536"/>
        <v/>
      </c>
    </row>
    <row r="11401" spans="3:13" x14ac:dyDescent="0.2">
      <c r="C11401" s="8" t="str">
        <f>IFERROR(VLOOKUP(B11401,'Plan de comptes'!A:B,2,FALSE),"")</f>
        <v/>
      </c>
      <c r="K11401" s="21">
        <f t="shared" si="534"/>
        <v>0</v>
      </c>
      <c r="L11401" t="str">
        <f t="shared" si="535"/>
        <v/>
      </c>
      <c r="M11401" t="str">
        <f t="shared" si="536"/>
        <v/>
      </c>
    </row>
    <row r="11402" spans="3:13" x14ac:dyDescent="0.2">
      <c r="C11402" s="8" t="str">
        <f>IFERROR(VLOOKUP(B11402,'Plan de comptes'!A:B,2,FALSE),"")</f>
        <v/>
      </c>
      <c r="K11402" s="21">
        <f t="shared" si="534"/>
        <v>0</v>
      </c>
      <c r="L11402" t="str">
        <f t="shared" si="535"/>
        <v/>
      </c>
      <c r="M11402" t="str">
        <f t="shared" si="536"/>
        <v/>
      </c>
    </row>
    <row r="11403" spans="3:13" x14ac:dyDescent="0.2">
      <c r="C11403" s="8" t="str">
        <f>IFERROR(VLOOKUP(B11403,'Plan de comptes'!A:B,2,FALSE),"")</f>
        <v/>
      </c>
      <c r="K11403" s="21">
        <f t="shared" si="534"/>
        <v>0</v>
      </c>
      <c r="L11403" t="str">
        <f t="shared" si="535"/>
        <v/>
      </c>
      <c r="M11403" t="str">
        <f t="shared" si="536"/>
        <v/>
      </c>
    </row>
    <row r="11404" spans="3:13" x14ac:dyDescent="0.2">
      <c r="C11404" s="8" t="str">
        <f>IFERROR(VLOOKUP(B11404,'Plan de comptes'!A:B,2,FALSE),"")</f>
        <v/>
      </c>
      <c r="K11404" s="21">
        <f t="shared" si="534"/>
        <v>0</v>
      </c>
      <c r="L11404" t="str">
        <f t="shared" si="535"/>
        <v/>
      </c>
      <c r="M11404" t="str">
        <f t="shared" si="536"/>
        <v/>
      </c>
    </row>
    <row r="11405" spans="3:13" x14ac:dyDescent="0.2">
      <c r="C11405" s="8" t="str">
        <f>IFERROR(VLOOKUP(B11405,'Plan de comptes'!A:B,2,FALSE),"")</f>
        <v/>
      </c>
      <c r="K11405" s="21">
        <f t="shared" si="534"/>
        <v>0</v>
      </c>
      <c r="L11405" t="str">
        <f t="shared" si="535"/>
        <v/>
      </c>
      <c r="M11405" t="str">
        <f t="shared" si="536"/>
        <v/>
      </c>
    </row>
    <row r="11406" spans="3:13" x14ac:dyDescent="0.2">
      <c r="C11406" s="8" t="str">
        <f>IFERROR(VLOOKUP(B11406,'Plan de comptes'!A:B,2,FALSE),"")</f>
        <v/>
      </c>
      <c r="K11406" s="21">
        <f t="shared" si="534"/>
        <v>0</v>
      </c>
      <c r="L11406" t="str">
        <f t="shared" si="535"/>
        <v/>
      </c>
      <c r="M11406" t="str">
        <f t="shared" si="536"/>
        <v/>
      </c>
    </row>
    <row r="11407" spans="3:13" x14ac:dyDescent="0.2">
      <c r="C11407" s="8" t="str">
        <f>IFERROR(VLOOKUP(B11407,'Plan de comptes'!A:B,2,FALSE),"")</f>
        <v/>
      </c>
      <c r="K11407" s="21">
        <f t="shared" si="534"/>
        <v>0</v>
      </c>
      <c r="L11407" t="str">
        <f t="shared" si="535"/>
        <v/>
      </c>
      <c r="M11407" t="str">
        <f t="shared" si="536"/>
        <v/>
      </c>
    </row>
    <row r="11408" spans="3:13" x14ac:dyDescent="0.2">
      <c r="C11408" s="8" t="str">
        <f>IFERROR(VLOOKUP(B11408,'Plan de comptes'!A:B,2,FALSE),"")</f>
        <v/>
      </c>
      <c r="K11408" s="21">
        <f t="shared" si="534"/>
        <v>0</v>
      </c>
      <c r="L11408" t="str">
        <f t="shared" si="535"/>
        <v/>
      </c>
      <c r="M11408" t="str">
        <f t="shared" si="536"/>
        <v/>
      </c>
    </row>
    <row r="11409" spans="3:13" x14ac:dyDescent="0.2">
      <c r="C11409" s="8" t="str">
        <f>IFERROR(VLOOKUP(B11409,'Plan de comptes'!A:B,2,FALSE),"")</f>
        <v/>
      </c>
      <c r="K11409" s="21">
        <f t="shared" si="534"/>
        <v>0</v>
      </c>
      <c r="L11409" t="str">
        <f t="shared" si="535"/>
        <v/>
      </c>
      <c r="M11409" t="str">
        <f t="shared" si="536"/>
        <v/>
      </c>
    </row>
    <row r="11410" spans="3:13" x14ac:dyDescent="0.2">
      <c r="C11410" s="8" t="str">
        <f>IFERROR(VLOOKUP(B11410,'Plan de comptes'!A:B,2,FALSE),"")</f>
        <v/>
      </c>
      <c r="K11410" s="21">
        <f t="shared" si="534"/>
        <v>0</v>
      </c>
      <c r="L11410" t="str">
        <f t="shared" si="535"/>
        <v/>
      </c>
      <c r="M11410" t="str">
        <f t="shared" si="536"/>
        <v/>
      </c>
    </row>
    <row r="11411" spans="3:13" x14ac:dyDescent="0.2">
      <c r="C11411" s="8" t="str">
        <f>IFERROR(VLOOKUP(B11411,'Plan de comptes'!A:B,2,FALSE),"")</f>
        <v/>
      </c>
      <c r="K11411" s="21">
        <f t="shared" si="534"/>
        <v>0</v>
      </c>
      <c r="L11411" t="str">
        <f t="shared" si="535"/>
        <v/>
      </c>
      <c r="M11411" t="str">
        <f t="shared" si="536"/>
        <v/>
      </c>
    </row>
    <row r="11412" spans="3:13" x14ac:dyDescent="0.2">
      <c r="C11412" s="8" t="str">
        <f>IFERROR(VLOOKUP(B11412,'Plan de comptes'!A:B,2,FALSE),"")</f>
        <v/>
      </c>
      <c r="K11412" s="21">
        <f t="shared" si="534"/>
        <v>0</v>
      </c>
      <c r="L11412" t="str">
        <f t="shared" si="535"/>
        <v/>
      </c>
      <c r="M11412" t="str">
        <f t="shared" si="536"/>
        <v/>
      </c>
    </row>
    <row r="11413" spans="3:13" x14ac:dyDescent="0.2">
      <c r="C11413" s="8" t="str">
        <f>IFERROR(VLOOKUP(B11413,'Plan de comptes'!A:B,2,FALSE),"")</f>
        <v/>
      </c>
      <c r="K11413" s="21">
        <f t="shared" si="534"/>
        <v>0</v>
      </c>
      <c r="L11413" t="str">
        <f t="shared" si="535"/>
        <v/>
      </c>
      <c r="M11413" t="str">
        <f t="shared" si="536"/>
        <v/>
      </c>
    </row>
    <row r="11414" spans="3:13" x14ac:dyDescent="0.2">
      <c r="C11414" s="8" t="str">
        <f>IFERROR(VLOOKUP(B11414,'Plan de comptes'!A:B,2,FALSE),"")</f>
        <v/>
      </c>
      <c r="K11414" s="21">
        <f t="shared" si="534"/>
        <v>0</v>
      </c>
      <c r="L11414" t="str">
        <f t="shared" si="535"/>
        <v/>
      </c>
      <c r="M11414" t="str">
        <f t="shared" si="536"/>
        <v/>
      </c>
    </row>
    <row r="11415" spans="3:13" x14ac:dyDescent="0.2">
      <c r="C11415" s="8" t="str">
        <f>IFERROR(VLOOKUP(B11415,'Plan de comptes'!A:B,2,FALSE),"")</f>
        <v/>
      </c>
      <c r="K11415" s="21">
        <f t="shared" si="534"/>
        <v>0</v>
      </c>
      <c r="L11415" t="str">
        <f t="shared" si="535"/>
        <v/>
      </c>
      <c r="M11415" t="str">
        <f t="shared" si="536"/>
        <v/>
      </c>
    </row>
    <row r="11416" spans="3:13" x14ac:dyDescent="0.2">
      <c r="C11416" s="8" t="str">
        <f>IFERROR(VLOOKUP(B11416,'Plan de comptes'!A:B,2,FALSE),"")</f>
        <v/>
      </c>
      <c r="K11416" s="21">
        <f t="shared" si="534"/>
        <v>0</v>
      </c>
      <c r="L11416" t="str">
        <f t="shared" si="535"/>
        <v/>
      </c>
      <c r="M11416" t="str">
        <f t="shared" si="536"/>
        <v/>
      </c>
    </row>
    <row r="11417" spans="3:13" x14ac:dyDescent="0.2">
      <c r="C11417" s="8" t="str">
        <f>IFERROR(VLOOKUP(B11417,'Plan de comptes'!A:B,2,FALSE),"")</f>
        <v/>
      </c>
      <c r="K11417" s="21">
        <f t="shared" si="534"/>
        <v>0</v>
      </c>
      <c r="L11417" t="str">
        <f t="shared" si="535"/>
        <v/>
      </c>
      <c r="M11417" t="str">
        <f t="shared" si="536"/>
        <v/>
      </c>
    </row>
    <row r="11418" spans="3:13" x14ac:dyDescent="0.2">
      <c r="C11418" s="8" t="str">
        <f>IFERROR(VLOOKUP(B11418,'Plan de comptes'!A:B,2,FALSE),"")</f>
        <v/>
      </c>
      <c r="K11418" s="21">
        <f t="shared" si="534"/>
        <v>0</v>
      </c>
      <c r="L11418" t="str">
        <f t="shared" si="535"/>
        <v/>
      </c>
      <c r="M11418" t="str">
        <f t="shared" si="536"/>
        <v/>
      </c>
    </row>
    <row r="11419" spans="3:13" x14ac:dyDescent="0.2">
      <c r="C11419" s="8" t="str">
        <f>IFERROR(VLOOKUP(B11419,'Plan de comptes'!A:B,2,FALSE),"")</f>
        <v/>
      </c>
      <c r="K11419" s="21">
        <f t="shared" si="534"/>
        <v>0</v>
      </c>
      <c r="L11419" t="str">
        <f t="shared" si="535"/>
        <v/>
      </c>
      <c r="M11419" t="str">
        <f t="shared" si="536"/>
        <v/>
      </c>
    </row>
    <row r="11420" spans="3:13" x14ac:dyDescent="0.2">
      <c r="C11420" s="8" t="str">
        <f>IFERROR(VLOOKUP(B11420,'Plan de comptes'!A:B,2,FALSE),"")</f>
        <v/>
      </c>
      <c r="K11420" s="21">
        <f t="shared" si="534"/>
        <v>0</v>
      </c>
      <c r="L11420" t="str">
        <f t="shared" si="535"/>
        <v/>
      </c>
      <c r="M11420" t="str">
        <f t="shared" si="536"/>
        <v/>
      </c>
    </row>
    <row r="11421" spans="3:13" x14ac:dyDescent="0.2">
      <c r="C11421" s="8" t="str">
        <f>IFERROR(VLOOKUP(B11421,'Plan de comptes'!A:B,2,FALSE),"")</f>
        <v/>
      </c>
      <c r="K11421" s="21">
        <f t="shared" si="534"/>
        <v>0</v>
      </c>
      <c r="L11421" t="str">
        <f t="shared" si="535"/>
        <v/>
      </c>
      <c r="M11421" t="str">
        <f t="shared" si="536"/>
        <v/>
      </c>
    </row>
    <row r="11422" spans="3:13" x14ac:dyDescent="0.2">
      <c r="C11422" s="8" t="str">
        <f>IFERROR(VLOOKUP(B11422,'Plan de comptes'!A:B,2,FALSE),"")</f>
        <v/>
      </c>
      <c r="K11422" s="21">
        <f t="shared" si="534"/>
        <v>0</v>
      </c>
      <c r="L11422" t="str">
        <f t="shared" si="535"/>
        <v/>
      </c>
      <c r="M11422" t="str">
        <f t="shared" si="536"/>
        <v/>
      </c>
    </row>
    <row r="11423" spans="3:13" x14ac:dyDescent="0.2">
      <c r="C11423" s="8" t="str">
        <f>IFERROR(VLOOKUP(B11423,'Plan de comptes'!A:B,2,FALSE),"")</f>
        <v/>
      </c>
      <c r="K11423" s="21">
        <f t="shared" si="534"/>
        <v>0</v>
      </c>
      <c r="L11423" t="str">
        <f t="shared" si="535"/>
        <v/>
      </c>
      <c r="M11423" t="str">
        <f t="shared" si="536"/>
        <v/>
      </c>
    </row>
    <row r="11424" spans="3:13" x14ac:dyDescent="0.2">
      <c r="C11424" s="8" t="str">
        <f>IFERROR(VLOOKUP(B11424,'Plan de comptes'!A:B,2,FALSE),"")</f>
        <v/>
      </c>
      <c r="K11424" s="21">
        <f t="shared" si="534"/>
        <v>0</v>
      </c>
      <c r="L11424" t="str">
        <f t="shared" si="535"/>
        <v/>
      </c>
      <c r="M11424" t="str">
        <f t="shared" si="536"/>
        <v/>
      </c>
    </row>
    <row r="11425" spans="3:13" x14ac:dyDescent="0.2">
      <c r="C11425" s="8" t="str">
        <f>IFERROR(VLOOKUP(B11425,'Plan de comptes'!A:B,2,FALSE),"")</f>
        <v/>
      </c>
      <c r="K11425" s="21">
        <f t="shared" si="534"/>
        <v>0</v>
      </c>
      <c r="L11425" t="str">
        <f t="shared" si="535"/>
        <v/>
      </c>
      <c r="M11425" t="str">
        <f t="shared" si="536"/>
        <v/>
      </c>
    </row>
    <row r="11426" spans="3:13" x14ac:dyDescent="0.2">
      <c r="C11426" s="8" t="str">
        <f>IFERROR(VLOOKUP(B11426,'Plan de comptes'!A:B,2,FALSE),"")</f>
        <v/>
      </c>
      <c r="K11426" s="21">
        <f t="shared" si="534"/>
        <v>0</v>
      </c>
      <c r="L11426" t="str">
        <f t="shared" si="535"/>
        <v/>
      </c>
      <c r="M11426" t="str">
        <f t="shared" si="536"/>
        <v/>
      </c>
    </row>
    <row r="11427" spans="3:13" x14ac:dyDescent="0.2">
      <c r="C11427" s="8" t="str">
        <f>IFERROR(VLOOKUP(B11427,'Plan de comptes'!A:B,2,FALSE),"")</f>
        <v/>
      </c>
      <c r="K11427" s="21">
        <f t="shared" si="534"/>
        <v>0</v>
      </c>
      <c r="L11427" t="str">
        <f t="shared" si="535"/>
        <v/>
      </c>
      <c r="M11427" t="str">
        <f t="shared" si="536"/>
        <v/>
      </c>
    </row>
    <row r="11428" spans="3:13" x14ac:dyDescent="0.2">
      <c r="C11428" s="8" t="str">
        <f>IFERROR(VLOOKUP(B11428,'Plan de comptes'!A:B,2,FALSE),"")</f>
        <v/>
      </c>
      <c r="K11428" s="21">
        <f t="shared" si="534"/>
        <v>0</v>
      </c>
      <c r="L11428" t="str">
        <f t="shared" si="535"/>
        <v/>
      </c>
      <c r="M11428" t="str">
        <f t="shared" si="536"/>
        <v/>
      </c>
    </row>
    <row r="11429" spans="3:13" x14ac:dyDescent="0.2">
      <c r="C11429" s="8" t="str">
        <f>IFERROR(VLOOKUP(B11429,'Plan de comptes'!A:B,2,FALSE),"")</f>
        <v/>
      </c>
      <c r="K11429" s="21">
        <f t="shared" si="534"/>
        <v>0</v>
      </c>
      <c r="L11429" t="str">
        <f t="shared" si="535"/>
        <v/>
      </c>
      <c r="M11429" t="str">
        <f t="shared" si="536"/>
        <v/>
      </c>
    </row>
    <row r="11430" spans="3:13" x14ac:dyDescent="0.2">
      <c r="C11430" s="8" t="str">
        <f>IFERROR(VLOOKUP(B11430,'Plan de comptes'!A:B,2,FALSE),"")</f>
        <v/>
      </c>
      <c r="K11430" s="21">
        <f t="shared" si="534"/>
        <v>0</v>
      </c>
      <c r="L11430" t="str">
        <f t="shared" si="535"/>
        <v/>
      </c>
      <c r="M11430" t="str">
        <f t="shared" si="536"/>
        <v/>
      </c>
    </row>
    <row r="11431" spans="3:13" x14ac:dyDescent="0.2">
      <c r="C11431" s="8" t="str">
        <f>IFERROR(VLOOKUP(B11431,'Plan de comptes'!A:B,2,FALSE),"")</f>
        <v/>
      </c>
      <c r="K11431" s="21">
        <f t="shared" si="534"/>
        <v>0</v>
      </c>
      <c r="L11431" t="str">
        <f t="shared" si="535"/>
        <v/>
      </c>
      <c r="M11431" t="str">
        <f t="shared" si="536"/>
        <v/>
      </c>
    </row>
    <row r="11432" spans="3:13" x14ac:dyDescent="0.2">
      <c r="C11432" s="8" t="str">
        <f>IFERROR(VLOOKUP(B11432,'Plan de comptes'!A:B,2,FALSE),"")</f>
        <v/>
      </c>
      <c r="K11432" s="21">
        <f t="shared" si="534"/>
        <v>0</v>
      </c>
      <c r="L11432" t="str">
        <f t="shared" si="535"/>
        <v/>
      </c>
      <c r="M11432" t="str">
        <f t="shared" si="536"/>
        <v/>
      </c>
    </row>
    <row r="11433" spans="3:13" x14ac:dyDescent="0.2">
      <c r="C11433" s="8" t="str">
        <f>IFERROR(VLOOKUP(B11433,'Plan de comptes'!A:B,2,FALSE),"")</f>
        <v/>
      </c>
      <c r="K11433" s="21">
        <f t="shared" si="534"/>
        <v>0</v>
      </c>
      <c r="L11433" t="str">
        <f t="shared" si="535"/>
        <v/>
      </c>
      <c r="M11433" t="str">
        <f t="shared" si="536"/>
        <v/>
      </c>
    </row>
    <row r="11434" spans="3:13" x14ac:dyDescent="0.2">
      <c r="C11434" s="8" t="str">
        <f>IFERROR(VLOOKUP(B11434,'Plan de comptes'!A:B,2,FALSE),"")</f>
        <v/>
      </c>
      <c r="K11434" s="21">
        <f t="shared" si="534"/>
        <v>0</v>
      </c>
      <c r="L11434" t="str">
        <f t="shared" si="535"/>
        <v/>
      </c>
      <c r="M11434" t="str">
        <f t="shared" si="536"/>
        <v/>
      </c>
    </row>
    <row r="11435" spans="3:13" x14ac:dyDescent="0.2">
      <c r="C11435" s="8" t="str">
        <f>IFERROR(VLOOKUP(B11435,'Plan de comptes'!A:B,2,FALSE),"")</f>
        <v/>
      </c>
      <c r="K11435" s="21">
        <f t="shared" si="534"/>
        <v>0</v>
      </c>
      <c r="L11435" t="str">
        <f t="shared" si="535"/>
        <v/>
      </c>
      <c r="M11435" t="str">
        <f t="shared" si="536"/>
        <v/>
      </c>
    </row>
    <row r="11436" spans="3:13" x14ac:dyDescent="0.2">
      <c r="C11436" s="8" t="str">
        <f>IFERROR(VLOOKUP(B11436,'Plan de comptes'!A:B,2,FALSE),"")</f>
        <v/>
      </c>
      <c r="K11436" s="21">
        <f t="shared" si="534"/>
        <v>0</v>
      </c>
      <c r="L11436" t="str">
        <f t="shared" si="535"/>
        <v/>
      </c>
      <c r="M11436" t="str">
        <f t="shared" si="536"/>
        <v/>
      </c>
    </row>
    <row r="11437" spans="3:13" x14ac:dyDescent="0.2">
      <c r="C11437" s="8" t="str">
        <f>IFERROR(VLOOKUP(B11437,'Plan de comptes'!A:B,2,FALSE),"")</f>
        <v/>
      </c>
      <c r="K11437" s="21">
        <f t="shared" si="534"/>
        <v>0</v>
      </c>
      <c r="L11437" t="str">
        <f t="shared" si="535"/>
        <v/>
      </c>
      <c r="M11437" t="str">
        <f t="shared" si="536"/>
        <v/>
      </c>
    </row>
    <row r="11438" spans="3:13" x14ac:dyDescent="0.2">
      <c r="C11438" s="8" t="str">
        <f>IFERROR(VLOOKUP(B11438,'Plan de comptes'!A:B,2,FALSE),"")</f>
        <v/>
      </c>
      <c r="K11438" s="21">
        <f t="shared" si="534"/>
        <v>0</v>
      </c>
      <c r="L11438" t="str">
        <f t="shared" si="535"/>
        <v/>
      </c>
      <c r="M11438" t="str">
        <f t="shared" si="536"/>
        <v/>
      </c>
    </row>
    <row r="11439" spans="3:13" x14ac:dyDescent="0.2">
      <c r="C11439" s="8" t="str">
        <f>IFERROR(VLOOKUP(B11439,'Plan de comptes'!A:B,2,FALSE),"")</f>
        <v/>
      </c>
      <c r="K11439" s="21">
        <f t="shared" si="534"/>
        <v>0</v>
      </c>
      <c r="L11439" t="str">
        <f t="shared" si="535"/>
        <v/>
      </c>
      <c r="M11439" t="str">
        <f t="shared" si="536"/>
        <v/>
      </c>
    </row>
    <row r="11440" spans="3:13" x14ac:dyDescent="0.2">
      <c r="C11440" s="8" t="str">
        <f>IFERROR(VLOOKUP(B11440,'Plan de comptes'!A:B,2,FALSE),"")</f>
        <v/>
      </c>
      <c r="K11440" s="21">
        <f t="shared" si="534"/>
        <v>0</v>
      </c>
      <c r="L11440" t="str">
        <f t="shared" si="535"/>
        <v/>
      </c>
      <c r="M11440" t="str">
        <f t="shared" si="536"/>
        <v/>
      </c>
    </row>
    <row r="11441" spans="3:13" x14ac:dyDescent="0.2">
      <c r="C11441" s="8" t="str">
        <f>IFERROR(VLOOKUP(B11441,'Plan de comptes'!A:B,2,FALSE),"")</f>
        <v/>
      </c>
      <c r="K11441" s="21">
        <f t="shared" si="534"/>
        <v>0</v>
      </c>
      <c r="L11441" t="str">
        <f t="shared" si="535"/>
        <v/>
      </c>
      <c r="M11441" t="str">
        <f t="shared" si="536"/>
        <v/>
      </c>
    </row>
    <row r="11442" spans="3:13" x14ac:dyDescent="0.2">
      <c r="C11442" s="8" t="str">
        <f>IFERROR(VLOOKUP(B11442,'Plan de comptes'!A:B,2,FALSE),"")</f>
        <v/>
      </c>
      <c r="K11442" s="21">
        <f t="shared" si="534"/>
        <v>0</v>
      </c>
      <c r="L11442" t="str">
        <f t="shared" si="535"/>
        <v/>
      </c>
      <c r="M11442" t="str">
        <f t="shared" si="536"/>
        <v/>
      </c>
    </row>
    <row r="11443" spans="3:13" x14ac:dyDescent="0.2">
      <c r="C11443" s="8" t="str">
        <f>IFERROR(VLOOKUP(B11443,'Plan de comptes'!A:B,2,FALSE),"")</f>
        <v/>
      </c>
      <c r="K11443" s="21">
        <f t="shared" si="534"/>
        <v>0</v>
      </c>
      <c r="L11443" t="str">
        <f t="shared" si="535"/>
        <v/>
      </c>
      <c r="M11443" t="str">
        <f t="shared" si="536"/>
        <v/>
      </c>
    </row>
    <row r="11444" spans="3:13" x14ac:dyDescent="0.2">
      <c r="C11444" s="8" t="str">
        <f>IFERROR(VLOOKUP(B11444,'Plan de comptes'!A:B,2,FALSE),"")</f>
        <v/>
      </c>
      <c r="K11444" s="21">
        <f t="shared" si="534"/>
        <v>0</v>
      </c>
      <c r="L11444" t="str">
        <f t="shared" si="535"/>
        <v/>
      </c>
      <c r="M11444" t="str">
        <f t="shared" si="536"/>
        <v/>
      </c>
    </row>
    <row r="11445" spans="3:13" x14ac:dyDescent="0.2">
      <c r="C11445" s="8" t="str">
        <f>IFERROR(VLOOKUP(B11445,'Plan de comptes'!A:B,2,FALSE),"")</f>
        <v/>
      </c>
      <c r="K11445" s="21">
        <f t="shared" si="534"/>
        <v>0</v>
      </c>
      <c r="L11445" t="str">
        <f t="shared" si="535"/>
        <v/>
      </c>
      <c r="M11445" t="str">
        <f t="shared" si="536"/>
        <v/>
      </c>
    </row>
    <row r="11446" spans="3:13" x14ac:dyDescent="0.2">
      <c r="C11446" s="8" t="str">
        <f>IFERROR(VLOOKUP(B11446,'Plan de comptes'!A:B,2,FALSE),"")</f>
        <v/>
      </c>
      <c r="K11446" s="21">
        <f t="shared" si="534"/>
        <v>0</v>
      </c>
      <c r="L11446" t="str">
        <f t="shared" si="535"/>
        <v/>
      </c>
      <c r="M11446" t="str">
        <f t="shared" si="536"/>
        <v/>
      </c>
    </row>
    <row r="11447" spans="3:13" x14ac:dyDescent="0.2">
      <c r="C11447" s="8" t="str">
        <f>IFERROR(VLOOKUP(B11447,'Plan de comptes'!A:B,2,FALSE),"")</f>
        <v/>
      </c>
      <c r="K11447" s="21">
        <f t="shared" si="534"/>
        <v>0</v>
      </c>
      <c r="L11447" t="str">
        <f t="shared" si="535"/>
        <v/>
      </c>
      <c r="M11447" t="str">
        <f t="shared" si="536"/>
        <v/>
      </c>
    </row>
    <row r="11448" spans="3:13" x14ac:dyDescent="0.2">
      <c r="C11448" s="8" t="str">
        <f>IFERROR(VLOOKUP(B11448,'Plan de comptes'!A:B,2,FALSE),"")</f>
        <v/>
      </c>
      <c r="K11448" s="21">
        <f t="shared" si="534"/>
        <v>0</v>
      </c>
      <c r="L11448" t="str">
        <f t="shared" si="535"/>
        <v/>
      </c>
      <c r="M11448" t="str">
        <f t="shared" si="536"/>
        <v/>
      </c>
    </row>
    <row r="11449" spans="3:13" x14ac:dyDescent="0.2">
      <c r="C11449" s="8" t="str">
        <f>IFERROR(VLOOKUP(B11449,'Plan de comptes'!A:B,2,FALSE),"")</f>
        <v/>
      </c>
      <c r="K11449" s="21">
        <f t="shared" si="534"/>
        <v>0</v>
      </c>
      <c r="L11449" t="str">
        <f t="shared" si="535"/>
        <v/>
      </c>
      <c r="M11449" t="str">
        <f t="shared" si="536"/>
        <v/>
      </c>
    </row>
    <row r="11450" spans="3:13" x14ac:dyDescent="0.2">
      <c r="C11450" s="8" t="str">
        <f>IFERROR(VLOOKUP(B11450,'Plan de comptes'!A:B,2,FALSE),"")</f>
        <v/>
      </c>
      <c r="K11450" s="21">
        <f t="shared" si="534"/>
        <v>0</v>
      </c>
      <c r="L11450" t="str">
        <f t="shared" si="535"/>
        <v/>
      </c>
      <c r="M11450" t="str">
        <f t="shared" si="536"/>
        <v/>
      </c>
    </row>
    <row r="11451" spans="3:13" x14ac:dyDescent="0.2">
      <c r="C11451" s="8" t="str">
        <f>IFERROR(VLOOKUP(B11451,'Plan de comptes'!A:B,2,FALSE),"")</f>
        <v/>
      </c>
      <c r="K11451" s="21">
        <f t="shared" si="534"/>
        <v>0</v>
      </c>
      <c r="L11451" t="str">
        <f t="shared" si="535"/>
        <v/>
      </c>
      <c r="M11451" t="str">
        <f t="shared" si="536"/>
        <v/>
      </c>
    </row>
    <row r="11452" spans="3:13" x14ac:dyDescent="0.2">
      <c r="C11452" s="8" t="str">
        <f>IFERROR(VLOOKUP(B11452,'Plan de comptes'!A:B,2,FALSE),"")</f>
        <v/>
      </c>
      <c r="K11452" s="21">
        <f t="shared" si="534"/>
        <v>0</v>
      </c>
      <c r="L11452" t="str">
        <f t="shared" si="535"/>
        <v/>
      </c>
      <c r="M11452" t="str">
        <f t="shared" si="536"/>
        <v/>
      </c>
    </row>
    <row r="11453" spans="3:13" x14ac:dyDescent="0.2">
      <c r="C11453" s="8" t="str">
        <f>IFERROR(VLOOKUP(B11453,'Plan de comptes'!A:B,2,FALSE),"")</f>
        <v/>
      </c>
      <c r="K11453" s="21">
        <f t="shared" si="534"/>
        <v>0</v>
      </c>
      <c r="L11453" t="str">
        <f t="shared" si="535"/>
        <v/>
      </c>
      <c r="M11453" t="str">
        <f t="shared" si="536"/>
        <v/>
      </c>
    </row>
    <row r="11454" spans="3:13" x14ac:dyDescent="0.2">
      <c r="C11454" s="8" t="str">
        <f>IFERROR(VLOOKUP(B11454,'Plan de comptes'!A:B,2,FALSE),"")</f>
        <v/>
      </c>
      <c r="K11454" s="21">
        <f t="shared" si="534"/>
        <v>0</v>
      </c>
      <c r="L11454" t="str">
        <f t="shared" si="535"/>
        <v/>
      </c>
      <c r="M11454" t="str">
        <f t="shared" si="536"/>
        <v/>
      </c>
    </row>
    <row r="11455" spans="3:13" x14ac:dyDescent="0.2">
      <c r="C11455" s="8" t="str">
        <f>IFERROR(VLOOKUP(B11455,'Plan de comptes'!A:B,2,FALSE),"")</f>
        <v/>
      </c>
      <c r="K11455" s="21">
        <f t="shared" si="534"/>
        <v>0</v>
      </c>
      <c r="L11455" t="str">
        <f t="shared" si="535"/>
        <v/>
      </c>
      <c r="M11455" t="str">
        <f t="shared" si="536"/>
        <v/>
      </c>
    </row>
    <row r="11456" spans="3:13" x14ac:dyDescent="0.2">
      <c r="C11456" s="8" t="str">
        <f>IFERROR(VLOOKUP(B11456,'Plan de comptes'!A:B,2,FALSE),"")</f>
        <v/>
      </c>
      <c r="K11456" s="21">
        <f t="shared" si="534"/>
        <v>0</v>
      </c>
      <c r="L11456" t="str">
        <f t="shared" si="535"/>
        <v/>
      </c>
      <c r="M11456" t="str">
        <f t="shared" si="536"/>
        <v/>
      </c>
    </row>
    <row r="11457" spans="3:13" x14ac:dyDescent="0.2">
      <c r="C11457" s="8" t="str">
        <f>IFERROR(VLOOKUP(B11457,'Plan de comptes'!A:B,2,FALSE),"")</f>
        <v/>
      </c>
      <c r="K11457" s="21">
        <f t="shared" si="534"/>
        <v>0</v>
      </c>
      <c r="L11457" t="str">
        <f t="shared" si="535"/>
        <v/>
      </c>
      <c r="M11457" t="str">
        <f t="shared" si="536"/>
        <v/>
      </c>
    </row>
    <row r="11458" spans="3:13" x14ac:dyDescent="0.2">
      <c r="C11458" s="8" t="str">
        <f>IFERROR(VLOOKUP(B11458,'Plan de comptes'!A:B,2,FALSE),"")</f>
        <v/>
      </c>
      <c r="K11458" s="21">
        <f t="shared" si="534"/>
        <v>0</v>
      </c>
      <c r="L11458" t="str">
        <f t="shared" si="535"/>
        <v/>
      </c>
      <c r="M11458" t="str">
        <f t="shared" si="536"/>
        <v/>
      </c>
    </row>
    <row r="11459" spans="3:13" x14ac:dyDescent="0.2">
      <c r="C11459" s="8" t="str">
        <f>IFERROR(VLOOKUP(B11459,'Plan de comptes'!A:B,2,FALSE),"")</f>
        <v/>
      </c>
      <c r="K11459" s="21">
        <f t="shared" ref="K11459:K11522" si="537">E11459-F11459</f>
        <v>0</v>
      </c>
      <c r="L11459" t="str">
        <f t="shared" ref="L11459:L11522" si="538">LEFT($B11459,2)</f>
        <v/>
      </c>
      <c r="M11459" t="str">
        <f t="shared" ref="M11459:M11522" si="539">LEFT($B11459,3)</f>
        <v/>
      </c>
    </row>
    <row r="11460" spans="3:13" x14ac:dyDescent="0.2">
      <c r="C11460" s="8" t="str">
        <f>IFERROR(VLOOKUP(B11460,'Plan de comptes'!A:B,2,FALSE),"")</f>
        <v/>
      </c>
      <c r="K11460" s="21">
        <f t="shared" si="537"/>
        <v>0</v>
      </c>
      <c r="L11460" t="str">
        <f t="shared" si="538"/>
        <v/>
      </c>
      <c r="M11460" t="str">
        <f t="shared" si="539"/>
        <v/>
      </c>
    </row>
    <row r="11461" spans="3:13" x14ac:dyDescent="0.2">
      <c r="C11461" s="8" t="str">
        <f>IFERROR(VLOOKUP(B11461,'Plan de comptes'!A:B,2,FALSE),"")</f>
        <v/>
      </c>
      <c r="K11461" s="21">
        <f t="shared" si="537"/>
        <v>0</v>
      </c>
      <c r="L11461" t="str">
        <f t="shared" si="538"/>
        <v/>
      </c>
      <c r="M11461" t="str">
        <f t="shared" si="539"/>
        <v/>
      </c>
    </row>
    <row r="11462" spans="3:13" x14ac:dyDescent="0.2">
      <c r="C11462" s="8" t="str">
        <f>IFERROR(VLOOKUP(B11462,'Plan de comptes'!A:B,2,FALSE),"")</f>
        <v/>
      </c>
      <c r="K11462" s="21">
        <f t="shared" si="537"/>
        <v>0</v>
      </c>
      <c r="L11462" t="str">
        <f t="shared" si="538"/>
        <v/>
      </c>
      <c r="M11462" t="str">
        <f t="shared" si="539"/>
        <v/>
      </c>
    </row>
    <row r="11463" spans="3:13" x14ac:dyDescent="0.2">
      <c r="C11463" s="8" t="str">
        <f>IFERROR(VLOOKUP(B11463,'Plan de comptes'!A:B,2,FALSE),"")</f>
        <v/>
      </c>
      <c r="K11463" s="21">
        <f t="shared" si="537"/>
        <v>0</v>
      </c>
      <c r="L11463" t="str">
        <f t="shared" si="538"/>
        <v/>
      </c>
      <c r="M11463" t="str">
        <f t="shared" si="539"/>
        <v/>
      </c>
    </row>
    <row r="11464" spans="3:13" x14ac:dyDescent="0.2">
      <c r="C11464" s="8" t="str">
        <f>IFERROR(VLOOKUP(B11464,'Plan de comptes'!A:B,2,FALSE),"")</f>
        <v/>
      </c>
      <c r="K11464" s="21">
        <f t="shared" si="537"/>
        <v>0</v>
      </c>
      <c r="L11464" t="str">
        <f t="shared" si="538"/>
        <v/>
      </c>
      <c r="M11464" t="str">
        <f t="shared" si="539"/>
        <v/>
      </c>
    </row>
    <row r="11465" spans="3:13" x14ac:dyDescent="0.2">
      <c r="C11465" s="8" t="str">
        <f>IFERROR(VLOOKUP(B11465,'Plan de comptes'!A:B,2,FALSE),"")</f>
        <v/>
      </c>
      <c r="K11465" s="21">
        <f t="shared" si="537"/>
        <v>0</v>
      </c>
      <c r="L11465" t="str">
        <f t="shared" si="538"/>
        <v/>
      </c>
      <c r="M11465" t="str">
        <f t="shared" si="539"/>
        <v/>
      </c>
    </row>
    <row r="11466" spans="3:13" x14ac:dyDescent="0.2">
      <c r="C11466" s="8" t="str">
        <f>IFERROR(VLOOKUP(B11466,'Plan de comptes'!A:B,2,FALSE),"")</f>
        <v/>
      </c>
      <c r="K11466" s="21">
        <f t="shared" si="537"/>
        <v>0</v>
      </c>
      <c r="L11466" t="str">
        <f t="shared" si="538"/>
        <v/>
      </c>
      <c r="M11466" t="str">
        <f t="shared" si="539"/>
        <v/>
      </c>
    </row>
    <row r="11467" spans="3:13" x14ac:dyDescent="0.2">
      <c r="C11467" s="8" t="str">
        <f>IFERROR(VLOOKUP(B11467,'Plan de comptes'!A:B,2,FALSE),"")</f>
        <v/>
      </c>
      <c r="K11467" s="21">
        <f t="shared" si="537"/>
        <v>0</v>
      </c>
      <c r="L11467" t="str">
        <f t="shared" si="538"/>
        <v/>
      </c>
      <c r="M11467" t="str">
        <f t="shared" si="539"/>
        <v/>
      </c>
    </row>
    <row r="11468" spans="3:13" x14ac:dyDescent="0.2">
      <c r="C11468" s="8" t="str">
        <f>IFERROR(VLOOKUP(B11468,'Plan de comptes'!A:B,2,FALSE),"")</f>
        <v/>
      </c>
      <c r="K11468" s="21">
        <f t="shared" si="537"/>
        <v>0</v>
      </c>
      <c r="L11468" t="str">
        <f t="shared" si="538"/>
        <v/>
      </c>
      <c r="M11468" t="str">
        <f t="shared" si="539"/>
        <v/>
      </c>
    </row>
    <row r="11469" spans="3:13" x14ac:dyDescent="0.2">
      <c r="C11469" s="8" t="str">
        <f>IFERROR(VLOOKUP(B11469,'Plan de comptes'!A:B,2,FALSE),"")</f>
        <v/>
      </c>
      <c r="K11469" s="21">
        <f t="shared" si="537"/>
        <v>0</v>
      </c>
      <c r="L11469" t="str">
        <f t="shared" si="538"/>
        <v/>
      </c>
      <c r="M11469" t="str">
        <f t="shared" si="539"/>
        <v/>
      </c>
    </row>
    <row r="11470" spans="3:13" x14ac:dyDescent="0.2">
      <c r="C11470" s="8" t="str">
        <f>IFERROR(VLOOKUP(B11470,'Plan de comptes'!A:B,2,FALSE),"")</f>
        <v/>
      </c>
      <c r="K11470" s="21">
        <f t="shared" si="537"/>
        <v>0</v>
      </c>
      <c r="L11470" t="str">
        <f t="shared" si="538"/>
        <v/>
      </c>
      <c r="M11470" t="str">
        <f t="shared" si="539"/>
        <v/>
      </c>
    </row>
    <row r="11471" spans="3:13" x14ac:dyDescent="0.2">
      <c r="C11471" s="8" t="str">
        <f>IFERROR(VLOOKUP(B11471,'Plan de comptes'!A:B,2,FALSE),"")</f>
        <v/>
      </c>
      <c r="K11471" s="21">
        <f t="shared" si="537"/>
        <v>0</v>
      </c>
      <c r="L11471" t="str">
        <f t="shared" si="538"/>
        <v/>
      </c>
      <c r="M11471" t="str">
        <f t="shared" si="539"/>
        <v/>
      </c>
    </row>
    <row r="11472" spans="3:13" x14ac:dyDescent="0.2">
      <c r="C11472" s="8" t="str">
        <f>IFERROR(VLOOKUP(B11472,'Plan de comptes'!A:B,2,FALSE),"")</f>
        <v/>
      </c>
      <c r="K11472" s="21">
        <f t="shared" si="537"/>
        <v>0</v>
      </c>
      <c r="L11472" t="str">
        <f t="shared" si="538"/>
        <v/>
      </c>
      <c r="M11472" t="str">
        <f t="shared" si="539"/>
        <v/>
      </c>
    </row>
    <row r="11473" spans="3:13" x14ac:dyDescent="0.2">
      <c r="C11473" s="8" t="str">
        <f>IFERROR(VLOOKUP(B11473,'Plan de comptes'!A:B,2,FALSE),"")</f>
        <v/>
      </c>
      <c r="K11473" s="21">
        <f t="shared" si="537"/>
        <v>0</v>
      </c>
      <c r="L11473" t="str">
        <f t="shared" si="538"/>
        <v/>
      </c>
      <c r="M11473" t="str">
        <f t="shared" si="539"/>
        <v/>
      </c>
    </row>
    <row r="11474" spans="3:13" x14ac:dyDescent="0.2">
      <c r="C11474" s="8" t="str">
        <f>IFERROR(VLOOKUP(B11474,'Plan de comptes'!A:B,2,FALSE),"")</f>
        <v/>
      </c>
      <c r="K11474" s="21">
        <f t="shared" si="537"/>
        <v>0</v>
      </c>
      <c r="L11474" t="str">
        <f t="shared" si="538"/>
        <v/>
      </c>
      <c r="M11474" t="str">
        <f t="shared" si="539"/>
        <v/>
      </c>
    </row>
    <row r="11475" spans="3:13" x14ac:dyDescent="0.2">
      <c r="C11475" s="8" t="str">
        <f>IFERROR(VLOOKUP(B11475,'Plan de comptes'!A:B,2,FALSE),"")</f>
        <v/>
      </c>
      <c r="K11475" s="21">
        <f t="shared" si="537"/>
        <v>0</v>
      </c>
      <c r="L11475" t="str">
        <f t="shared" si="538"/>
        <v/>
      </c>
      <c r="M11475" t="str">
        <f t="shared" si="539"/>
        <v/>
      </c>
    </row>
    <row r="11476" spans="3:13" x14ac:dyDescent="0.2">
      <c r="C11476" s="8" t="str">
        <f>IFERROR(VLOOKUP(B11476,'Plan de comptes'!A:B,2,FALSE),"")</f>
        <v/>
      </c>
      <c r="K11476" s="21">
        <f t="shared" si="537"/>
        <v>0</v>
      </c>
      <c r="L11476" t="str">
        <f t="shared" si="538"/>
        <v/>
      </c>
      <c r="M11476" t="str">
        <f t="shared" si="539"/>
        <v/>
      </c>
    </row>
    <row r="11477" spans="3:13" x14ac:dyDescent="0.2">
      <c r="C11477" s="8" t="str">
        <f>IFERROR(VLOOKUP(B11477,'Plan de comptes'!A:B,2,FALSE),"")</f>
        <v/>
      </c>
      <c r="K11477" s="21">
        <f t="shared" si="537"/>
        <v>0</v>
      </c>
      <c r="L11477" t="str">
        <f t="shared" si="538"/>
        <v/>
      </c>
      <c r="M11477" t="str">
        <f t="shared" si="539"/>
        <v/>
      </c>
    </row>
    <row r="11478" spans="3:13" x14ac:dyDescent="0.2">
      <c r="C11478" s="8" t="str">
        <f>IFERROR(VLOOKUP(B11478,'Plan de comptes'!A:B,2,FALSE),"")</f>
        <v/>
      </c>
      <c r="K11478" s="21">
        <f t="shared" si="537"/>
        <v>0</v>
      </c>
      <c r="L11478" t="str">
        <f t="shared" si="538"/>
        <v/>
      </c>
      <c r="M11478" t="str">
        <f t="shared" si="539"/>
        <v/>
      </c>
    </row>
    <row r="11479" spans="3:13" x14ac:dyDescent="0.2">
      <c r="C11479" s="8" t="str">
        <f>IFERROR(VLOOKUP(B11479,'Plan de comptes'!A:B,2,FALSE),"")</f>
        <v/>
      </c>
      <c r="K11479" s="21">
        <f t="shared" si="537"/>
        <v>0</v>
      </c>
      <c r="L11479" t="str">
        <f t="shared" si="538"/>
        <v/>
      </c>
      <c r="M11479" t="str">
        <f t="shared" si="539"/>
        <v/>
      </c>
    </row>
    <row r="11480" spans="3:13" x14ac:dyDescent="0.2">
      <c r="C11480" s="8" t="str">
        <f>IFERROR(VLOOKUP(B11480,'Plan de comptes'!A:B,2,FALSE),"")</f>
        <v/>
      </c>
      <c r="K11480" s="21">
        <f t="shared" si="537"/>
        <v>0</v>
      </c>
      <c r="L11480" t="str">
        <f t="shared" si="538"/>
        <v/>
      </c>
      <c r="M11480" t="str">
        <f t="shared" si="539"/>
        <v/>
      </c>
    </row>
    <row r="11481" spans="3:13" x14ac:dyDescent="0.2">
      <c r="C11481" s="8" t="str">
        <f>IFERROR(VLOOKUP(B11481,'Plan de comptes'!A:B,2,FALSE),"")</f>
        <v/>
      </c>
      <c r="K11481" s="21">
        <f t="shared" si="537"/>
        <v>0</v>
      </c>
      <c r="L11481" t="str">
        <f t="shared" si="538"/>
        <v/>
      </c>
      <c r="M11481" t="str">
        <f t="shared" si="539"/>
        <v/>
      </c>
    </row>
    <row r="11482" spans="3:13" x14ac:dyDescent="0.2">
      <c r="C11482" s="8" t="str">
        <f>IFERROR(VLOOKUP(B11482,'Plan de comptes'!A:B,2,FALSE),"")</f>
        <v/>
      </c>
      <c r="K11482" s="21">
        <f t="shared" si="537"/>
        <v>0</v>
      </c>
      <c r="L11482" t="str">
        <f t="shared" si="538"/>
        <v/>
      </c>
      <c r="M11482" t="str">
        <f t="shared" si="539"/>
        <v/>
      </c>
    </row>
    <row r="11483" spans="3:13" x14ac:dyDescent="0.2">
      <c r="C11483" s="8" t="str">
        <f>IFERROR(VLOOKUP(B11483,'Plan de comptes'!A:B,2,FALSE),"")</f>
        <v/>
      </c>
      <c r="K11483" s="21">
        <f t="shared" si="537"/>
        <v>0</v>
      </c>
      <c r="L11483" t="str">
        <f t="shared" si="538"/>
        <v/>
      </c>
      <c r="M11483" t="str">
        <f t="shared" si="539"/>
        <v/>
      </c>
    </row>
    <row r="11484" spans="3:13" x14ac:dyDescent="0.2">
      <c r="C11484" s="8" t="str">
        <f>IFERROR(VLOOKUP(B11484,'Plan de comptes'!A:B,2,FALSE),"")</f>
        <v/>
      </c>
      <c r="K11484" s="21">
        <f t="shared" si="537"/>
        <v>0</v>
      </c>
      <c r="L11484" t="str">
        <f t="shared" si="538"/>
        <v/>
      </c>
      <c r="M11484" t="str">
        <f t="shared" si="539"/>
        <v/>
      </c>
    </row>
    <row r="11485" spans="3:13" x14ac:dyDescent="0.2">
      <c r="C11485" s="8" t="str">
        <f>IFERROR(VLOOKUP(B11485,'Plan de comptes'!A:B,2,FALSE),"")</f>
        <v/>
      </c>
      <c r="K11485" s="21">
        <f t="shared" si="537"/>
        <v>0</v>
      </c>
      <c r="L11485" t="str">
        <f t="shared" si="538"/>
        <v/>
      </c>
      <c r="M11485" t="str">
        <f t="shared" si="539"/>
        <v/>
      </c>
    </row>
    <row r="11486" spans="3:13" x14ac:dyDescent="0.2">
      <c r="C11486" s="8" t="str">
        <f>IFERROR(VLOOKUP(B11486,'Plan de comptes'!A:B,2,FALSE),"")</f>
        <v/>
      </c>
      <c r="K11486" s="21">
        <f t="shared" si="537"/>
        <v>0</v>
      </c>
      <c r="L11486" t="str">
        <f t="shared" si="538"/>
        <v/>
      </c>
      <c r="M11486" t="str">
        <f t="shared" si="539"/>
        <v/>
      </c>
    </row>
    <row r="11487" spans="3:13" x14ac:dyDescent="0.2">
      <c r="C11487" s="8" t="str">
        <f>IFERROR(VLOOKUP(B11487,'Plan de comptes'!A:B,2,FALSE),"")</f>
        <v/>
      </c>
      <c r="K11487" s="21">
        <f t="shared" si="537"/>
        <v>0</v>
      </c>
      <c r="L11487" t="str">
        <f t="shared" si="538"/>
        <v/>
      </c>
      <c r="M11487" t="str">
        <f t="shared" si="539"/>
        <v/>
      </c>
    </row>
    <row r="11488" spans="3:13" x14ac:dyDescent="0.2">
      <c r="C11488" s="8" t="str">
        <f>IFERROR(VLOOKUP(B11488,'Plan de comptes'!A:B,2,FALSE),"")</f>
        <v/>
      </c>
      <c r="K11488" s="21">
        <f t="shared" si="537"/>
        <v>0</v>
      </c>
      <c r="L11488" t="str">
        <f t="shared" si="538"/>
        <v/>
      </c>
      <c r="M11488" t="str">
        <f t="shared" si="539"/>
        <v/>
      </c>
    </row>
    <row r="11489" spans="3:13" x14ac:dyDescent="0.2">
      <c r="C11489" s="8" t="str">
        <f>IFERROR(VLOOKUP(B11489,'Plan de comptes'!A:B,2,FALSE),"")</f>
        <v/>
      </c>
      <c r="K11489" s="21">
        <f t="shared" si="537"/>
        <v>0</v>
      </c>
      <c r="L11489" t="str">
        <f t="shared" si="538"/>
        <v/>
      </c>
      <c r="M11489" t="str">
        <f t="shared" si="539"/>
        <v/>
      </c>
    </row>
    <row r="11490" spans="3:13" x14ac:dyDescent="0.2">
      <c r="C11490" s="8" t="str">
        <f>IFERROR(VLOOKUP(B11490,'Plan de comptes'!A:B,2,FALSE),"")</f>
        <v/>
      </c>
      <c r="K11490" s="21">
        <f t="shared" si="537"/>
        <v>0</v>
      </c>
      <c r="L11490" t="str">
        <f t="shared" si="538"/>
        <v/>
      </c>
      <c r="M11490" t="str">
        <f t="shared" si="539"/>
        <v/>
      </c>
    </row>
    <row r="11491" spans="3:13" x14ac:dyDescent="0.2">
      <c r="C11491" s="8" t="str">
        <f>IFERROR(VLOOKUP(B11491,'Plan de comptes'!A:B,2,FALSE),"")</f>
        <v/>
      </c>
      <c r="K11491" s="21">
        <f t="shared" si="537"/>
        <v>0</v>
      </c>
      <c r="L11491" t="str">
        <f t="shared" si="538"/>
        <v/>
      </c>
      <c r="M11491" t="str">
        <f t="shared" si="539"/>
        <v/>
      </c>
    </row>
    <row r="11492" spans="3:13" x14ac:dyDescent="0.2">
      <c r="C11492" s="8" t="str">
        <f>IFERROR(VLOOKUP(B11492,'Plan de comptes'!A:B,2,FALSE),"")</f>
        <v/>
      </c>
      <c r="K11492" s="21">
        <f t="shared" si="537"/>
        <v>0</v>
      </c>
      <c r="L11492" t="str">
        <f t="shared" si="538"/>
        <v/>
      </c>
      <c r="M11492" t="str">
        <f t="shared" si="539"/>
        <v/>
      </c>
    </row>
    <row r="11493" spans="3:13" x14ac:dyDescent="0.2">
      <c r="C11493" s="8" t="str">
        <f>IFERROR(VLOOKUP(B11493,'Plan de comptes'!A:B,2,FALSE),"")</f>
        <v/>
      </c>
      <c r="K11493" s="21">
        <f t="shared" si="537"/>
        <v>0</v>
      </c>
      <c r="L11493" t="str">
        <f t="shared" si="538"/>
        <v/>
      </c>
      <c r="M11493" t="str">
        <f t="shared" si="539"/>
        <v/>
      </c>
    </row>
    <row r="11494" spans="3:13" x14ac:dyDescent="0.2">
      <c r="C11494" s="8" t="str">
        <f>IFERROR(VLOOKUP(B11494,'Plan de comptes'!A:B,2,FALSE),"")</f>
        <v/>
      </c>
      <c r="K11494" s="21">
        <f t="shared" si="537"/>
        <v>0</v>
      </c>
      <c r="L11494" t="str">
        <f t="shared" si="538"/>
        <v/>
      </c>
      <c r="M11494" t="str">
        <f t="shared" si="539"/>
        <v/>
      </c>
    </row>
    <row r="11495" spans="3:13" x14ac:dyDescent="0.2">
      <c r="C11495" s="8" t="str">
        <f>IFERROR(VLOOKUP(B11495,'Plan de comptes'!A:B,2,FALSE),"")</f>
        <v/>
      </c>
      <c r="K11495" s="21">
        <f t="shared" si="537"/>
        <v>0</v>
      </c>
      <c r="L11495" t="str">
        <f t="shared" si="538"/>
        <v/>
      </c>
      <c r="M11495" t="str">
        <f t="shared" si="539"/>
        <v/>
      </c>
    </row>
    <row r="11496" spans="3:13" x14ac:dyDescent="0.2">
      <c r="C11496" s="8" t="str">
        <f>IFERROR(VLOOKUP(B11496,'Plan de comptes'!A:B,2,FALSE),"")</f>
        <v/>
      </c>
      <c r="K11496" s="21">
        <f t="shared" si="537"/>
        <v>0</v>
      </c>
      <c r="L11496" t="str">
        <f t="shared" si="538"/>
        <v/>
      </c>
      <c r="M11496" t="str">
        <f t="shared" si="539"/>
        <v/>
      </c>
    </row>
    <row r="11497" spans="3:13" x14ac:dyDescent="0.2">
      <c r="C11497" s="8" t="str">
        <f>IFERROR(VLOOKUP(B11497,'Plan de comptes'!A:B,2,FALSE),"")</f>
        <v/>
      </c>
      <c r="K11497" s="21">
        <f t="shared" si="537"/>
        <v>0</v>
      </c>
      <c r="L11497" t="str">
        <f t="shared" si="538"/>
        <v/>
      </c>
      <c r="M11497" t="str">
        <f t="shared" si="539"/>
        <v/>
      </c>
    </row>
    <row r="11498" spans="3:13" x14ac:dyDescent="0.2">
      <c r="C11498" s="8" t="str">
        <f>IFERROR(VLOOKUP(B11498,'Plan de comptes'!A:B,2,FALSE),"")</f>
        <v/>
      </c>
      <c r="K11498" s="21">
        <f t="shared" si="537"/>
        <v>0</v>
      </c>
      <c r="L11498" t="str">
        <f t="shared" si="538"/>
        <v/>
      </c>
      <c r="M11498" t="str">
        <f t="shared" si="539"/>
        <v/>
      </c>
    </row>
    <row r="11499" spans="3:13" x14ac:dyDescent="0.2">
      <c r="C11499" s="8" t="str">
        <f>IFERROR(VLOOKUP(B11499,'Plan de comptes'!A:B,2,FALSE),"")</f>
        <v/>
      </c>
      <c r="K11499" s="21">
        <f t="shared" si="537"/>
        <v>0</v>
      </c>
      <c r="L11499" t="str">
        <f t="shared" si="538"/>
        <v/>
      </c>
      <c r="M11499" t="str">
        <f t="shared" si="539"/>
        <v/>
      </c>
    </row>
    <row r="11500" spans="3:13" x14ac:dyDescent="0.2">
      <c r="C11500" s="8" t="str">
        <f>IFERROR(VLOOKUP(B11500,'Plan de comptes'!A:B,2,FALSE),"")</f>
        <v/>
      </c>
      <c r="K11500" s="21">
        <f t="shared" si="537"/>
        <v>0</v>
      </c>
      <c r="L11500" t="str">
        <f t="shared" si="538"/>
        <v/>
      </c>
      <c r="M11500" t="str">
        <f t="shared" si="539"/>
        <v/>
      </c>
    </row>
    <row r="11501" spans="3:13" x14ac:dyDescent="0.2">
      <c r="C11501" s="8" t="str">
        <f>IFERROR(VLOOKUP(B11501,'Plan de comptes'!A:B,2,FALSE),"")</f>
        <v/>
      </c>
      <c r="K11501" s="21">
        <f t="shared" si="537"/>
        <v>0</v>
      </c>
      <c r="L11501" t="str">
        <f t="shared" si="538"/>
        <v/>
      </c>
      <c r="M11501" t="str">
        <f t="shared" si="539"/>
        <v/>
      </c>
    </row>
    <row r="11502" spans="3:13" x14ac:dyDescent="0.2">
      <c r="C11502" s="8" t="str">
        <f>IFERROR(VLOOKUP(B11502,'Plan de comptes'!A:B,2,FALSE),"")</f>
        <v/>
      </c>
      <c r="K11502" s="21">
        <f t="shared" si="537"/>
        <v>0</v>
      </c>
      <c r="L11502" t="str">
        <f t="shared" si="538"/>
        <v/>
      </c>
      <c r="M11502" t="str">
        <f t="shared" si="539"/>
        <v/>
      </c>
    </row>
    <row r="11503" spans="3:13" x14ac:dyDescent="0.2">
      <c r="C11503" s="8" t="str">
        <f>IFERROR(VLOOKUP(B11503,'Plan de comptes'!A:B,2,FALSE),"")</f>
        <v/>
      </c>
      <c r="K11503" s="21">
        <f t="shared" si="537"/>
        <v>0</v>
      </c>
      <c r="L11503" t="str">
        <f t="shared" si="538"/>
        <v/>
      </c>
      <c r="M11503" t="str">
        <f t="shared" si="539"/>
        <v/>
      </c>
    </row>
    <row r="11504" spans="3:13" x14ac:dyDescent="0.2">
      <c r="C11504" s="8" t="str">
        <f>IFERROR(VLOOKUP(B11504,'Plan de comptes'!A:B,2,FALSE),"")</f>
        <v/>
      </c>
      <c r="K11504" s="21">
        <f t="shared" si="537"/>
        <v>0</v>
      </c>
      <c r="L11504" t="str">
        <f t="shared" si="538"/>
        <v/>
      </c>
      <c r="M11504" t="str">
        <f t="shared" si="539"/>
        <v/>
      </c>
    </row>
    <row r="11505" spans="3:13" x14ac:dyDescent="0.2">
      <c r="C11505" s="8" t="str">
        <f>IFERROR(VLOOKUP(B11505,'Plan de comptes'!A:B,2,FALSE),"")</f>
        <v/>
      </c>
      <c r="K11505" s="21">
        <f t="shared" si="537"/>
        <v>0</v>
      </c>
      <c r="L11505" t="str">
        <f t="shared" si="538"/>
        <v/>
      </c>
      <c r="M11505" t="str">
        <f t="shared" si="539"/>
        <v/>
      </c>
    </row>
    <row r="11506" spans="3:13" x14ac:dyDescent="0.2">
      <c r="C11506" s="8" t="str">
        <f>IFERROR(VLOOKUP(B11506,'Plan de comptes'!A:B,2,FALSE),"")</f>
        <v/>
      </c>
      <c r="K11506" s="21">
        <f t="shared" si="537"/>
        <v>0</v>
      </c>
      <c r="L11506" t="str">
        <f t="shared" si="538"/>
        <v/>
      </c>
      <c r="M11506" t="str">
        <f t="shared" si="539"/>
        <v/>
      </c>
    </row>
    <row r="11507" spans="3:13" x14ac:dyDescent="0.2">
      <c r="C11507" s="8" t="str">
        <f>IFERROR(VLOOKUP(B11507,'Plan de comptes'!A:B,2,FALSE),"")</f>
        <v/>
      </c>
      <c r="K11507" s="21">
        <f t="shared" si="537"/>
        <v>0</v>
      </c>
      <c r="L11507" t="str">
        <f t="shared" si="538"/>
        <v/>
      </c>
      <c r="M11507" t="str">
        <f t="shared" si="539"/>
        <v/>
      </c>
    </row>
    <row r="11508" spans="3:13" x14ac:dyDescent="0.2">
      <c r="C11508" s="8" t="str">
        <f>IFERROR(VLOOKUP(B11508,'Plan de comptes'!A:B,2,FALSE),"")</f>
        <v/>
      </c>
      <c r="K11508" s="21">
        <f t="shared" si="537"/>
        <v>0</v>
      </c>
      <c r="L11508" t="str">
        <f t="shared" si="538"/>
        <v/>
      </c>
      <c r="M11508" t="str">
        <f t="shared" si="539"/>
        <v/>
      </c>
    </row>
    <row r="11509" spans="3:13" x14ac:dyDescent="0.2">
      <c r="C11509" s="8" t="str">
        <f>IFERROR(VLOOKUP(B11509,'Plan de comptes'!A:B,2,FALSE),"")</f>
        <v/>
      </c>
      <c r="K11509" s="21">
        <f t="shared" si="537"/>
        <v>0</v>
      </c>
      <c r="L11509" t="str">
        <f t="shared" si="538"/>
        <v/>
      </c>
      <c r="M11509" t="str">
        <f t="shared" si="539"/>
        <v/>
      </c>
    </row>
    <row r="11510" spans="3:13" x14ac:dyDescent="0.2">
      <c r="C11510" s="8" t="str">
        <f>IFERROR(VLOOKUP(B11510,'Plan de comptes'!A:B,2,FALSE),"")</f>
        <v/>
      </c>
      <c r="K11510" s="21">
        <f t="shared" si="537"/>
        <v>0</v>
      </c>
      <c r="L11510" t="str">
        <f t="shared" si="538"/>
        <v/>
      </c>
      <c r="M11510" t="str">
        <f t="shared" si="539"/>
        <v/>
      </c>
    </row>
    <row r="11511" spans="3:13" x14ac:dyDescent="0.2">
      <c r="C11511" s="8" t="str">
        <f>IFERROR(VLOOKUP(B11511,'Plan de comptes'!A:B,2,FALSE),"")</f>
        <v/>
      </c>
      <c r="K11511" s="21">
        <f t="shared" si="537"/>
        <v>0</v>
      </c>
      <c r="L11511" t="str">
        <f t="shared" si="538"/>
        <v/>
      </c>
      <c r="M11511" t="str">
        <f t="shared" si="539"/>
        <v/>
      </c>
    </row>
    <row r="11512" spans="3:13" x14ac:dyDescent="0.2">
      <c r="C11512" s="8" t="str">
        <f>IFERROR(VLOOKUP(B11512,'Plan de comptes'!A:B,2,FALSE),"")</f>
        <v/>
      </c>
      <c r="K11512" s="21">
        <f t="shared" si="537"/>
        <v>0</v>
      </c>
      <c r="L11512" t="str">
        <f t="shared" si="538"/>
        <v/>
      </c>
      <c r="M11512" t="str">
        <f t="shared" si="539"/>
        <v/>
      </c>
    </row>
    <row r="11513" spans="3:13" x14ac:dyDescent="0.2">
      <c r="C11513" s="8" t="str">
        <f>IFERROR(VLOOKUP(B11513,'Plan de comptes'!A:B,2,FALSE),"")</f>
        <v/>
      </c>
      <c r="K11513" s="21">
        <f t="shared" si="537"/>
        <v>0</v>
      </c>
      <c r="L11513" t="str">
        <f t="shared" si="538"/>
        <v/>
      </c>
      <c r="M11513" t="str">
        <f t="shared" si="539"/>
        <v/>
      </c>
    </row>
    <row r="11514" spans="3:13" x14ac:dyDescent="0.2">
      <c r="C11514" s="8" t="str">
        <f>IFERROR(VLOOKUP(B11514,'Plan de comptes'!A:B,2,FALSE),"")</f>
        <v/>
      </c>
      <c r="K11514" s="21">
        <f t="shared" si="537"/>
        <v>0</v>
      </c>
      <c r="L11514" t="str">
        <f t="shared" si="538"/>
        <v/>
      </c>
      <c r="M11514" t="str">
        <f t="shared" si="539"/>
        <v/>
      </c>
    </row>
    <row r="11515" spans="3:13" x14ac:dyDescent="0.2">
      <c r="C11515" s="8" t="str">
        <f>IFERROR(VLOOKUP(B11515,'Plan de comptes'!A:B,2,FALSE),"")</f>
        <v/>
      </c>
      <c r="K11515" s="21">
        <f t="shared" si="537"/>
        <v>0</v>
      </c>
      <c r="L11515" t="str">
        <f t="shared" si="538"/>
        <v/>
      </c>
      <c r="M11515" t="str">
        <f t="shared" si="539"/>
        <v/>
      </c>
    </row>
    <row r="11516" spans="3:13" x14ac:dyDescent="0.2">
      <c r="C11516" s="8" t="str">
        <f>IFERROR(VLOOKUP(B11516,'Plan de comptes'!A:B,2,FALSE),"")</f>
        <v/>
      </c>
      <c r="K11516" s="21">
        <f t="shared" si="537"/>
        <v>0</v>
      </c>
      <c r="L11516" t="str">
        <f t="shared" si="538"/>
        <v/>
      </c>
      <c r="M11516" t="str">
        <f t="shared" si="539"/>
        <v/>
      </c>
    </row>
    <row r="11517" spans="3:13" x14ac:dyDescent="0.2">
      <c r="C11517" s="8" t="str">
        <f>IFERROR(VLOOKUP(B11517,'Plan de comptes'!A:B,2,FALSE),"")</f>
        <v/>
      </c>
      <c r="K11517" s="21">
        <f t="shared" si="537"/>
        <v>0</v>
      </c>
      <c r="L11517" t="str">
        <f t="shared" si="538"/>
        <v/>
      </c>
      <c r="M11517" t="str">
        <f t="shared" si="539"/>
        <v/>
      </c>
    </row>
    <row r="11518" spans="3:13" x14ac:dyDescent="0.2">
      <c r="C11518" s="8" t="str">
        <f>IFERROR(VLOOKUP(B11518,'Plan de comptes'!A:B,2,FALSE),"")</f>
        <v/>
      </c>
      <c r="K11518" s="21">
        <f t="shared" si="537"/>
        <v>0</v>
      </c>
      <c r="L11518" t="str">
        <f t="shared" si="538"/>
        <v/>
      </c>
      <c r="M11518" t="str">
        <f t="shared" si="539"/>
        <v/>
      </c>
    </row>
    <row r="11519" spans="3:13" x14ac:dyDescent="0.2">
      <c r="C11519" s="8" t="str">
        <f>IFERROR(VLOOKUP(B11519,'Plan de comptes'!A:B,2,FALSE),"")</f>
        <v/>
      </c>
      <c r="K11519" s="21">
        <f t="shared" si="537"/>
        <v>0</v>
      </c>
      <c r="L11519" t="str">
        <f t="shared" si="538"/>
        <v/>
      </c>
      <c r="M11519" t="str">
        <f t="shared" si="539"/>
        <v/>
      </c>
    </row>
    <row r="11520" spans="3:13" x14ac:dyDescent="0.2">
      <c r="C11520" s="8" t="str">
        <f>IFERROR(VLOOKUP(B11520,'Plan de comptes'!A:B,2,FALSE),"")</f>
        <v/>
      </c>
      <c r="K11520" s="21">
        <f t="shared" si="537"/>
        <v>0</v>
      </c>
      <c r="L11520" t="str">
        <f t="shared" si="538"/>
        <v/>
      </c>
      <c r="M11520" t="str">
        <f t="shared" si="539"/>
        <v/>
      </c>
    </row>
    <row r="11521" spans="3:13" x14ac:dyDescent="0.2">
      <c r="C11521" s="8" t="str">
        <f>IFERROR(VLOOKUP(B11521,'Plan de comptes'!A:B,2,FALSE),"")</f>
        <v/>
      </c>
      <c r="K11521" s="21">
        <f t="shared" si="537"/>
        <v>0</v>
      </c>
      <c r="L11521" t="str">
        <f t="shared" si="538"/>
        <v/>
      </c>
      <c r="M11521" t="str">
        <f t="shared" si="539"/>
        <v/>
      </c>
    </row>
    <row r="11522" spans="3:13" x14ac:dyDescent="0.2">
      <c r="C11522" s="8" t="str">
        <f>IFERROR(VLOOKUP(B11522,'Plan de comptes'!A:B,2,FALSE),"")</f>
        <v/>
      </c>
      <c r="K11522" s="21">
        <f t="shared" si="537"/>
        <v>0</v>
      </c>
      <c r="L11522" t="str">
        <f t="shared" si="538"/>
        <v/>
      </c>
      <c r="M11522" t="str">
        <f t="shared" si="539"/>
        <v/>
      </c>
    </row>
    <row r="11523" spans="3:13" x14ac:dyDescent="0.2">
      <c r="C11523" s="8" t="str">
        <f>IFERROR(VLOOKUP(B11523,'Plan de comptes'!A:B,2,FALSE),"")</f>
        <v/>
      </c>
      <c r="K11523" s="21">
        <f t="shared" ref="K11523:K11586" si="540">E11523-F11523</f>
        <v>0</v>
      </c>
      <c r="L11523" t="str">
        <f t="shared" ref="L11523:L11586" si="541">LEFT($B11523,2)</f>
        <v/>
      </c>
      <c r="M11523" t="str">
        <f t="shared" ref="M11523:M11586" si="542">LEFT($B11523,3)</f>
        <v/>
      </c>
    </row>
    <row r="11524" spans="3:13" x14ac:dyDescent="0.2">
      <c r="C11524" s="8" t="str">
        <f>IFERROR(VLOOKUP(B11524,'Plan de comptes'!A:B,2,FALSE),"")</f>
        <v/>
      </c>
      <c r="K11524" s="21">
        <f t="shared" si="540"/>
        <v>0</v>
      </c>
      <c r="L11524" t="str">
        <f t="shared" si="541"/>
        <v/>
      </c>
      <c r="M11524" t="str">
        <f t="shared" si="542"/>
        <v/>
      </c>
    </row>
    <row r="11525" spans="3:13" x14ac:dyDescent="0.2">
      <c r="C11525" s="8" t="str">
        <f>IFERROR(VLOOKUP(B11525,'Plan de comptes'!A:B,2,FALSE),"")</f>
        <v/>
      </c>
      <c r="K11525" s="21">
        <f t="shared" si="540"/>
        <v>0</v>
      </c>
      <c r="L11525" t="str">
        <f t="shared" si="541"/>
        <v/>
      </c>
      <c r="M11525" t="str">
        <f t="shared" si="542"/>
        <v/>
      </c>
    </row>
    <row r="11526" spans="3:13" x14ac:dyDescent="0.2">
      <c r="C11526" s="8" t="str">
        <f>IFERROR(VLOOKUP(B11526,'Plan de comptes'!A:B,2,FALSE),"")</f>
        <v/>
      </c>
      <c r="K11526" s="21">
        <f t="shared" si="540"/>
        <v>0</v>
      </c>
      <c r="L11526" t="str">
        <f t="shared" si="541"/>
        <v/>
      </c>
      <c r="M11526" t="str">
        <f t="shared" si="542"/>
        <v/>
      </c>
    </row>
    <row r="11527" spans="3:13" x14ac:dyDescent="0.2">
      <c r="C11527" s="8" t="str">
        <f>IFERROR(VLOOKUP(B11527,'Plan de comptes'!A:B,2,FALSE),"")</f>
        <v/>
      </c>
      <c r="K11527" s="21">
        <f t="shared" si="540"/>
        <v>0</v>
      </c>
      <c r="L11527" t="str">
        <f t="shared" si="541"/>
        <v/>
      </c>
      <c r="M11527" t="str">
        <f t="shared" si="542"/>
        <v/>
      </c>
    </row>
    <row r="11528" spans="3:13" x14ac:dyDescent="0.2">
      <c r="C11528" s="8" t="str">
        <f>IFERROR(VLOOKUP(B11528,'Plan de comptes'!A:B,2,FALSE),"")</f>
        <v/>
      </c>
      <c r="K11528" s="21">
        <f t="shared" si="540"/>
        <v>0</v>
      </c>
      <c r="L11528" t="str">
        <f t="shared" si="541"/>
        <v/>
      </c>
      <c r="M11528" t="str">
        <f t="shared" si="542"/>
        <v/>
      </c>
    </row>
    <row r="11529" spans="3:13" x14ac:dyDescent="0.2">
      <c r="C11529" s="8" t="str">
        <f>IFERROR(VLOOKUP(B11529,'Plan de comptes'!A:B,2,FALSE),"")</f>
        <v/>
      </c>
      <c r="K11529" s="21">
        <f t="shared" si="540"/>
        <v>0</v>
      </c>
      <c r="L11529" t="str">
        <f t="shared" si="541"/>
        <v/>
      </c>
      <c r="M11529" t="str">
        <f t="shared" si="542"/>
        <v/>
      </c>
    </row>
    <row r="11530" spans="3:13" x14ac:dyDescent="0.2">
      <c r="C11530" s="8" t="str">
        <f>IFERROR(VLOOKUP(B11530,'Plan de comptes'!A:B,2,FALSE),"")</f>
        <v/>
      </c>
      <c r="K11530" s="21">
        <f t="shared" si="540"/>
        <v>0</v>
      </c>
      <c r="L11530" t="str">
        <f t="shared" si="541"/>
        <v/>
      </c>
      <c r="M11530" t="str">
        <f t="shared" si="542"/>
        <v/>
      </c>
    </row>
    <row r="11531" spans="3:13" x14ac:dyDescent="0.2">
      <c r="C11531" s="8" t="str">
        <f>IFERROR(VLOOKUP(B11531,'Plan de comptes'!A:B,2,FALSE),"")</f>
        <v/>
      </c>
      <c r="K11531" s="21">
        <f t="shared" si="540"/>
        <v>0</v>
      </c>
      <c r="L11531" t="str">
        <f t="shared" si="541"/>
        <v/>
      </c>
      <c r="M11531" t="str">
        <f t="shared" si="542"/>
        <v/>
      </c>
    </row>
    <row r="11532" spans="3:13" x14ac:dyDescent="0.2">
      <c r="C11532" s="8" t="str">
        <f>IFERROR(VLOOKUP(B11532,'Plan de comptes'!A:B,2,FALSE),"")</f>
        <v/>
      </c>
      <c r="K11532" s="21">
        <f t="shared" si="540"/>
        <v>0</v>
      </c>
      <c r="L11532" t="str">
        <f t="shared" si="541"/>
        <v/>
      </c>
      <c r="M11532" t="str">
        <f t="shared" si="542"/>
        <v/>
      </c>
    </row>
    <row r="11533" spans="3:13" x14ac:dyDescent="0.2">
      <c r="C11533" s="8" t="str">
        <f>IFERROR(VLOOKUP(B11533,'Plan de comptes'!A:B,2,FALSE),"")</f>
        <v/>
      </c>
      <c r="K11533" s="21">
        <f t="shared" si="540"/>
        <v>0</v>
      </c>
      <c r="L11533" t="str">
        <f t="shared" si="541"/>
        <v/>
      </c>
      <c r="M11533" t="str">
        <f t="shared" si="542"/>
        <v/>
      </c>
    </row>
    <row r="11534" spans="3:13" x14ac:dyDescent="0.2">
      <c r="C11534" s="8" t="str">
        <f>IFERROR(VLOOKUP(B11534,'Plan de comptes'!A:B,2,FALSE),"")</f>
        <v/>
      </c>
      <c r="K11534" s="21">
        <f t="shared" si="540"/>
        <v>0</v>
      </c>
      <c r="L11534" t="str">
        <f t="shared" si="541"/>
        <v/>
      </c>
      <c r="M11534" t="str">
        <f t="shared" si="542"/>
        <v/>
      </c>
    </row>
    <row r="11535" spans="3:13" x14ac:dyDescent="0.2">
      <c r="C11535" s="8" t="str">
        <f>IFERROR(VLOOKUP(B11535,'Plan de comptes'!A:B,2,FALSE),"")</f>
        <v/>
      </c>
      <c r="K11535" s="21">
        <f t="shared" si="540"/>
        <v>0</v>
      </c>
      <c r="L11535" t="str">
        <f t="shared" si="541"/>
        <v/>
      </c>
      <c r="M11535" t="str">
        <f t="shared" si="542"/>
        <v/>
      </c>
    </row>
    <row r="11536" spans="3:13" x14ac:dyDescent="0.2">
      <c r="C11536" s="8" t="str">
        <f>IFERROR(VLOOKUP(B11536,'Plan de comptes'!A:B,2,FALSE),"")</f>
        <v/>
      </c>
      <c r="K11536" s="21">
        <f t="shared" si="540"/>
        <v>0</v>
      </c>
      <c r="L11536" t="str">
        <f t="shared" si="541"/>
        <v/>
      </c>
      <c r="M11536" t="str">
        <f t="shared" si="542"/>
        <v/>
      </c>
    </row>
    <row r="11537" spans="3:13" x14ac:dyDescent="0.2">
      <c r="C11537" s="8" t="str">
        <f>IFERROR(VLOOKUP(B11537,'Plan de comptes'!A:B,2,FALSE),"")</f>
        <v/>
      </c>
      <c r="K11537" s="21">
        <f t="shared" si="540"/>
        <v>0</v>
      </c>
      <c r="L11537" t="str">
        <f t="shared" si="541"/>
        <v/>
      </c>
      <c r="M11537" t="str">
        <f t="shared" si="542"/>
        <v/>
      </c>
    </row>
    <row r="11538" spans="3:13" x14ac:dyDescent="0.2">
      <c r="C11538" s="8" t="str">
        <f>IFERROR(VLOOKUP(B11538,'Plan de comptes'!A:B,2,FALSE),"")</f>
        <v/>
      </c>
      <c r="K11538" s="21">
        <f t="shared" si="540"/>
        <v>0</v>
      </c>
      <c r="L11538" t="str">
        <f t="shared" si="541"/>
        <v/>
      </c>
      <c r="M11538" t="str">
        <f t="shared" si="542"/>
        <v/>
      </c>
    </row>
    <row r="11539" spans="3:13" x14ac:dyDescent="0.2">
      <c r="C11539" s="8" t="str">
        <f>IFERROR(VLOOKUP(B11539,'Plan de comptes'!A:B,2,FALSE),"")</f>
        <v/>
      </c>
      <c r="K11539" s="21">
        <f t="shared" si="540"/>
        <v>0</v>
      </c>
      <c r="L11539" t="str">
        <f t="shared" si="541"/>
        <v/>
      </c>
      <c r="M11539" t="str">
        <f t="shared" si="542"/>
        <v/>
      </c>
    </row>
    <row r="11540" spans="3:13" x14ac:dyDescent="0.2">
      <c r="C11540" s="8" t="str">
        <f>IFERROR(VLOOKUP(B11540,'Plan de comptes'!A:B,2,FALSE),"")</f>
        <v/>
      </c>
      <c r="K11540" s="21">
        <f t="shared" si="540"/>
        <v>0</v>
      </c>
      <c r="L11540" t="str">
        <f t="shared" si="541"/>
        <v/>
      </c>
      <c r="M11540" t="str">
        <f t="shared" si="542"/>
        <v/>
      </c>
    </row>
    <row r="11541" spans="3:13" x14ac:dyDescent="0.2">
      <c r="C11541" s="8" t="str">
        <f>IFERROR(VLOOKUP(B11541,'Plan de comptes'!A:B,2,FALSE),"")</f>
        <v/>
      </c>
      <c r="K11541" s="21">
        <f t="shared" si="540"/>
        <v>0</v>
      </c>
      <c r="L11541" t="str">
        <f t="shared" si="541"/>
        <v/>
      </c>
      <c r="M11541" t="str">
        <f t="shared" si="542"/>
        <v/>
      </c>
    </row>
    <row r="11542" spans="3:13" x14ac:dyDescent="0.2">
      <c r="C11542" s="8" t="str">
        <f>IFERROR(VLOOKUP(B11542,'Plan de comptes'!A:B,2,FALSE),"")</f>
        <v/>
      </c>
      <c r="K11542" s="21">
        <f t="shared" si="540"/>
        <v>0</v>
      </c>
      <c r="L11542" t="str">
        <f t="shared" si="541"/>
        <v/>
      </c>
      <c r="M11542" t="str">
        <f t="shared" si="542"/>
        <v/>
      </c>
    </row>
    <row r="11543" spans="3:13" x14ac:dyDescent="0.2">
      <c r="C11543" s="8" t="str">
        <f>IFERROR(VLOOKUP(B11543,'Plan de comptes'!A:B,2,FALSE),"")</f>
        <v/>
      </c>
      <c r="K11543" s="21">
        <f t="shared" si="540"/>
        <v>0</v>
      </c>
      <c r="L11543" t="str">
        <f t="shared" si="541"/>
        <v/>
      </c>
      <c r="M11543" t="str">
        <f t="shared" si="542"/>
        <v/>
      </c>
    </row>
    <row r="11544" spans="3:13" x14ac:dyDescent="0.2">
      <c r="C11544" s="8" t="str">
        <f>IFERROR(VLOOKUP(B11544,'Plan de comptes'!A:B,2,FALSE),"")</f>
        <v/>
      </c>
      <c r="K11544" s="21">
        <f t="shared" si="540"/>
        <v>0</v>
      </c>
      <c r="L11544" t="str">
        <f t="shared" si="541"/>
        <v/>
      </c>
      <c r="M11544" t="str">
        <f t="shared" si="542"/>
        <v/>
      </c>
    </row>
    <row r="11545" spans="3:13" x14ac:dyDescent="0.2">
      <c r="C11545" s="8" t="str">
        <f>IFERROR(VLOOKUP(B11545,'Plan de comptes'!A:B,2,FALSE),"")</f>
        <v/>
      </c>
      <c r="K11545" s="21">
        <f t="shared" si="540"/>
        <v>0</v>
      </c>
      <c r="L11545" t="str">
        <f t="shared" si="541"/>
        <v/>
      </c>
      <c r="M11545" t="str">
        <f t="shared" si="542"/>
        <v/>
      </c>
    </row>
    <row r="11546" spans="3:13" x14ac:dyDescent="0.2">
      <c r="C11546" s="8" t="str">
        <f>IFERROR(VLOOKUP(B11546,'Plan de comptes'!A:B,2,FALSE),"")</f>
        <v/>
      </c>
      <c r="K11546" s="21">
        <f t="shared" si="540"/>
        <v>0</v>
      </c>
      <c r="L11546" t="str">
        <f t="shared" si="541"/>
        <v/>
      </c>
      <c r="M11546" t="str">
        <f t="shared" si="542"/>
        <v/>
      </c>
    </row>
    <row r="11547" spans="3:13" x14ac:dyDescent="0.2">
      <c r="C11547" s="8" t="str">
        <f>IFERROR(VLOOKUP(B11547,'Plan de comptes'!A:B,2,FALSE),"")</f>
        <v/>
      </c>
      <c r="K11547" s="21">
        <f t="shared" si="540"/>
        <v>0</v>
      </c>
      <c r="L11547" t="str">
        <f t="shared" si="541"/>
        <v/>
      </c>
      <c r="M11547" t="str">
        <f t="shared" si="542"/>
        <v/>
      </c>
    </row>
    <row r="11548" spans="3:13" x14ac:dyDescent="0.2">
      <c r="C11548" s="8" t="str">
        <f>IFERROR(VLOOKUP(B11548,'Plan de comptes'!A:B,2,FALSE),"")</f>
        <v/>
      </c>
      <c r="K11548" s="21">
        <f t="shared" si="540"/>
        <v>0</v>
      </c>
      <c r="L11548" t="str">
        <f t="shared" si="541"/>
        <v/>
      </c>
      <c r="M11548" t="str">
        <f t="shared" si="542"/>
        <v/>
      </c>
    </row>
    <row r="11549" spans="3:13" x14ac:dyDescent="0.2">
      <c r="C11549" s="8" t="str">
        <f>IFERROR(VLOOKUP(B11549,'Plan de comptes'!A:B,2,FALSE),"")</f>
        <v/>
      </c>
      <c r="K11549" s="21">
        <f t="shared" si="540"/>
        <v>0</v>
      </c>
      <c r="L11549" t="str">
        <f t="shared" si="541"/>
        <v/>
      </c>
      <c r="M11549" t="str">
        <f t="shared" si="542"/>
        <v/>
      </c>
    </row>
    <row r="11550" spans="3:13" x14ac:dyDescent="0.2">
      <c r="C11550" s="8" t="str">
        <f>IFERROR(VLOOKUP(B11550,'Plan de comptes'!A:B,2,FALSE),"")</f>
        <v/>
      </c>
      <c r="K11550" s="21">
        <f t="shared" si="540"/>
        <v>0</v>
      </c>
      <c r="L11550" t="str">
        <f t="shared" si="541"/>
        <v/>
      </c>
      <c r="M11550" t="str">
        <f t="shared" si="542"/>
        <v/>
      </c>
    </row>
    <row r="11551" spans="3:13" x14ac:dyDescent="0.2">
      <c r="C11551" s="8" t="str">
        <f>IFERROR(VLOOKUP(B11551,'Plan de comptes'!A:B,2,FALSE),"")</f>
        <v/>
      </c>
      <c r="K11551" s="21">
        <f t="shared" si="540"/>
        <v>0</v>
      </c>
      <c r="L11551" t="str">
        <f t="shared" si="541"/>
        <v/>
      </c>
      <c r="M11551" t="str">
        <f t="shared" si="542"/>
        <v/>
      </c>
    </row>
    <row r="11552" spans="3:13" x14ac:dyDescent="0.2">
      <c r="C11552" s="8" t="str">
        <f>IFERROR(VLOOKUP(B11552,'Plan de comptes'!A:B,2,FALSE),"")</f>
        <v/>
      </c>
      <c r="K11552" s="21">
        <f t="shared" si="540"/>
        <v>0</v>
      </c>
      <c r="L11552" t="str">
        <f t="shared" si="541"/>
        <v/>
      </c>
      <c r="M11552" t="str">
        <f t="shared" si="542"/>
        <v/>
      </c>
    </row>
    <row r="11553" spans="3:13" x14ac:dyDescent="0.2">
      <c r="C11553" s="8" t="str">
        <f>IFERROR(VLOOKUP(B11553,'Plan de comptes'!A:B,2,FALSE),"")</f>
        <v/>
      </c>
      <c r="K11553" s="21">
        <f t="shared" si="540"/>
        <v>0</v>
      </c>
      <c r="L11553" t="str">
        <f t="shared" si="541"/>
        <v/>
      </c>
      <c r="M11553" t="str">
        <f t="shared" si="542"/>
        <v/>
      </c>
    </row>
    <row r="11554" spans="3:13" x14ac:dyDescent="0.2">
      <c r="C11554" s="8" t="str">
        <f>IFERROR(VLOOKUP(B11554,'Plan de comptes'!A:B,2,FALSE),"")</f>
        <v/>
      </c>
      <c r="K11554" s="21">
        <f t="shared" si="540"/>
        <v>0</v>
      </c>
      <c r="L11554" t="str">
        <f t="shared" si="541"/>
        <v/>
      </c>
      <c r="M11554" t="str">
        <f t="shared" si="542"/>
        <v/>
      </c>
    </row>
    <row r="11555" spans="3:13" x14ac:dyDescent="0.2">
      <c r="C11555" s="8" t="str">
        <f>IFERROR(VLOOKUP(B11555,'Plan de comptes'!A:B,2,FALSE),"")</f>
        <v/>
      </c>
      <c r="K11555" s="21">
        <f t="shared" si="540"/>
        <v>0</v>
      </c>
      <c r="L11555" t="str">
        <f t="shared" si="541"/>
        <v/>
      </c>
      <c r="M11555" t="str">
        <f t="shared" si="542"/>
        <v/>
      </c>
    </row>
    <row r="11556" spans="3:13" x14ac:dyDescent="0.2">
      <c r="C11556" s="8" t="str">
        <f>IFERROR(VLOOKUP(B11556,'Plan de comptes'!A:B,2,FALSE),"")</f>
        <v/>
      </c>
      <c r="K11556" s="21">
        <f t="shared" si="540"/>
        <v>0</v>
      </c>
      <c r="L11556" t="str">
        <f t="shared" si="541"/>
        <v/>
      </c>
      <c r="M11556" t="str">
        <f t="shared" si="542"/>
        <v/>
      </c>
    </row>
    <row r="11557" spans="3:13" x14ac:dyDescent="0.2">
      <c r="C11557" s="8" t="str">
        <f>IFERROR(VLOOKUP(B11557,'Plan de comptes'!A:B,2,FALSE),"")</f>
        <v/>
      </c>
      <c r="K11557" s="21">
        <f t="shared" si="540"/>
        <v>0</v>
      </c>
      <c r="L11557" t="str">
        <f t="shared" si="541"/>
        <v/>
      </c>
      <c r="M11557" t="str">
        <f t="shared" si="542"/>
        <v/>
      </c>
    </row>
    <row r="11558" spans="3:13" x14ac:dyDescent="0.2">
      <c r="C11558" s="8" t="str">
        <f>IFERROR(VLOOKUP(B11558,'Plan de comptes'!A:B,2,FALSE),"")</f>
        <v/>
      </c>
      <c r="K11558" s="21">
        <f t="shared" si="540"/>
        <v>0</v>
      </c>
      <c r="L11558" t="str">
        <f t="shared" si="541"/>
        <v/>
      </c>
      <c r="M11558" t="str">
        <f t="shared" si="542"/>
        <v/>
      </c>
    </row>
    <row r="11559" spans="3:13" x14ac:dyDescent="0.2">
      <c r="C11559" s="8" t="str">
        <f>IFERROR(VLOOKUP(B11559,'Plan de comptes'!A:B,2,FALSE),"")</f>
        <v/>
      </c>
      <c r="K11559" s="21">
        <f t="shared" si="540"/>
        <v>0</v>
      </c>
      <c r="L11559" t="str">
        <f t="shared" si="541"/>
        <v/>
      </c>
      <c r="M11559" t="str">
        <f t="shared" si="542"/>
        <v/>
      </c>
    </row>
    <row r="11560" spans="3:13" x14ac:dyDescent="0.2">
      <c r="C11560" s="8" t="str">
        <f>IFERROR(VLOOKUP(B11560,'Plan de comptes'!A:B,2,FALSE),"")</f>
        <v/>
      </c>
      <c r="K11560" s="21">
        <f t="shared" si="540"/>
        <v>0</v>
      </c>
      <c r="L11560" t="str">
        <f t="shared" si="541"/>
        <v/>
      </c>
      <c r="M11560" t="str">
        <f t="shared" si="542"/>
        <v/>
      </c>
    </row>
    <row r="11561" spans="3:13" x14ac:dyDescent="0.2">
      <c r="C11561" s="8" t="str">
        <f>IFERROR(VLOOKUP(B11561,'Plan de comptes'!A:B,2,FALSE),"")</f>
        <v/>
      </c>
      <c r="K11561" s="21">
        <f t="shared" si="540"/>
        <v>0</v>
      </c>
      <c r="L11561" t="str">
        <f t="shared" si="541"/>
        <v/>
      </c>
      <c r="M11561" t="str">
        <f t="shared" si="542"/>
        <v/>
      </c>
    </row>
    <row r="11562" spans="3:13" x14ac:dyDescent="0.2">
      <c r="C11562" s="8" t="str">
        <f>IFERROR(VLOOKUP(B11562,'Plan de comptes'!A:B,2,FALSE),"")</f>
        <v/>
      </c>
      <c r="K11562" s="21">
        <f t="shared" si="540"/>
        <v>0</v>
      </c>
      <c r="L11562" t="str">
        <f t="shared" si="541"/>
        <v/>
      </c>
      <c r="M11562" t="str">
        <f t="shared" si="542"/>
        <v/>
      </c>
    </row>
    <row r="11563" spans="3:13" x14ac:dyDescent="0.2">
      <c r="C11563" s="8" t="str">
        <f>IFERROR(VLOOKUP(B11563,'Plan de comptes'!A:B,2,FALSE),"")</f>
        <v/>
      </c>
      <c r="K11563" s="21">
        <f t="shared" si="540"/>
        <v>0</v>
      </c>
      <c r="L11563" t="str">
        <f t="shared" si="541"/>
        <v/>
      </c>
      <c r="M11563" t="str">
        <f t="shared" si="542"/>
        <v/>
      </c>
    </row>
    <row r="11564" spans="3:13" x14ac:dyDescent="0.2">
      <c r="C11564" s="8" t="str">
        <f>IFERROR(VLOOKUP(B11564,'Plan de comptes'!A:B,2,FALSE),"")</f>
        <v/>
      </c>
      <c r="K11564" s="21">
        <f t="shared" si="540"/>
        <v>0</v>
      </c>
      <c r="L11564" t="str">
        <f t="shared" si="541"/>
        <v/>
      </c>
      <c r="M11564" t="str">
        <f t="shared" si="542"/>
        <v/>
      </c>
    </row>
    <row r="11565" spans="3:13" x14ac:dyDescent="0.2">
      <c r="C11565" s="8" t="str">
        <f>IFERROR(VLOOKUP(B11565,'Plan de comptes'!A:B,2,FALSE),"")</f>
        <v/>
      </c>
      <c r="K11565" s="21">
        <f t="shared" si="540"/>
        <v>0</v>
      </c>
      <c r="L11565" t="str">
        <f t="shared" si="541"/>
        <v/>
      </c>
      <c r="M11565" t="str">
        <f t="shared" si="542"/>
        <v/>
      </c>
    </row>
    <row r="11566" spans="3:13" x14ac:dyDescent="0.2">
      <c r="C11566" s="8" t="str">
        <f>IFERROR(VLOOKUP(B11566,'Plan de comptes'!A:B,2,FALSE),"")</f>
        <v/>
      </c>
      <c r="K11566" s="21">
        <f t="shared" si="540"/>
        <v>0</v>
      </c>
      <c r="L11566" t="str">
        <f t="shared" si="541"/>
        <v/>
      </c>
      <c r="M11566" t="str">
        <f t="shared" si="542"/>
        <v/>
      </c>
    </row>
    <row r="11567" spans="3:13" x14ac:dyDescent="0.2">
      <c r="C11567" s="8" t="str">
        <f>IFERROR(VLOOKUP(B11567,'Plan de comptes'!A:B,2,FALSE),"")</f>
        <v/>
      </c>
      <c r="K11567" s="21">
        <f t="shared" si="540"/>
        <v>0</v>
      </c>
      <c r="L11567" t="str">
        <f t="shared" si="541"/>
        <v/>
      </c>
      <c r="M11567" t="str">
        <f t="shared" si="542"/>
        <v/>
      </c>
    </row>
    <row r="11568" spans="3:13" x14ac:dyDescent="0.2">
      <c r="C11568" s="8" t="str">
        <f>IFERROR(VLOOKUP(B11568,'Plan de comptes'!A:B,2,FALSE),"")</f>
        <v/>
      </c>
      <c r="K11568" s="21">
        <f t="shared" si="540"/>
        <v>0</v>
      </c>
      <c r="L11568" t="str">
        <f t="shared" si="541"/>
        <v/>
      </c>
      <c r="M11568" t="str">
        <f t="shared" si="542"/>
        <v/>
      </c>
    </row>
    <row r="11569" spans="3:13" x14ac:dyDescent="0.2">
      <c r="C11569" s="8" t="str">
        <f>IFERROR(VLOOKUP(B11569,'Plan de comptes'!A:B,2,FALSE),"")</f>
        <v/>
      </c>
      <c r="K11569" s="21">
        <f t="shared" si="540"/>
        <v>0</v>
      </c>
      <c r="L11569" t="str">
        <f t="shared" si="541"/>
        <v/>
      </c>
      <c r="M11569" t="str">
        <f t="shared" si="542"/>
        <v/>
      </c>
    </row>
    <row r="11570" spans="3:13" x14ac:dyDescent="0.2">
      <c r="C11570" s="8" t="str">
        <f>IFERROR(VLOOKUP(B11570,'Plan de comptes'!A:B,2,FALSE),"")</f>
        <v/>
      </c>
      <c r="K11570" s="21">
        <f t="shared" si="540"/>
        <v>0</v>
      </c>
      <c r="L11570" t="str">
        <f t="shared" si="541"/>
        <v/>
      </c>
      <c r="M11570" t="str">
        <f t="shared" si="542"/>
        <v/>
      </c>
    </row>
    <row r="11571" spans="3:13" x14ac:dyDescent="0.2">
      <c r="C11571" s="8" t="str">
        <f>IFERROR(VLOOKUP(B11571,'Plan de comptes'!A:B,2,FALSE),"")</f>
        <v/>
      </c>
      <c r="K11571" s="21">
        <f t="shared" si="540"/>
        <v>0</v>
      </c>
      <c r="L11571" t="str">
        <f t="shared" si="541"/>
        <v/>
      </c>
      <c r="M11571" t="str">
        <f t="shared" si="542"/>
        <v/>
      </c>
    </row>
    <row r="11572" spans="3:13" x14ac:dyDescent="0.2">
      <c r="C11572" s="8" t="str">
        <f>IFERROR(VLOOKUP(B11572,'Plan de comptes'!A:B,2,FALSE),"")</f>
        <v/>
      </c>
      <c r="K11572" s="21">
        <f t="shared" si="540"/>
        <v>0</v>
      </c>
      <c r="L11572" t="str">
        <f t="shared" si="541"/>
        <v/>
      </c>
      <c r="M11572" t="str">
        <f t="shared" si="542"/>
        <v/>
      </c>
    </row>
    <row r="11573" spans="3:13" x14ac:dyDescent="0.2">
      <c r="C11573" s="8" t="str">
        <f>IFERROR(VLOOKUP(B11573,'Plan de comptes'!A:B,2,FALSE),"")</f>
        <v/>
      </c>
      <c r="K11573" s="21">
        <f t="shared" si="540"/>
        <v>0</v>
      </c>
      <c r="L11573" t="str">
        <f t="shared" si="541"/>
        <v/>
      </c>
      <c r="M11573" t="str">
        <f t="shared" si="542"/>
        <v/>
      </c>
    </row>
    <row r="11574" spans="3:13" x14ac:dyDescent="0.2">
      <c r="C11574" s="8" t="str">
        <f>IFERROR(VLOOKUP(B11574,'Plan de comptes'!A:B,2,FALSE),"")</f>
        <v/>
      </c>
      <c r="K11574" s="21">
        <f t="shared" si="540"/>
        <v>0</v>
      </c>
      <c r="L11574" t="str">
        <f t="shared" si="541"/>
        <v/>
      </c>
      <c r="M11574" t="str">
        <f t="shared" si="542"/>
        <v/>
      </c>
    </row>
    <row r="11575" spans="3:13" x14ac:dyDescent="0.2">
      <c r="C11575" s="8" t="str">
        <f>IFERROR(VLOOKUP(B11575,'Plan de comptes'!A:B,2,FALSE),"")</f>
        <v/>
      </c>
      <c r="K11575" s="21">
        <f t="shared" si="540"/>
        <v>0</v>
      </c>
      <c r="L11575" t="str">
        <f t="shared" si="541"/>
        <v/>
      </c>
      <c r="M11575" t="str">
        <f t="shared" si="542"/>
        <v/>
      </c>
    </row>
    <row r="11576" spans="3:13" x14ac:dyDescent="0.2">
      <c r="C11576" s="8" t="str">
        <f>IFERROR(VLOOKUP(B11576,'Plan de comptes'!A:B,2,FALSE),"")</f>
        <v/>
      </c>
      <c r="K11576" s="21">
        <f t="shared" si="540"/>
        <v>0</v>
      </c>
      <c r="L11576" t="str">
        <f t="shared" si="541"/>
        <v/>
      </c>
      <c r="M11576" t="str">
        <f t="shared" si="542"/>
        <v/>
      </c>
    </row>
    <row r="11577" spans="3:13" x14ac:dyDescent="0.2">
      <c r="C11577" s="8" t="str">
        <f>IFERROR(VLOOKUP(B11577,'Plan de comptes'!A:B,2,FALSE),"")</f>
        <v/>
      </c>
      <c r="K11577" s="21">
        <f t="shared" si="540"/>
        <v>0</v>
      </c>
      <c r="L11577" t="str">
        <f t="shared" si="541"/>
        <v/>
      </c>
      <c r="M11577" t="str">
        <f t="shared" si="542"/>
        <v/>
      </c>
    </row>
    <row r="11578" spans="3:13" x14ac:dyDescent="0.2">
      <c r="C11578" s="8" t="str">
        <f>IFERROR(VLOOKUP(B11578,'Plan de comptes'!A:B,2,FALSE),"")</f>
        <v/>
      </c>
      <c r="K11578" s="21">
        <f t="shared" si="540"/>
        <v>0</v>
      </c>
      <c r="L11578" t="str">
        <f t="shared" si="541"/>
        <v/>
      </c>
      <c r="M11578" t="str">
        <f t="shared" si="542"/>
        <v/>
      </c>
    </row>
    <row r="11579" spans="3:13" x14ac:dyDescent="0.2">
      <c r="C11579" s="8" t="str">
        <f>IFERROR(VLOOKUP(B11579,'Plan de comptes'!A:B,2,FALSE),"")</f>
        <v/>
      </c>
      <c r="K11579" s="21">
        <f t="shared" si="540"/>
        <v>0</v>
      </c>
      <c r="L11579" t="str">
        <f t="shared" si="541"/>
        <v/>
      </c>
      <c r="M11579" t="str">
        <f t="shared" si="542"/>
        <v/>
      </c>
    </row>
    <row r="11580" spans="3:13" x14ac:dyDescent="0.2">
      <c r="C11580" s="8" t="str">
        <f>IFERROR(VLOOKUP(B11580,'Plan de comptes'!A:B,2,FALSE),"")</f>
        <v/>
      </c>
      <c r="K11580" s="21">
        <f t="shared" si="540"/>
        <v>0</v>
      </c>
      <c r="L11580" t="str">
        <f t="shared" si="541"/>
        <v/>
      </c>
      <c r="M11580" t="str">
        <f t="shared" si="542"/>
        <v/>
      </c>
    </row>
    <row r="11581" spans="3:13" x14ac:dyDescent="0.2">
      <c r="C11581" s="8" t="str">
        <f>IFERROR(VLOOKUP(B11581,'Plan de comptes'!A:B,2,FALSE),"")</f>
        <v/>
      </c>
      <c r="K11581" s="21">
        <f t="shared" si="540"/>
        <v>0</v>
      </c>
      <c r="L11581" t="str">
        <f t="shared" si="541"/>
        <v/>
      </c>
      <c r="M11581" t="str">
        <f t="shared" si="542"/>
        <v/>
      </c>
    </row>
    <row r="11582" spans="3:13" x14ac:dyDescent="0.2">
      <c r="C11582" s="8" t="str">
        <f>IFERROR(VLOOKUP(B11582,'Plan de comptes'!A:B,2,FALSE),"")</f>
        <v/>
      </c>
      <c r="K11582" s="21">
        <f t="shared" si="540"/>
        <v>0</v>
      </c>
      <c r="L11582" t="str">
        <f t="shared" si="541"/>
        <v/>
      </c>
      <c r="M11582" t="str">
        <f t="shared" si="542"/>
        <v/>
      </c>
    </row>
    <row r="11583" spans="3:13" x14ac:dyDescent="0.2">
      <c r="C11583" s="8" t="str">
        <f>IFERROR(VLOOKUP(B11583,'Plan de comptes'!A:B,2,FALSE),"")</f>
        <v/>
      </c>
      <c r="K11583" s="21">
        <f t="shared" si="540"/>
        <v>0</v>
      </c>
      <c r="L11583" t="str">
        <f t="shared" si="541"/>
        <v/>
      </c>
      <c r="M11583" t="str">
        <f t="shared" si="542"/>
        <v/>
      </c>
    </row>
    <row r="11584" spans="3:13" x14ac:dyDescent="0.2">
      <c r="C11584" s="8" t="str">
        <f>IFERROR(VLOOKUP(B11584,'Plan de comptes'!A:B,2,FALSE),"")</f>
        <v/>
      </c>
      <c r="K11584" s="21">
        <f t="shared" si="540"/>
        <v>0</v>
      </c>
      <c r="L11584" t="str">
        <f t="shared" si="541"/>
        <v/>
      </c>
      <c r="M11584" t="str">
        <f t="shared" si="542"/>
        <v/>
      </c>
    </row>
    <row r="11585" spans="3:13" x14ac:dyDescent="0.2">
      <c r="C11585" s="8" t="str">
        <f>IFERROR(VLOOKUP(B11585,'Plan de comptes'!A:B,2,FALSE),"")</f>
        <v/>
      </c>
      <c r="K11585" s="21">
        <f t="shared" si="540"/>
        <v>0</v>
      </c>
      <c r="L11585" t="str">
        <f t="shared" si="541"/>
        <v/>
      </c>
      <c r="M11585" t="str">
        <f t="shared" si="542"/>
        <v/>
      </c>
    </row>
    <row r="11586" spans="3:13" x14ac:dyDescent="0.2">
      <c r="C11586" s="8" t="str">
        <f>IFERROR(VLOOKUP(B11586,'Plan de comptes'!A:B,2,FALSE),"")</f>
        <v/>
      </c>
      <c r="K11586" s="21">
        <f t="shared" si="540"/>
        <v>0</v>
      </c>
      <c r="L11586" t="str">
        <f t="shared" si="541"/>
        <v/>
      </c>
      <c r="M11586" t="str">
        <f t="shared" si="542"/>
        <v/>
      </c>
    </row>
    <row r="11587" spans="3:13" x14ac:dyDescent="0.2">
      <c r="C11587" s="8" t="str">
        <f>IFERROR(VLOOKUP(B11587,'Plan de comptes'!A:B,2,FALSE),"")</f>
        <v/>
      </c>
      <c r="K11587" s="21">
        <f t="shared" ref="K11587:K11650" si="543">E11587-F11587</f>
        <v>0</v>
      </c>
      <c r="L11587" t="str">
        <f t="shared" ref="L11587:L11650" si="544">LEFT($B11587,2)</f>
        <v/>
      </c>
      <c r="M11587" t="str">
        <f t="shared" ref="M11587:M11650" si="545">LEFT($B11587,3)</f>
        <v/>
      </c>
    </row>
    <row r="11588" spans="3:13" x14ac:dyDescent="0.2">
      <c r="C11588" s="8" t="str">
        <f>IFERROR(VLOOKUP(B11588,'Plan de comptes'!A:B,2,FALSE),"")</f>
        <v/>
      </c>
      <c r="K11588" s="21">
        <f t="shared" si="543"/>
        <v>0</v>
      </c>
      <c r="L11588" t="str">
        <f t="shared" si="544"/>
        <v/>
      </c>
      <c r="M11588" t="str">
        <f t="shared" si="545"/>
        <v/>
      </c>
    </row>
    <row r="11589" spans="3:13" x14ac:dyDescent="0.2">
      <c r="C11589" s="8" t="str">
        <f>IFERROR(VLOOKUP(B11589,'Plan de comptes'!A:B,2,FALSE),"")</f>
        <v/>
      </c>
      <c r="K11589" s="21">
        <f t="shared" si="543"/>
        <v>0</v>
      </c>
      <c r="L11589" t="str">
        <f t="shared" si="544"/>
        <v/>
      </c>
      <c r="M11589" t="str">
        <f t="shared" si="545"/>
        <v/>
      </c>
    </row>
    <row r="11590" spans="3:13" x14ac:dyDescent="0.2">
      <c r="C11590" s="8" t="str">
        <f>IFERROR(VLOOKUP(B11590,'Plan de comptes'!A:B,2,FALSE),"")</f>
        <v/>
      </c>
      <c r="K11590" s="21">
        <f t="shared" si="543"/>
        <v>0</v>
      </c>
      <c r="L11590" t="str">
        <f t="shared" si="544"/>
        <v/>
      </c>
      <c r="M11590" t="str">
        <f t="shared" si="545"/>
        <v/>
      </c>
    </row>
    <row r="11591" spans="3:13" x14ac:dyDescent="0.2">
      <c r="C11591" s="8" t="str">
        <f>IFERROR(VLOOKUP(B11591,'Plan de comptes'!A:B,2,FALSE),"")</f>
        <v/>
      </c>
      <c r="K11591" s="21">
        <f t="shared" si="543"/>
        <v>0</v>
      </c>
      <c r="L11591" t="str">
        <f t="shared" si="544"/>
        <v/>
      </c>
      <c r="M11591" t="str">
        <f t="shared" si="545"/>
        <v/>
      </c>
    </row>
    <row r="11592" spans="3:13" x14ac:dyDescent="0.2">
      <c r="C11592" s="8" t="str">
        <f>IFERROR(VLOOKUP(B11592,'Plan de comptes'!A:B,2,FALSE),"")</f>
        <v/>
      </c>
      <c r="K11592" s="21">
        <f t="shared" si="543"/>
        <v>0</v>
      </c>
      <c r="L11592" t="str">
        <f t="shared" si="544"/>
        <v/>
      </c>
      <c r="M11592" t="str">
        <f t="shared" si="545"/>
        <v/>
      </c>
    </row>
    <row r="11593" spans="3:13" x14ac:dyDescent="0.2">
      <c r="C11593" s="8" t="str">
        <f>IFERROR(VLOOKUP(B11593,'Plan de comptes'!A:B,2,FALSE),"")</f>
        <v/>
      </c>
      <c r="K11593" s="21">
        <f t="shared" si="543"/>
        <v>0</v>
      </c>
      <c r="L11593" t="str">
        <f t="shared" si="544"/>
        <v/>
      </c>
      <c r="M11593" t="str">
        <f t="shared" si="545"/>
        <v/>
      </c>
    </row>
    <row r="11594" spans="3:13" x14ac:dyDescent="0.2">
      <c r="C11594" s="8" t="str">
        <f>IFERROR(VLOOKUP(B11594,'Plan de comptes'!A:B,2,FALSE),"")</f>
        <v/>
      </c>
      <c r="K11594" s="21">
        <f t="shared" si="543"/>
        <v>0</v>
      </c>
      <c r="L11594" t="str">
        <f t="shared" si="544"/>
        <v/>
      </c>
      <c r="M11594" t="str">
        <f t="shared" si="545"/>
        <v/>
      </c>
    </row>
    <row r="11595" spans="3:13" x14ac:dyDescent="0.2">
      <c r="C11595" s="8" t="str">
        <f>IFERROR(VLOOKUP(B11595,'Plan de comptes'!A:B,2,FALSE),"")</f>
        <v/>
      </c>
      <c r="K11595" s="21">
        <f t="shared" si="543"/>
        <v>0</v>
      </c>
      <c r="L11595" t="str">
        <f t="shared" si="544"/>
        <v/>
      </c>
      <c r="M11595" t="str">
        <f t="shared" si="545"/>
        <v/>
      </c>
    </row>
    <row r="11596" spans="3:13" x14ac:dyDescent="0.2">
      <c r="C11596" s="8" t="str">
        <f>IFERROR(VLOOKUP(B11596,'Plan de comptes'!A:B,2,FALSE),"")</f>
        <v/>
      </c>
      <c r="K11596" s="21">
        <f t="shared" si="543"/>
        <v>0</v>
      </c>
      <c r="L11596" t="str">
        <f t="shared" si="544"/>
        <v/>
      </c>
      <c r="M11596" t="str">
        <f t="shared" si="545"/>
        <v/>
      </c>
    </row>
    <row r="11597" spans="3:13" x14ac:dyDescent="0.2">
      <c r="C11597" s="8" t="str">
        <f>IFERROR(VLOOKUP(B11597,'Plan de comptes'!A:B,2,FALSE),"")</f>
        <v/>
      </c>
      <c r="K11597" s="21">
        <f t="shared" si="543"/>
        <v>0</v>
      </c>
      <c r="L11597" t="str">
        <f t="shared" si="544"/>
        <v/>
      </c>
      <c r="M11597" t="str">
        <f t="shared" si="545"/>
        <v/>
      </c>
    </row>
    <row r="11598" spans="3:13" x14ac:dyDescent="0.2">
      <c r="C11598" s="8" t="str">
        <f>IFERROR(VLOOKUP(B11598,'Plan de comptes'!A:B,2,FALSE),"")</f>
        <v/>
      </c>
      <c r="K11598" s="21">
        <f t="shared" si="543"/>
        <v>0</v>
      </c>
      <c r="L11598" t="str">
        <f t="shared" si="544"/>
        <v/>
      </c>
      <c r="M11598" t="str">
        <f t="shared" si="545"/>
        <v/>
      </c>
    </row>
    <row r="11599" spans="3:13" x14ac:dyDescent="0.2">
      <c r="C11599" s="8" t="str">
        <f>IFERROR(VLOOKUP(B11599,'Plan de comptes'!A:B,2,FALSE),"")</f>
        <v/>
      </c>
      <c r="K11599" s="21">
        <f t="shared" si="543"/>
        <v>0</v>
      </c>
      <c r="L11599" t="str">
        <f t="shared" si="544"/>
        <v/>
      </c>
      <c r="M11599" t="str">
        <f t="shared" si="545"/>
        <v/>
      </c>
    </row>
    <row r="11600" spans="3:13" x14ac:dyDescent="0.2">
      <c r="C11600" s="8" t="str">
        <f>IFERROR(VLOOKUP(B11600,'Plan de comptes'!A:B,2,FALSE),"")</f>
        <v/>
      </c>
      <c r="K11600" s="21">
        <f t="shared" si="543"/>
        <v>0</v>
      </c>
      <c r="L11600" t="str">
        <f t="shared" si="544"/>
        <v/>
      </c>
      <c r="M11600" t="str">
        <f t="shared" si="545"/>
        <v/>
      </c>
    </row>
    <row r="11601" spans="3:13" x14ac:dyDescent="0.2">
      <c r="C11601" s="8" t="str">
        <f>IFERROR(VLOOKUP(B11601,'Plan de comptes'!A:B,2,FALSE),"")</f>
        <v/>
      </c>
      <c r="K11601" s="21">
        <f t="shared" si="543"/>
        <v>0</v>
      </c>
      <c r="L11601" t="str">
        <f t="shared" si="544"/>
        <v/>
      </c>
      <c r="M11601" t="str">
        <f t="shared" si="545"/>
        <v/>
      </c>
    </row>
    <row r="11602" spans="3:13" x14ac:dyDescent="0.2">
      <c r="C11602" s="8" t="str">
        <f>IFERROR(VLOOKUP(B11602,'Plan de comptes'!A:B,2,FALSE),"")</f>
        <v/>
      </c>
      <c r="K11602" s="21">
        <f t="shared" si="543"/>
        <v>0</v>
      </c>
      <c r="L11602" t="str">
        <f t="shared" si="544"/>
        <v/>
      </c>
      <c r="M11602" t="str">
        <f t="shared" si="545"/>
        <v/>
      </c>
    </row>
    <row r="11603" spans="3:13" x14ac:dyDescent="0.2">
      <c r="C11603" s="8" t="str">
        <f>IFERROR(VLOOKUP(B11603,'Plan de comptes'!A:B,2,FALSE),"")</f>
        <v/>
      </c>
      <c r="K11603" s="21">
        <f t="shared" si="543"/>
        <v>0</v>
      </c>
      <c r="L11603" t="str">
        <f t="shared" si="544"/>
        <v/>
      </c>
      <c r="M11603" t="str">
        <f t="shared" si="545"/>
        <v/>
      </c>
    </row>
    <row r="11604" spans="3:13" x14ac:dyDescent="0.2">
      <c r="C11604" s="8" t="str">
        <f>IFERROR(VLOOKUP(B11604,'Plan de comptes'!A:B,2,FALSE),"")</f>
        <v/>
      </c>
      <c r="K11604" s="21">
        <f t="shared" si="543"/>
        <v>0</v>
      </c>
      <c r="L11604" t="str">
        <f t="shared" si="544"/>
        <v/>
      </c>
      <c r="M11604" t="str">
        <f t="shared" si="545"/>
        <v/>
      </c>
    </row>
    <row r="11605" spans="3:13" x14ac:dyDescent="0.2">
      <c r="C11605" s="8" t="str">
        <f>IFERROR(VLOOKUP(B11605,'Plan de comptes'!A:B,2,FALSE),"")</f>
        <v/>
      </c>
      <c r="K11605" s="21">
        <f t="shared" si="543"/>
        <v>0</v>
      </c>
      <c r="L11605" t="str">
        <f t="shared" si="544"/>
        <v/>
      </c>
      <c r="M11605" t="str">
        <f t="shared" si="545"/>
        <v/>
      </c>
    </row>
    <row r="11606" spans="3:13" x14ac:dyDescent="0.2">
      <c r="C11606" s="8" t="str">
        <f>IFERROR(VLOOKUP(B11606,'Plan de comptes'!A:B,2,FALSE),"")</f>
        <v/>
      </c>
      <c r="K11606" s="21">
        <f t="shared" si="543"/>
        <v>0</v>
      </c>
      <c r="L11606" t="str">
        <f t="shared" si="544"/>
        <v/>
      </c>
      <c r="M11606" t="str">
        <f t="shared" si="545"/>
        <v/>
      </c>
    </row>
    <row r="11607" spans="3:13" x14ac:dyDescent="0.2">
      <c r="C11607" s="8" t="str">
        <f>IFERROR(VLOOKUP(B11607,'Plan de comptes'!A:B,2,FALSE),"")</f>
        <v/>
      </c>
      <c r="K11607" s="21">
        <f t="shared" si="543"/>
        <v>0</v>
      </c>
      <c r="L11607" t="str">
        <f t="shared" si="544"/>
        <v/>
      </c>
      <c r="M11607" t="str">
        <f t="shared" si="545"/>
        <v/>
      </c>
    </row>
    <row r="11608" spans="3:13" x14ac:dyDescent="0.2">
      <c r="C11608" s="8" t="str">
        <f>IFERROR(VLOOKUP(B11608,'Plan de comptes'!A:B,2,FALSE),"")</f>
        <v/>
      </c>
      <c r="K11608" s="21">
        <f t="shared" si="543"/>
        <v>0</v>
      </c>
      <c r="L11608" t="str">
        <f t="shared" si="544"/>
        <v/>
      </c>
      <c r="M11608" t="str">
        <f t="shared" si="545"/>
        <v/>
      </c>
    </row>
    <row r="11609" spans="3:13" x14ac:dyDescent="0.2">
      <c r="C11609" s="8" t="str">
        <f>IFERROR(VLOOKUP(B11609,'Plan de comptes'!A:B,2,FALSE),"")</f>
        <v/>
      </c>
      <c r="K11609" s="21">
        <f t="shared" si="543"/>
        <v>0</v>
      </c>
      <c r="L11609" t="str">
        <f t="shared" si="544"/>
        <v/>
      </c>
      <c r="M11609" t="str">
        <f t="shared" si="545"/>
        <v/>
      </c>
    </row>
    <row r="11610" spans="3:13" x14ac:dyDescent="0.2">
      <c r="C11610" s="8" t="str">
        <f>IFERROR(VLOOKUP(B11610,'Plan de comptes'!A:B,2,FALSE),"")</f>
        <v/>
      </c>
      <c r="K11610" s="21">
        <f t="shared" si="543"/>
        <v>0</v>
      </c>
      <c r="L11610" t="str">
        <f t="shared" si="544"/>
        <v/>
      </c>
      <c r="M11610" t="str">
        <f t="shared" si="545"/>
        <v/>
      </c>
    </row>
    <row r="11611" spans="3:13" x14ac:dyDescent="0.2">
      <c r="C11611" s="8" t="str">
        <f>IFERROR(VLOOKUP(B11611,'Plan de comptes'!A:B,2,FALSE),"")</f>
        <v/>
      </c>
      <c r="K11611" s="21">
        <f t="shared" si="543"/>
        <v>0</v>
      </c>
      <c r="L11611" t="str">
        <f t="shared" si="544"/>
        <v/>
      </c>
      <c r="M11611" t="str">
        <f t="shared" si="545"/>
        <v/>
      </c>
    </row>
    <row r="11612" spans="3:13" x14ac:dyDescent="0.2">
      <c r="C11612" s="8" t="str">
        <f>IFERROR(VLOOKUP(B11612,'Plan de comptes'!A:B,2,FALSE),"")</f>
        <v/>
      </c>
      <c r="K11612" s="21">
        <f t="shared" si="543"/>
        <v>0</v>
      </c>
      <c r="L11612" t="str">
        <f t="shared" si="544"/>
        <v/>
      </c>
      <c r="M11612" t="str">
        <f t="shared" si="545"/>
        <v/>
      </c>
    </row>
    <row r="11613" spans="3:13" x14ac:dyDescent="0.2">
      <c r="C11613" s="8" t="str">
        <f>IFERROR(VLOOKUP(B11613,'Plan de comptes'!A:B,2,FALSE),"")</f>
        <v/>
      </c>
      <c r="K11613" s="21">
        <f t="shared" si="543"/>
        <v>0</v>
      </c>
      <c r="L11613" t="str">
        <f t="shared" si="544"/>
        <v/>
      </c>
      <c r="M11613" t="str">
        <f t="shared" si="545"/>
        <v/>
      </c>
    </row>
    <row r="11614" spans="3:13" x14ac:dyDescent="0.2">
      <c r="C11614" s="8" t="str">
        <f>IFERROR(VLOOKUP(B11614,'Plan de comptes'!A:B,2,FALSE),"")</f>
        <v/>
      </c>
      <c r="K11614" s="21">
        <f t="shared" si="543"/>
        <v>0</v>
      </c>
      <c r="L11614" t="str">
        <f t="shared" si="544"/>
        <v/>
      </c>
      <c r="M11614" t="str">
        <f t="shared" si="545"/>
        <v/>
      </c>
    </row>
    <row r="11615" spans="3:13" x14ac:dyDescent="0.2">
      <c r="C11615" s="8" t="str">
        <f>IFERROR(VLOOKUP(B11615,'Plan de comptes'!A:B,2,FALSE),"")</f>
        <v/>
      </c>
      <c r="K11615" s="21">
        <f t="shared" si="543"/>
        <v>0</v>
      </c>
      <c r="L11615" t="str">
        <f t="shared" si="544"/>
        <v/>
      </c>
      <c r="M11615" t="str">
        <f t="shared" si="545"/>
        <v/>
      </c>
    </row>
    <row r="11616" spans="3:13" x14ac:dyDescent="0.2">
      <c r="C11616" s="8" t="str">
        <f>IFERROR(VLOOKUP(B11616,'Plan de comptes'!A:B,2,FALSE),"")</f>
        <v/>
      </c>
      <c r="K11616" s="21">
        <f t="shared" si="543"/>
        <v>0</v>
      </c>
      <c r="L11616" t="str">
        <f t="shared" si="544"/>
        <v/>
      </c>
      <c r="M11616" t="str">
        <f t="shared" si="545"/>
        <v/>
      </c>
    </row>
    <row r="11617" spans="3:13" x14ac:dyDescent="0.2">
      <c r="C11617" s="8" t="str">
        <f>IFERROR(VLOOKUP(B11617,'Plan de comptes'!A:B,2,FALSE),"")</f>
        <v/>
      </c>
      <c r="K11617" s="21">
        <f t="shared" si="543"/>
        <v>0</v>
      </c>
      <c r="L11617" t="str">
        <f t="shared" si="544"/>
        <v/>
      </c>
      <c r="M11617" t="str">
        <f t="shared" si="545"/>
        <v/>
      </c>
    </row>
    <row r="11618" spans="3:13" x14ac:dyDescent="0.2">
      <c r="C11618" s="8" t="str">
        <f>IFERROR(VLOOKUP(B11618,'Plan de comptes'!A:B,2,FALSE),"")</f>
        <v/>
      </c>
      <c r="K11618" s="21">
        <f t="shared" si="543"/>
        <v>0</v>
      </c>
      <c r="L11618" t="str">
        <f t="shared" si="544"/>
        <v/>
      </c>
      <c r="M11618" t="str">
        <f t="shared" si="545"/>
        <v/>
      </c>
    </row>
    <row r="11619" spans="3:13" x14ac:dyDescent="0.2">
      <c r="C11619" s="8" t="str">
        <f>IFERROR(VLOOKUP(B11619,'Plan de comptes'!A:B,2,FALSE),"")</f>
        <v/>
      </c>
      <c r="K11619" s="21">
        <f t="shared" si="543"/>
        <v>0</v>
      </c>
      <c r="L11619" t="str">
        <f t="shared" si="544"/>
        <v/>
      </c>
      <c r="M11619" t="str">
        <f t="shared" si="545"/>
        <v/>
      </c>
    </row>
    <row r="11620" spans="3:13" x14ac:dyDescent="0.2">
      <c r="C11620" s="8" t="str">
        <f>IFERROR(VLOOKUP(B11620,'Plan de comptes'!A:B,2,FALSE),"")</f>
        <v/>
      </c>
      <c r="K11620" s="21">
        <f t="shared" si="543"/>
        <v>0</v>
      </c>
      <c r="L11620" t="str">
        <f t="shared" si="544"/>
        <v/>
      </c>
      <c r="M11620" t="str">
        <f t="shared" si="545"/>
        <v/>
      </c>
    </row>
    <row r="11621" spans="3:13" x14ac:dyDescent="0.2">
      <c r="C11621" s="8" t="str">
        <f>IFERROR(VLOOKUP(B11621,'Plan de comptes'!A:B,2,FALSE),"")</f>
        <v/>
      </c>
      <c r="K11621" s="21">
        <f t="shared" si="543"/>
        <v>0</v>
      </c>
      <c r="L11621" t="str">
        <f t="shared" si="544"/>
        <v/>
      </c>
      <c r="M11621" t="str">
        <f t="shared" si="545"/>
        <v/>
      </c>
    </row>
    <row r="11622" spans="3:13" x14ac:dyDescent="0.2">
      <c r="C11622" s="8" t="str">
        <f>IFERROR(VLOOKUP(B11622,'Plan de comptes'!A:B,2,FALSE),"")</f>
        <v/>
      </c>
      <c r="K11622" s="21">
        <f t="shared" si="543"/>
        <v>0</v>
      </c>
      <c r="L11622" t="str">
        <f t="shared" si="544"/>
        <v/>
      </c>
      <c r="M11622" t="str">
        <f t="shared" si="545"/>
        <v/>
      </c>
    </row>
    <row r="11623" spans="3:13" x14ac:dyDescent="0.2">
      <c r="C11623" s="8" t="str">
        <f>IFERROR(VLOOKUP(B11623,'Plan de comptes'!A:B,2,FALSE),"")</f>
        <v/>
      </c>
      <c r="K11623" s="21">
        <f t="shared" si="543"/>
        <v>0</v>
      </c>
      <c r="L11623" t="str">
        <f t="shared" si="544"/>
        <v/>
      </c>
      <c r="M11623" t="str">
        <f t="shared" si="545"/>
        <v/>
      </c>
    </row>
    <row r="11624" spans="3:13" x14ac:dyDescent="0.2">
      <c r="C11624" s="8" t="str">
        <f>IFERROR(VLOOKUP(B11624,'Plan de comptes'!A:B,2,FALSE),"")</f>
        <v/>
      </c>
      <c r="K11624" s="21">
        <f t="shared" si="543"/>
        <v>0</v>
      </c>
      <c r="L11624" t="str">
        <f t="shared" si="544"/>
        <v/>
      </c>
      <c r="M11624" t="str">
        <f t="shared" si="545"/>
        <v/>
      </c>
    </row>
    <row r="11625" spans="3:13" x14ac:dyDescent="0.2">
      <c r="C11625" s="8" t="str">
        <f>IFERROR(VLOOKUP(B11625,'Plan de comptes'!A:B,2,FALSE),"")</f>
        <v/>
      </c>
      <c r="K11625" s="21">
        <f t="shared" si="543"/>
        <v>0</v>
      </c>
      <c r="L11625" t="str">
        <f t="shared" si="544"/>
        <v/>
      </c>
      <c r="M11625" t="str">
        <f t="shared" si="545"/>
        <v/>
      </c>
    </row>
    <row r="11626" spans="3:13" x14ac:dyDescent="0.2">
      <c r="C11626" s="8" t="str">
        <f>IFERROR(VLOOKUP(B11626,'Plan de comptes'!A:B,2,FALSE),"")</f>
        <v/>
      </c>
      <c r="K11626" s="21">
        <f t="shared" si="543"/>
        <v>0</v>
      </c>
      <c r="L11626" t="str">
        <f t="shared" si="544"/>
        <v/>
      </c>
      <c r="M11626" t="str">
        <f t="shared" si="545"/>
        <v/>
      </c>
    </row>
    <row r="11627" spans="3:13" x14ac:dyDescent="0.2">
      <c r="C11627" s="8" t="str">
        <f>IFERROR(VLOOKUP(B11627,'Plan de comptes'!A:B,2,FALSE),"")</f>
        <v/>
      </c>
      <c r="K11627" s="21">
        <f t="shared" si="543"/>
        <v>0</v>
      </c>
      <c r="L11627" t="str">
        <f t="shared" si="544"/>
        <v/>
      </c>
      <c r="M11627" t="str">
        <f t="shared" si="545"/>
        <v/>
      </c>
    </row>
    <row r="11628" spans="3:13" x14ac:dyDescent="0.2">
      <c r="C11628" s="8" t="str">
        <f>IFERROR(VLOOKUP(B11628,'Plan de comptes'!A:B,2,FALSE),"")</f>
        <v/>
      </c>
      <c r="K11628" s="21">
        <f t="shared" si="543"/>
        <v>0</v>
      </c>
      <c r="L11628" t="str">
        <f t="shared" si="544"/>
        <v/>
      </c>
      <c r="M11628" t="str">
        <f t="shared" si="545"/>
        <v/>
      </c>
    </row>
    <row r="11629" spans="3:13" x14ac:dyDescent="0.2">
      <c r="C11629" s="8" t="str">
        <f>IFERROR(VLOOKUP(B11629,'Plan de comptes'!A:B,2,FALSE),"")</f>
        <v/>
      </c>
      <c r="K11629" s="21">
        <f t="shared" si="543"/>
        <v>0</v>
      </c>
      <c r="L11629" t="str">
        <f t="shared" si="544"/>
        <v/>
      </c>
      <c r="M11629" t="str">
        <f t="shared" si="545"/>
        <v/>
      </c>
    </row>
    <row r="11630" spans="3:13" x14ac:dyDescent="0.2">
      <c r="C11630" s="8" t="str">
        <f>IFERROR(VLOOKUP(B11630,'Plan de comptes'!A:B,2,FALSE),"")</f>
        <v/>
      </c>
      <c r="K11630" s="21">
        <f t="shared" si="543"/>
        <v>0</v>
      </c>
      <c r="L11630" t="str">
        <f t="shared" si="544"/>
        <v/>
      </c>
      <c r="M11630" t="str">
        <f t="shared" si="545"/>
        <v/>
      </c>
    </row>
    <row r="11631" spans="3:13" x14ac:dyDescent="0.2">
      <c r="C11631" s="8" t="str">
        <f>IFERROR(VLOOKUP(B11631,'Plan de comptes'!A:B,2,FALSE),"")</f>
        <v/>
      </c>
      <c r="K11631" s="21">
        <f t="shared" si="543"/>
        <v>0</v>
      </c>
      <c r="L11631" t="str">
        <f t="shared" si="544"/>
        <v/>
      </c>
      <c r="M11631" t="str">
        <f t="shared" si="545"/>
        <v/>
      </c>
    </row>
    <row r="11632" spans="3:13" x14ac:dyDescent="0.2">
      <c r="C11632" s="8" t="str">
        <f>IFERROR(VLOOKUP(B11632,'Plan de comptes'!A:B,2,FALSE),"")</f>
        <v/>
      </c>
      <c r="K11632" s="21">
        <f t="shared" si="543"/>
        <v>0</v>
      </c>
      <c r="L11632" t="str">
        <f t="shared" si="544"/>
        <v/>
      </c>
      <c r="M11632" t="str">
        <f t="shared" si="545"/>
        <v/>
      </c>
    </row>
    <row r="11633" spans="3:13" x14ac:dyDescent="0.2">
      <c r="C11633" s="8" t="str">
        <f>IFERROR(VLOOKUP(B11633,'Plan de comptes'!A:B,2,FALSE),"")</f>
        <v/>
      </c>
      <c r="K11633" s="21">
        <f t="shared" si="543"/>
        <v>0</v>
      </c>
      <c r="L11633" t="str">
        <f t="shared" si="544"/>
        <v/>
      </c>
      <c r="M11633" t="str">
        <f t="shared" si="545"/>
        <v/>
      </c>
    </row>
    <row r="11634" spans="3:13" x14ac:dyDescent="0.2">
      <c r="C11634" s="8" t="str">
        <f>IFERROR(VLOOKUP(B11634,'Plan de comptes'!A:B,2,FALSE),"")</f>
        <v/>
      </c>
      <c r="K11634" s="21">
        <f t="shared" si="543"/>
        <v>0</v>
      </c>
      <c r="L11634" t="str">
        <f t="shared" si="544"/>
        <v/>
      </c>
      <c r="M11634" t="str">
        <f t="shared" si="545"/>
        <v/>
      </c>
    </row>
    <row r="11635" spans="3:13" x14ac:dyDescent="0.2">
      <c r="C11635" s="8" t="str">
        <f>IFERROR(VLOOKUP(B11635,'Plan de comptes'!A:B,2,FALSE),"")</f>
        <v/>
      </c>
      <c r="K11635" s="21">
        <f t="shared" si="543"/>
        <v>0</v>
      </c>
      <c r="L11635" t="str">
        <f t="shared" si="544"/>
        <v/>
      </c>
      <c r="M11635" t="str">
        <f t="shared" si="545"/>
        <v/>
      </c>
    </row>
    <row r="11636" spans="3:13" x14ac:dyDescent="0.2">
      <c r="C11636" s="8" t="str">
        <f>IFERROR(VLOOKUP(B11636,'Plan de comptes'!A:B,2,FALSE),"")</f>
        <v/>
      </c>
      <c r="K11636" s="21">
        <f t="shared" si="543"/>
        <v>0</v>
      </c>
      <c r="L11636" t="str">
        <f t="shared" si="544"/>
        <v/>
      </c>
      <c r="M11636" t="str">
        <f t="shared" si="545"/>
        <v/>
      </c>
    </row>
    <row r="11637" spans="3:13" x14ac:dyDescent="0.2">
      <c r="C11637" s="8" t="str">
        <f>IFERROR(VLOOKUP(B11637,'Plan de comptes'!A:B,2,FALSE),"")</f>
        <v/>
      </c>
      <c r="K11637" s="21">
        <f t="shared" si="543"/>
        <v>0</v>
      </c>
      <c r="L11637" t="str">
        <f t="shared" si="544"/>
        <v/>
      </c>
      <c r="M11637" t="str">
        <f t="shared" si="545"/>
        <v/>
      </c>
    </row>
    <row r="11638" spans="3:13" x14ac:dyDescent="0.2">
      <c r="C11638" s="8" t="str">
        <f>IFERROR(VLOOKUP(B11638,'Plan de comptes'!A:B,2,FALSE),"")</f>
        <v/>
      </c>
      <c r="K11638" s="21">
        <f t="shared" si="543"/>
        <v>0</v>
      </c>
      <c r="L11638" t="str">
        <f t="shared" si="544"/>
        <v/>
      </c>
      <c r="M11638" t="str">
        <f t="shared" si="545"/>
        <v/>
      </c>
    </row>
    <row r="11639" spans="3:13" x14ac:dyDescent="0.2">
      <c r="C11639" s="8" t="str">
        <f>IFERROR(VLOOKUP(B11639,'Plan de comptes'!A:B,2,FALSE),"")</f>
        <v/>
      </c>
      <c r="K11639" s="21">
        <f t="shared" si="543"/>
        <v>0</v>
      </c>
      <c r="L11639" t="str">
        <f t="shared" si="544"/>
        <v/>
      </c>
      <c r="M11639" t="str">
        <f t="shared" si="545"/>
        <v/>
      </c>
    </row>
    <row r="11640" spans="3:13" x14ac:dyDescent="0.2">
      <c r="C11640" s="8" t="str">
        <f>IFERROR(VLOOKUP(B11640,'Plan de comptes'!A:B,2,FALSE),"")</f>
        <v/>
      </c>
      <c r="K11640" s="21">
        <f t="shared" si="543"/>
        <v>0</v>
      </c>
      <c r="L11640" t="str">
        <f t="shared" si="544"/>
        <v/>
      </c>
      <c r="M11640" t="str">
        <f t="shared" si="545"/>
        <v/>
      </c>
    </row>
    <row r="11641" spans="3:13" x14ac:dyDescent="0.2">
      <c r="C11641" s="8" t="str">
        <f>IFERROR(VLOOKUP(B11641,'Plan de comptes'!A:B,2,FALSE),"")</f>
        <v/>
      </c>
      <c r="K11641" s="21">
        <f t="shared" si="543"/>
        <v>0</v>
      </c>
      <c r="L11641" t="str">
        <f t="shared" si="544"/>
        <v/>
      </c>
      <c r="M11641" t="str">
        <f t="shared" si="545"/>
        <v/>
      </c>
    </row>
    <row r="11642" spans="3:13" x14ac:dyDescent="0.2">
      <c r="C11642" s="8" t="str">
        <f>IFERROR(VLOOKUP(B11642,'Plan de comptes'!A:B,2,FALSE),"")</f>
        <v/>
      </c>
      <c r="K11642" s="21">
        <f t="shared" si="543"/>
        <v>0</v>
      </c>
      <c r="L11642" t="str">
        <f t="shared" si="544"/>
        <v/>
      </c>
      <c r="M11642" t="str">
        <f t="shared" si="545"/>
        <v/>
      </c>
    </row>
    <row r="11643" spans="3:13" x14ac:dyDescent="0.2">
      <c r="C11643" s="8" t="str">
        <f>IFERROR(VLOOKUP(B11643,'Plan de comptes'!A:B,2,FALSE),"")</f>
        <v/>
      </c>
      <c r="K11643" s="21">
        <f t="shared" si="543"/>
        <v>0</v>
      </c>
      <c r="L11643" t="str">
        <f t="shared" si="544"/>
        <v/>
      </c>
      <c r="M11643" t="str">
        <f t="shared" si="545"/>
        <v/>
      </c>
    </row>
    <row r="11644" spans="3:13" x14ac:dyDescent="0.2">
      <c r="C11644" s="8" t="str">
        <f>IFERROR(VLOOKUP(B11644,'Plan de comptes'!A:B,2,FALSE),"")</f>
        <v/>
      </c>
      <c r="K11644" s="21">
        <f t="shared" si="543"/>
        <v>0</v>
      </c>
      <c r="L11644" t="str">
        <f t="shared" si="544"/>
        <v/>
      </c>
      <c r="M11644" t="str">
        <f t="shared" si="545"/>
        <v/>
      </c>
    </row>
    <row r="11645" spans="3:13" x14ac:dyDescent="0.2">
      <c r="C11645" s="8" t="str">
        <f>IFERROR(VLOOKUP(B11645,'Plan de comptes'!A:B,2,FALSE),"")</f>
        <v/>
      </c>
      <c r="K11645" s="21">
        <f t="shared" si="543"/>
        <v>0</v>
      </c>
      <c r="L11645" t="str">
        <f t="shared" si="544"/>
        <v/>
      </c>
      <c r="M11645" t="str">
        <f t="shared" si="545"/>
        <v/>
      </c>
    </row>
    <row r="11646" spans="3:13" x14ac:dyDescent="0.2">
      <c r="C11646" s="8" t="str">
        <f>IFERROR(VLOOKUP(B11646,'Plan de comptes'!A:B,2,FALSE),"")</f>
        <v/>
      </c>
      <c r="K11646" s="21">
        <f t="shared" si="543"/>
        <v>0</v>
      </c>
      <c r="L11646" t="str">
        <f t="shared" si="544"/>
        <v/>
      </c>
      <c r="M11646" t="str">
        <f t="shared" si="545"/>
        <v/>
      </c>
    </row>
    <row r="11647" spans="3:13" x14ac:dyDescent="0.2">
      <c r="C11647" s="8" t="str">
        <f>IFERROR(VLOOKUP(B11647,'Plan de comptes'!A:B,2,FALSE),"")</f>
        <v/>
      </c>
      <c r="K11647" s="21">
        <f t="shared" si="543"/>
        <v>0</v>
      </c>
      <c r="L11647" t="str">
        <f t="shared" si="544"/>
        <v/>
      </c>
      <c r="M11647" t="str">
        <f t="shared" si="545"/>
        <v/>
      </c>
    </row>
    <row r="11648" spans="3:13" x14ac:dyDescent="0.2">
      <c r="C11648" s="8" t="str">
        <f>IFERROR(VLOOKUP(B11648,'Plan de comptes'!A:B,2,FALSE),"")</f>
        <v/>
      </c>
      <c r="K11648" s="21">
        <f t="shared" si="543"/>
        <v>0</v>
      </c>
      <c r="L11648" t="str">
        <f t="shared" si="544"/>
        <v/>
      </c>
      <c r="M11648" t="str">
        <f t="shared" si="545"/>
        <v/>
      </c>
    </row>
    <row r="11649" spans="3:13" x14ac:dyDescent="0.2">
      <c r="C11649" s="8" t="str">
        <f>IFERROR(VLOOKUP(B11649,'Plan de comptes'!A:B,2,FALSE),"")</f>
        <v/>
      </c>
      <c r="K11649" s="21">
        <f t="shared" si="543"/>
        <v>0</v>
      </c>
      <c r="L11649" t="str">
        <f t="shared" si="544"/>
        <v/>
      </c>
      <c r="M11649" t="str">
        <f t="shared" si="545"/>
        <v/>
      </c>
    </row>
    <row r="11650" spans="3:13" x14ac:dyDescent="0.2">
      <c r="C11650" s="8" t="str">
        <f>IFERROR(VLOOKUP(B11650,'Plan de comptes'!A:B,2,FALSE),"")</f>
        <v/>
      </c>
      <c r="K11650" s="21">
        <f t="shared" si="543"/>
        <v>0</v>
      </c>
      <c r="L11650" t="str">
        <f t="shared" si="544"/>
        <v/>
      </c>
      <c r="M11650" t="str">
        <f t="shared" si="545"/>
        <v/>
      </c>
    </row>
    <row r="11651" spans="3:13" x14ac:dyDescent="0.2">
      <c r="C11651" s="8" t="str">
        <f>IFERROR(VLOOKUP(B11651,'Plan de comptes'!A:B,2,FALSE),"")</f>
        <v/>
      </c>
      <c r="K11651" s="21">
        <f t="shared" ref="K11651:K11714" si="546">E11651-F11651</f>
        <v>0</v>
      </c>
      <c r="L11651" t="str">
        <f t="shared" ref="L11651:L11714" si="547">LEFT($B11651,2)</f>
        <v/>
      </c>
      <c r="M11651" t="str">
        <f t="shared" ref="M11651:M11714" si="548">LEFT($B11651,3)</f>
        <v/>
      </c>
    </row>
    <row r="11652" spans="3:13" x14ac:dyDescent="0.2">
      <c r="C11652" s="8" t="str">
        <f>IFERROR(VLOOKUP(B11652,'Plan de comptes'!A:B,2,FALSE),"")</f>
        <v/>
      </c>
      <c r="K11652" s="21">
        <f t="shared" si="546"/>
        <v>0</v>
      </c>
      <c r="L11652" t="str">
        <f t="shared" si="547"/>
        <v/>
      </c>
      <c r="M11652" t="str">
        <f t="shared" si="548"/>
        <v/>
      </c>
    </row>
    <row r="11653" spans="3:13" x14ac:dyDescent="0.2">
      <c r="C11653" s="8" t="str">
        <f>IFERROR(VLOOKUP(B11653,'Plan de comptes'!A:B,2,FALSE),"")</f>
        <v/>
      </c>
      <c r="K11653" s="21">
        <f t="shared" si="546"/>
        <v>0</v>
      </c>
      <c r="L11653" t="str">
        <f t="shared" si="547"/>
        <v/>
      </c>
      <c r="M11653" t="str">
        <f t="shared" si="548"/>
        <v/>
      </c>
    </row>
    <row r="11654" spans="3:13" x14ac:dyDescent="0.2">
      <c r="C11654" s="8" t="str">
        <f>IFERROR(VLOOKUP(B11654,'Plan de comptes'!A:B,2,FALSE),"")</f>
        <v/>
      </c>
      <c r="K11654" s="21">
        <f t="shared" si="546"/>
        <v>0</v>
      </c>
      <c r="L11654" t="str">
        <f t="shared" si="547"/>
        <v/>
      </c>
      <c r="M11654" t="str">
        <f t="shared" si="548"/>
        <v/>
      </c>
    </row>
    <row r="11655" spans="3:13" x14ac:dyDescent="0.2">
      <c r="C11655" s="8" t="str">
        <f>IFERROR(VLOOKUP(B11655,'Plan de comptes'!A:B,2,FALSE),"")</f>
        <v/>
      </c>
      <c r="K11655" s="21">
        <f t="shared" si="546"/>
        <v>0</v>
      </c>
      <c r="L11655" t="str">
        <f t="shared" si="547"/>
        <v/>
      </c>
      <c r="M11655" t="str">
        <f t="shared" si="548"/>
        <v/>
      </c>
    </row>
    <row r="11656" spans="3:13" x14ac:dyDescent="0.2">
      <c r="C11656" s="8" t="str">
        <f>IFERROR(VLOOKUP(B11656,'Plan de comptes'!A:B,2,FALSE),"")</f>
        <v/>
      </c>
      <c r="K11656" s="21">
        <f t="shared" si="546"/>
        <v>0</v>
      </c>
      <c r="L11656" t="str">
        <f t="shared" si="547"/>
        <v/>
      </c>
      <c r="M11656" t="str">
        <f t="shared" si="548"/>
        <v/>
      </c>
    </row>
    <row r="11657" spans="3:13" x14ac:dyDescent="0.2">
      <c r="C11657" s="8" t="str">
        <f>IFERROR(VLOOKUP(B11657,'Plan de comptes'!A:B,2,FALSE),"")</f>
        <v/>
      </c>
      <c r="K11657" s="21">
        <f t="shared" si="546"/>
        <v>0</v>
      </c>
      <c r="L11657" t="str">
        <f t="shared" si="547"/>
        <v/>
      </c>
      <c r="M11657" t="str">
        <f t="shared" si="548"/>
        <v/>
      </c>
    </row>
    <row r="11658" spans="3:13" x14ac:dyDescent="0.2">
      <c r="C11658" s="8" t="str">
        <f>IFERROR(VLOOKUP(B11658,'Plan de comptes'!A:B,2,FALSE),"")</f>
        <v/>
      </c>
      <c r="K11658" s="21">
        <f t="shared" si="546"/>
        <v>0</v>
      </c>
      <c r="L11658" t="str">
        <f t="shared" si="547"/>
        <v/>
      </c>
      <c r="M11658" t="str">
        <f t="shared" si="548"/>
        <v/>
      </c>
    </row>
    <row r="11659" spans="3:13" x14ac:dyDescent="0.2">
      <c r="C11659" s="8" t="str">
        <f>IFERROR(VLOOKUP(B11659,'Plan de comptes'!A:B,2,FALSE),"")</f>
        <v/>
      </c>
      <c r="K11659" s="21">
        <f t="shared" si="546"/>
        <v>0</v>
      </c>
      <c r="L11659" t="str">
        <f t="shared" si="547"/>
        <v/>
      </c>
      <c r="M11659" t="str">
        <f t="shared" si="548"/>
        <v/>
      </c>
    </row>
    <row r="11660" spans="3:13" x14ac:dyDescent="0.2">
      <c r="C11660" s="8" t="str">
        <f>IFERROR(VLOOKUP(B11660,'Plan de comptes'!A:B,2,FALSE),"")</f>
        <v/>
      </c>
      <c r="K11660" s="21">
        <f t="shared" si="546"/>
        <v>0</v>
      </c>
      <c r="L11660" t="str">
        <f t="shared" si="547"/>
        <v/>
      </c>
      <c r="M11660" t="str">
        <f t="shared" si="548"/>
        <v/>
      </c>
    </row>
    <row r="11661" spans="3:13" x14ac:dyDescent="0.2">
      <c r="C11661" s="8" t="str">
        <f>IFERROR(VLOOKUP(B11661,'Plan de comptes'!A:B,2,FALSE),"")</f>
        <v/>
      </c>
      <c r="K11661" s="21">
        <f t="shared" si="546"/>
        <v>0</v>
      </c>
      <c r="L11661" t="str">
        <f t="shared" si="547"/>
        <v/>
      </c>
      <c r="M11661" t="str">
        <f t="shared" si="548"/>
        <v/>
      </c>
    </row>
    <row r="11662" spans="3:13" x14ac:dyDescent="0.2">
      <c r="C11662" s="8" t="str">
        <f>IFERROR(VLOOKUP(B11662,'Plan de comptes'!A:B,2,FALSE),"")</f>
        <v/>
      </c>
      <c r="K11662" s="21">
        <f t="shared" si="546"/>
        <v>0</v>
      </c>
      <c r="L11662" t="str">
        <f t="shared" si="547"/>
        <v/>
      </c>
      <c r="M11662" t="str">
        <f t="shared" si="548"/>
        <v/>
      </c>
    </row>
    <row r="11663" spans="3:13" x14ac:dyDescent="0.2">
      <c r="C11663" s="8" t="str">
        <f>IFERROR(VLOOKUP(B11663,'Plan de comptes'!A:B,2,FALSE),"")</f>
        <v/>
      </c>
      <c r="K11663" s="21">
        <f t="shared" si="546"/>
        <v>0</v>
      </c>
      <c r="L11663" t="str">
        <f t="shared" si="547"/>
        <v/>
      </c>
      <c r="M11663" t="str">
        <f t="shared" si="548"/>
        <v/>
      </c>
    </row>
    <row r="11664" spans="3:13" x14ac:dyDescent="0.2">
      <c r="C11664" s="8" t="str">
        <f>IFERROR(VLOOKUP(B11664,'Plan de comptes'!A:B,2,FALSE),"")</f>
        <v/>
      </c>
      <c r="K11664" s="21">
        <f t="shared" si="546"/>
        <v>0</v>
      </c>
      <c r="L11664" t="str">
        <f t="shared" si="547"/>
        <v/>
      </c>
      <c r="M11664" t="str">
        <f t="shared" si="548"/>
        <v/>
      </c>
    </row>
    <row r="11665" spans="3:13" x14ac:dyDescent="0.2">
      <c r="C11665" s="8" t="str">
        <f>IFERROR(VLOOKUP(B11665,'Plan de comptes'!A:B,2,FALSE),"")</f>
        <v/>
      </c>
      <c r="K11665" s="21">
        <f t="shared" si="546"/>
        <v>0</v>
      </c>
      <c r="L11665" t="str">
        <f t="shared" si="547"/>
        <v/>
      </c>
      <c r="M11665" t="str">
        <f t="shared" si="548"/>
        <v/>
      </c>
    </row>
    <row r="11666" spans="3:13" x14ac:dyDescent="0.2">
      <c r="C11666" s="8" t="str">
        <f>IFERROR(VLOOKUP(B11666,'Plan de comptes'!A:B,2,FALSE),"")</f>
        <v/>
      </c>
      <c r="K11666" s="21">
        <f t="shared" si="546"/>
        <v>0</v>
      </c>
      <c r="L11666" t="str">
        <f t="shared" si="547"/>
        <v/>
      </c>
      <c r="M11666" t="str">
        <f t="shared" si="548"/>
        <v/>
      </c>
    </row>
    <row r="11667" spans="3:13" x14ac:dyDescent="0.2">
      <c r="C11667" s="8" t="str">
        <f>IFERROR(VLOOKUP(B11667,'Plan de comptes'!A:B,2,FALSE),"")</f>
        <v/>
      </c>
      <c r="K11667" s="21">
        <f t="shared" si="546"/>
        <v>0</v>
      </c>
      <c r="L11667" t="str">
        <f t="shared" si="547"/>
        <v/>
      </c>
      <c r="M11667" t="str">
        <f t="shared" si="548"/>
        <v/>
      </c>
    </row>
    <row r="11668" spans="3:13" x14ac:dyDescent="0.2">
      <c r="C11668" s="8" t="str">
        <f>IFERROR(VLOOKUP(B11668,'Plan de comptes'!A:B,2,FALSE),"")</f>
        <v/>
      </c>
      <c r="K11668" s="21">
        <f t="shared" si="546"/>
        <v>0</v>
      </c>
      <c r="L11668" t="str">
        <f t="shared" si="547"/>
        <v/>
      </c>
      <c r="M11668" t="str">
        <f t="shared" si="548"/>
        <v/>
      </c>
    </row>
    <row r="11669" spans="3:13" x14ac:dyDescent="0.2">
      <c r="C11669" s="8" t="str">
        <f>IFERROR(VLOOKUP(B11669,'Plan de comptes'!A:B,2,FALSE),"")</f>
        <v/>
      </c>
      <c r="K11669" s="21">
        <f t="shared" si="546"/>
        <v>0</v>
      </c>
      <c r="L11669" t="str">
        <f t="shared" si="547"/>
        <v/>
      </c>
      <c r="M11669" t="str">
        <f t="shared" si="548"/>
        <v/>
      </c>
    </row>
    <row r="11670" spans="3:13" x14ac:dyDescent="0.2">
      <c r="C11670" s="8" t="str">
        <f>IFERROR(VLOOKUP(B11670,'Plan de comptes'!A:B,2,FALSE),"")</f>
        <v/>
      </c>
      <c r="K11670" s="21">
        <f t="shared" si="546"/>
        <v>0</v>
      </c>
      <c r="L11670" t="str">
        <f t="shared" si="547"/>
        <v/>
      </c>
      <c r="M11670" t="str">
        <f t="shared" si="548"/>
        <v/>
      </c>
    </row>
    <row r="11671" spans="3:13" x14ac:dyDescent="0.2">
      <c r="C11671" s="8" t="str">
        <f>IFERROR(VLOOKUP(B11671,'Plan de comptes'!A:B,2,FALSE),"")</f>
        <v/>
      </c>
      <c r="K11671" s="21">
        <f t="shared" si="546"/>
        <v>0</v>
      </c>
      <c r="L11671" t="str">
        <f t="shared" si="547"/>
        <v/>
      </c>
      <c r="M11671" t="str">
        <f t="shared" si="548"/>
        <v/>
      </c>
    </row>
    <row r="11672" spans="3:13" x14ac:dyDescent="0.2">
      <c r="C11672" s="8" t="str">
        <f>IFERROR(VLOOKUP(B11672,'Plan de comptes'!A:B,2,FALSE),"")</f>
        <v/>
      </c>
      <c r="K11672" s="21">
        <f t="shared" si="546"/>
        <v>0</v>
      </c>
      <c r="L11672" t="str">
        <f t="shared" si="547"/>
        <v/>
      </c>
      <c r="M11672" t="str">
        <f t="shared" si="548"/>
        <v/>
      </c>
    </row>
    <row r="11673" spans="3:13" x14ac:dyDescent="0.2">
      <c r="C11673" s="8" t="str">
        <f>IFERROR(VLOOKUP(B11673,'Plan de comptes'!A:B,2,FALSE),"")</f>
        <v/>
      </c>
      <c r="K11673" s="21">
        <f t="shared" si="546"/>
        <v>0</v>
      </c>
      <c r="L11673" t="str">
        <f t="shared" si="547"/>
        <v/>
      </c>
      <c r="M11673" t="str">
        <f t="shared" si="548"/>
        <v/>
      </c>
    </row>
    <row r="11674" spans="3:13" x14ac:dyDescent="0.2">
      <c r="C11674" s="8" t="str">
        <f>IFERROR(VLOOKUP(B11674,'Plan de comptes'!A:B,2,FALSE),"")</f>
        <v/>
      </c>
      <c r="K11674" s="21">
        <f t="shared" si="546"/>
        <v>0</v>
      </c>
      <c r="L11674" t="str">
        <f t="shared" si="547"/>
        <v/>
      </c>
      <c r="M11674" t="str">
        <f t="shared" si="548"/>
        <v/>
      </c>
    </row>
    <row r="11675" spans="3:13" x14ac:dyDescent="0.2">
      <c r="C11675" s="8" t="str">
        <f>IFERROR(VLOOKUP(B11675,'Plan de comptes'!A:B,2,FALSE),"")</f>
        <v/>
      </c>
      <c r="K11675" s="21">
        <f t="shared" si="546"/>
        <v>0</v>
      </c>
      <c r="L11675" t="str">
        <f t="shared" si="547"/>
        <v/>
      </c>
      <c r="M11675" t="str">
        <f t="shared" si="548"/>
        <v/>
      </c>
    </row>
    <row r="11676" spans="3:13" x14ac:dyDescent="0.2">
      <c r="C11676" s="8" t="str">
        <f>IFERROR(VLOOKUP(B11676,'Plan de comptes'!A:B,2,FALSE),"")</f>
        <v/>
      </c>
      <c r="K11676" s="21">
        <f t="shared" si="546"/>
        <v>0</v>
      </c>
      <c r="L11676" t="str">
        <f t="shared" si="547"/>
        <v/>
      </c>
      <c r="M11676" t="str">
        <f t="shared" si="548"/>
        <v/>
      </c>
    </row>
    <row r="11677" spans="3:13" x14ac:dyDescent="0.2">
      <c r="C11677" s="8" t="str">
        <f>IFERROR(VLOOKUP(B11677,'Plan de comptes'!A:B,2,FALSE),"")</f>
        <v/>
      </c>
      <c r="K11677" s="21">
        <f t="shared" si="546"/>
        <v>0</v>
      </c>
      <c r="L11677" t="str">
        <f t="shared" si="547"/>
        <v/>
      </c>
      <c r="M11677" t="str">
        <f t="shared" si="548"/>
        <v/>
      </c>
    </row>
    <row r="11678" spans="3:13" x14ac:dyDescent="0.2">
      <c r="C11678" s="8" t="str">
        <f>IFERROR(VLOOKUP(B11678,'Plan de comptes'!A:B,2,FALSE),"")</f>
        <v/>
      </c>
      <c r="K11678" s="21">
        <f t="shared" si="546"/>
        <v>0</v>
      </c>
      <c r="L11678" t="str">
        <f t="shared" si="547"/>
        <v/>
      </c>
      <c r="M11678" t="str">
        <f t="shared" si="548"/>
        <v/>
      </c>
    </row>
    <row r="11679" spans="3:13" x14ac:dyDescent="0.2">
      <c r="C11679" s="8" t="str">
        <f>IFERROR(VLOOKUP(B11679,'Plan de comptes'!A:B,2,FALSE),"")</f>
        <v/>
      </c>
      <c r="K11679" s="21">
        <f t="shared" si="546"/>
        <v>0</v>
      </c>
      <c r="L11679" t="str">
        <f t="shared" si="547"/>
        <v/>
      </c>
      <c r="M11679" t="str">
        <f t="shared" si="548"/>
        <v/>
      </c>
    </row>
    <row r="11680" spans="3:13" x14ac:dyDescent="0.2">
      <c r="C11680" s="8" t="str">
        <f>IFERROR(VLOOKUP(B11680,'Plan de comptes'!A:B,2,FALSE),"")</f>
        <v/>
      </c>
      <c r="K11680" s="21">
        <f t="shared" si="546"/>
        <v>0</v>
      </c>
      <c r="L11680" t="str">
        <f t="shared" si="547"/>
        <v/>
      </c>
      <c r="M11680" t="str">
        <f t="shared" si="548"/>
        <v/>
      </c>
    </row>
    <row r="11681" spans="3:13" x14ac:dyDescent="0.2">
      <c r="C11681" s="8" t="str">
        <f>IFERROR(VLOOKUP(B11681,'Plan de comptes'!A:B,2,FALSE),"")</f>
        <v/>
      </c>
      <c r="K11681" s="21">
        <f t="shared" si="546"/>
        <v>0</v>
      </c>
      <c r="L11681" t="str">
        <f t="shared" si="547"/>
        <v/>
      </c>
      <c r="M11681" t="str">
        <f t="shared" si="548"/>
        <v/>
      </c>
    </row>
    <row r="11682" spans="3:13" x14ac:dyDescent="0.2">
      <c r="C11682" s="8" t="str">
        <f>IFERROR(VLOOKUP(B11682,'Plan de comptes'!A:B,2,FALSE),"")</f>
        <v/>
      </c>
      <c r="K11682" s="21">
        <f t="shared" si="546"/>
        <v>0</v>
      </c>
      <c r="L11682" t="str">
        <f t="shared" si="547"/>
        <v/>
      </c>
      <c r="M11682" t="str">
        <f t="shared" si="548"/>
        <v/>
      </c>
    </row>
    <row r="11683" spans="3:13" x14ac:dyDescent="0.2">
      <c r="C11683" s="8" t="str">
        <f>IFERROR(VLOOKUP(B11683,'Plan de comptes'!A:B,2,FALSE),"")</f>
        <v/>
      </c>
      <c r="K11683" s="21">
        <f t="shared" si="546"/>
        <v>0</v>
      </c>
      <c r="L11683" t="str">
        <f t="shared" si="547"/>
        <v/>
      </c>
      <c r="M11683" t="str">
        <f t="shared" si="548"/>
        <v/>
      </c>
    </row>
    <row r="11684" spans="3:13" x14ac:dyDescent="0.2">
      <c r="C11684" s="8" t="str">
        <f>IFERROR(VLOOKUP(B11684,'Plan de comptes'!A:B,2,FALSE),"")</f>
        <v/>
      </c>
      <c r="K11684" s="21">
        <f t="shared" si="546"/>
        <v>0</v>
      </c>
      <c r="L11684" t="str">
        <f t="shared" si="547"/>
        <v/>
      </c>
      <c r="M11684" t="str">
        <f t="shared" si="548"/>
        <v/>
      </c>
    </row>
    <row r="11685" spans="3:13" x14ac:dyDescent="0.2">
      <c r="C11685" s="8" t="str">
        <f>IFERROR(VLOOKUP(B11685,'Plan de comptes'!A:B,2,FALSE),"")</f>
        <v/>
      </c>
      <c r="K11685" s="21">
        <f t="shared" si="546"/>
        <v>0</v>
      </c>
      <c r="L11685" t="str">
        <f t="shared" si="547"/>
        <v/>
      </c>
      <c r="M11685" t="str">
        <f t="shared" si="548"/>
        <v/>
      </c>
    </row>
    <row r="11686" spans="3:13" x14ac:dyDescent="0.2">
      <c r="C11686" s="8" t="str">
        <f>IFERROR(VLOOKUP(B11686,'Plan de comptes'!A:B,2,FALSE),"")</f>
        <v/>
      </c>
      <c r="K11686" s="21">
        <f t="shared" si="546"/>
        <v>0</v>
      </c>
      <c r="L11686" t="str">
        <f t="shared" si="547"/>
        <v/>
      </c>
      <c r="M11686" t="str">
        <f t="shared" si="548"/>
        <v/>
      </c>
    </row>
    <row r="11687" spans="3:13" x14ac:dyDescent="0.2">
      <c r="C11687" s="8" t="str">
        <f>IFERROR(VLOOKUP(B11687,'Plan de comptes'!A:B,2,FALSE),"")</f>
        <v/>
      </c>
      <c r="K11687" s="21">
        <f t="shared" si="546"/>
        <v>0</v>
      </c>
      <c r="L11687" t="str">
        <f t="shared" si="547"/>
        <v/>
      </c>
      <c r="M11687" t="str">
        <f t="shared" si="548"/>
        <v/>
      </c>
    </row>
    <row r="11688" spans="3:13" x14ac:dyDescent="0.2">
      <c r="C11688" s="8" t="str">
        <f>IFERROR(VLOOKUP(B11688,'Plan de comptes'!A:B,2,FALSE),"")</f>
        <v/>
      </c>
      <c r="K11688" s="21">
        <f t="shared" si="546"/>
        <v>0</v>
      </c>
      <c r="L11688" t="str">
        <f t="shared" si="547"/>
        <v/>
      </c>
      <c r="M11688" t="str">
        <f t="shared" si="548"/>
        <v/>
      </c>
    </row>
    <row r="11689" spans="3:13" x14ac:dyDescent="0.2">
      <c r="C11689" s="8" t="str">
        <f>IFERROR(VLOOKUP(B11689,'Plan de comptes'!A:B,2,FALSE),"")</f>
        <v/>
      </c>
      <c r="K11689" s="21">
        <f t="shared" si="546"/>
        <v>0</v>
      </c>
      <c r="L11689" t="str">
        <f t="shared" si="547"/>
        <v/>
      </c>
      <c r="M11689" t="str">
        <f t="shared" si="548"/>
        <v/>
      </c>
    </row>
    <row r="11690" spans="3:13" x14ac:dyDescent="0.2">
      <c r="C11690" s="8" t="str">
        <f>IFERROR(VLOOKUP(B11690,'Plan de comptes'!A:B,2,FALSE),"")</f>
        <v/>
      </c>
      <c r="K11690" s="21">
        <f t="shared" si="546"/>
        <v>0</v>
      </c>
      <c r="L11690" t="str">
        <f t="shared" si="547"/>
        <v/>
      </c>
      <c r="M11690" t="str">
        <f t="shared" si="548"/>
        <v/>
      </c>
    </row>
    <row r="11691" spans="3:13" x14ac:dyDescent="0.2">
      <c r="C11691" s="8" t="str">
        <f>IFERROR(VLOOKUP(B11691,'Plan de comptes'!A:B,2,FALSE),"")</f>
        <v/>
      </c>
      <c r="K11691" s="21">
        <f t="shared" si="546"/>
        <v>0</v>
      </c>
      <c r="L11691" t="str">
        <f t="shared" si="547"/>
        <v/>
      </c>
      <c r="M11691" t="str">
        <f t="shared" si="548"/>
        <v/>
      </c>
    </row>
    <row r="11692" spans="3:13" x14ac:dyDescent="0.2">
      <c r="C11692" s="8" t="str">
        <f>IFERROR(VLOOKUP(B11692,'Plan de comptes'!A:B,2,FALSE),"")</f>
        <v/>
      </c>
      <c r="K11692" s="21">
        <f t="shared" si="546"/>
        <v>0</v>
      </c>
      <c r="L11692" t="str">
        <f t="shared" si="547"/>
        <v/>
      </c>
      <c r="M11692" t="str">
        <f t="shared" si="548"/>
        <v/>
      </c>
    </row>
    <row r="11693" spans="3:13" x14ac:dyDescent="0.2">
      <c r="C11693" s="8" t="str">
        <f>IFERROR(VLOOKUP(B11693,'Plan de comptes'!A:B,2,FALSE),"")</f>
        <v/>
      </c>
      <c r="K11693" s="21">
        <f t="shared" si="546"/>
        <v>0</v>
      </c>
      <c r="L11693" t="str">
        <f t="shared" si="547"/>
        <v/>
      </c>
      <c r="M11693" t="str">
        <f t="shared" si="548"/>
        <v/>
      </c>
    </row>
    <row r="11694" spans="3:13" x14ac:dyDescent="0.2">
      <c r="C11694" s="8" t="str">
        <f>IFERROR(VLOOKUP(B11694,'Plan de comptes'!A:B,2,FALSE),"")</f>
        <v/>
      </c>
      <c r="K11694" s="21">
        <f t="shared" si="546"/>
        <v>0</v>
      </c>
      <c r="L11694" t="str">
        <f t="shared" si="547"/>
        <v/>
      </c>
      <c r="M11694" t="str">
        <f t="shared" si="548"/>
        <v/>
      </c>
    </row>
    <row r="11695" spans="3:13" x14ac:dyDescent="0.2">
      <c r="C11695" s="8" t="str">
        <f>IFERROR(VLOOKUP(B11695,'Plan de comptes'!A:B,2,FALSE),"")</f>
        <v/>
      </c>
      <c r="K11695" s="21">
        <f t="shared" si="546"/>
        <v>0</v>
      </c>
      <c r="L11695" t="str">
        <f t="shared" si="547"/>
        <v/>
      </c>
      <c r="M11695" t="str">
        <f t="shared" si="548"/>
        <v/>
      </c>
    </row>
    <row r="11696" spans="3:13" x14ac:dyDescent="0.2">
      <c r="C11696" s="8" t="str">
        <f>IFERROR(VLOOKUP(B11696,'Plan de comptes'!A:B,2,FALSE),"")</f>
        <v/>
      </c>
      <c r="K11696" s="21">
        <f t="shared" si="546"/>
        <v>0</v>
      </c>
      <c r="L11696" t="str">
        <f t="shared" si="547"/>
        <v/>
      </c>
      <c r="M11696" t="str">
        <f t="shared" si="548"/>
        <v/>
      </c>
    </row>
    <row r="11697" spans="3:13" x14ac:dyDescent="0.2">
      <c r="C11697" s="8" t="str">
        <f>IFERROR(VLOOKUP(B11697,'Plan de comptes'!A:B,2,FALSE),"")</f>
        <v/>
      </c>
      <c r="K11697" s="21">
        <f t="shared" si="546"/>
        <v>0</v>
      </c>
      <c r="L11697" t="str">
        <f t="shared" si="547"/>
        <v/>
      </c>
      <c r="M11697" t="str">
        <f t="shared" si="548"/>
        <v/>
      </c>
    </row>
    <row r="11698" spans="3:13" x14ac:dyDescent="0.2">
      <c r="C11698" s="8" t="str">
        <f>IFERROR(VLOOKUP(B11698,'Plan de comptes'!A:B,2,FALSE),"")</f>
        <v/>
      </c>
      <c r="K11698" s="21">
        <f t="shared" si="546"/>
        <v>0</v>
      </c>
      <c r="L11698" t="str">
        <f t="shared" si="547"/>
        <v/>
      </c>
      <c r="M11698" t="str">
        <f t="shared" si="548"/>
        <v/>
      </c>
    </row>
    <row r="11699" spans="3:13" x14ac:dyDescent="0.2">
      <c r="C11699" s="8" t="str">
        <f>IFERROR(VLOOKUP(B11699,'Plan de comptes'!A:B,2,FALSE),"")</f>
        <v/>
      </c>
      <c r="K11699" s="21">
        <f t="shared" si="546"/>
        <v>0</v>
      </c>
      <c r="L11699" t="str">
        <f t="shared" si="547"/>
        <v/>
      </c>
      <c r="M11699" t="str">
        <f t="shared" si="548"/>
        <v/>
      </c>
    </row>
    <row r="11700" spans="3:13" x14ac:dyDescent="0.2">
      <c r="C11700" s="8" t="str">
        <f>IFERROR(VLOOKUP(B11700,'Plan de comptes'!A:B,2,FALSE),"")</f>
        <v/>
      </c>
      <c r="K11700" s="21">
        <f t="shared" si="546"/>
        <v>0</v>
      </c>
      <c r="L11700" t="str">
        <f t="shared" si="547"/>
        <v/>
      </c>
      <c r="M11700" t="str">
        <f t="shared" si="548"/>
        <v/>
      </c>
    </row>
    <row r="11701" spans="3:13" x14ac:dyDescent="0.2">
      <c r="C11701" s="8" t="str">
        <f>IFERROR(VLOOKUP(B11701,'Plan de comptes'!A:B,2,FALSE),"")</f>
        <v/>
      </c>
      <c r="K11701" s="21">
        <f t="shared" si="546"/>
        <v>0</v>
      </c>
      <c r="L11701" t="str">
        <f t="shared" si="547"/>
        <v/>
      </c>
      <c r="M11701" t="str">
        <f t="shared" si="548"/>
        <v/>
      </c>
    </row>
    <row r="11702" spans="3:13" x14ac:dyDescent="0.2">
      <c r="C11702" s="8" t="str">
        <f>IFERROR(VLOOKUP(B11702,'Plan de comptes'!A:B,2,FALSE),"")</f>
        <v/>
      </c>
      <c r="K11702" s="21">
        <f t="shared" si="546"/>
        <v>0</v>
      </c>
      <c r="L11702" t="str">
        <f t="shared" si="547"/>
        <v/>
      </c>
      <c r="M11702" t="str">
        <f t="shared" si="548"/>
        <v/>
      </c>
    </row>
    <row r="11703" spans="3:13" x14ac:dyDescent="0.2">
      <c r="C11703" s="8" t="str">
        <f>IFERROR(VLOOKUP(B11703,'Plan de comptes'!A:B,2,FALSE),"")</f>
        <v/>
      </c>
      <c r="K11703" s="21">
        <f t="shared" si="546"/>
        <v>0</v>
      </c>
      <c r="L11703" t="str">
        <f t="shared" si="547"/>
        <v/>
      </c>
      <c r="M11703" t="str">
        <f t="shared" si="548"/>
        <v/>
      </c>
    </row>
    <row r="11704" spans="3:13" x14ac:dyDescent="0.2">
      <c r="C11704" s="8" t="str">
        <f>IFERROR(VLOOKUP(B11704,'Plan de comptes'!A:B,2,FALSE),"")</f>
        <v/>
      </c>
      <c r="K11704" s="21">
        <f t="shared" si="546"/>
        <v>0</v>
      </c>
      <c r="L11704" t="str">
        <f t="shared" si="547"/>
        <v/>
      </c>
      <c r="M11704" t="str">
        <f t="shared" si="548"/>
        <v/>
      </c>
    </row>
    <row r="11705" spans="3:13" x14ac:dyDescent="0.2">
      <c r="C11705" s="8" t="str">
        <f>IFERROR(VLOOKUP(B11705,'Plan de comptes'!A:B,2,FALSE),"")</f>
        <v/>
      </c>
      <c r="K11705" s="21">
        <f t="shared" si="546"/>
        <v>0</v>
      </c>
      <c r="L11705" t="str">
        <f t="shared" si="547"/>
        <v/>
      </c>
      <c r="M11705" t="str">
        <f t="shared" si="548"/>
        <v/>
      </c>
    </row>
    <row r="11706" spans="3:13" x14ac:dyDescent="0.2">
      <c r="C11706" s="8" t="str">
        <f>IFERROR(VLOOKUP(B11706,'Plan de comptes'!A:B,2,FALSE),"")</f>
        <v/>
      </c>
      <c r="K11706" s="21">
        <f t="shared" si="546"/>
        <v>0</v>
      </c>
      <c r="L11706" t="str">
        <f t="shared" si="547"/>
        <v/>
      </c>
      <c r="M11706" t="str">
        <f t="shared" si="548"/>
        <v/>
      </c>
    </row>
    <row r="11707" spans="3:13" x14ac:dyDescent="0.2">
      <c r="C11707" s="8" t="str">
        <f>IFERROR(VLOOKUP(B11707,'Plan de comptes'!A:B,2,FALSE),"")</f>
        <v/>
      </c>
      <c r="K11707" s="21">
        <f t="shared" si="546"/>
        <v>0</v>
      </c>
      <c r="L11707" t="str">
        <f t="shared" si="547"/>
        <v/>
      </c>
      <c r="M11707" t="str">
        <f t="shared" si="548"/>
        <v/>
      </c>
    </row>
    <row r="11708" spans="3:13" x14ac:dyDescent="0.2">
      <c r="C11708" s="8" t="str">
        <f>IFERROR(VLOOKUP(B11708,'Plan de comptes'!A:B,2,FALSE),"")</f>
        <v/>
      </c>
      <c r="K11708" s="21">
        <f t="shared" si="546"/>
        <v>0</v>
      </c>
      <c r="L11708" t="str">
        <f t="shared" si="547"/>
        <v/>
      </c>
      <c r="M11708" t="str">
        <f t="shared" si="548"/>
        <v/>
      </c>
    </row>
    <row r="11709" spans="3:13" x14ac:dyDescent="0.2">
      <c r="C11709" s="8" t="str">
        <f>IFERROR(VLOOKUP(B11709,'Plan de comptes'!A:B,2,FALSE),"")</f>
        <v/>
      </c>
      <c r="K11709" s="21">
        <f t="shared" si="546"/>
        <v>0</v>
      </c>
      <c r="L11709" t="str">
        <f t="shared" si="547"/>
        <v/>
      </c>
      <c r="M11709" t="str">
        <f t="shared" si="548"/>
        <v/>
      </c>
    </row>
    <row r="11710" spans="3:13" x14ac:dyDescent="0.2">
      <c r="C11710" s="8" t="str">
        <f>IFERROR(VLOOKUP(B11710,'Plan de comptes'!A:B,2,FALSE),"")</f>
        <v/>
      </c>
      <c r="K11710" s="21">
        <f t="shared" si="546"/>
        <v>0</v>
      </c>
      <c r="L11710" t="str">
        <f t="shared" si="547"/>
        <v/>
      </c>
      <c r="M11710" t="str">
        <f t="shared" si="548"/>
        <v/>
      </c>
    </row>
    <row r="11711" spans="3:13" x14ac:dyDescent="0.2">
      <c r="C11711" s="8" t="str">
        <f>IFERROR(VLOOKUP(B11711,'Plan de comptes'!A:B,2,FALSE),"")</f>
        <v/>
      </c>
      <c r="K11711" s="21">
        <f t="shared" si="546"/>
        <v>0</v>
      </c>
      <c r="L11711" t="str">
        <f t="shared" si="547"/>
        <v/>
      </c>
      <c r="M11711" t="str">
        <f t="shared" si="548"/>
        <v/>
      </c>
    </row>
    <row r="11712" spans="3:13" x14ac:dyDescent="0.2">
      <c r="C11712" s="8" t="str">
        <f>IFERROR(VLOOKUP(B11712,'Plan de comptes'!A:B,2,FALSE),"")</f>
        <v/>
      </c>
      <c r="K11712" s="21">
        <f t="shared" si="546"/>
        <v>0</v>
      </c>
      <c r="L11712" t="str">
        <f t="shared" si="547"/>
        <v/>
      </c>
      <c r="M11712" t="str">
        <f t="shared" si="548"/>
        <v/>
      </c>
    </row>
    <row r="11713" spans="3:13" x14ac:dyDescent="0.2">
      <c r="C11713" s="8" t="str">
        <f>IFERROR(VLOOKUP(B11713,'Plan de comptes'!A:B,2,FALSE),"")</f>
        <v/>
      </c>
      <c r="K11713" s="21">
        <f t="shared" si="546"/>
        <v>0</v>
      </c>
      <c r="L11713" t="str">
        <f t="shared" si="547"/>
        <v/>
      </c>
      <c r="M11713" t="str">
        <f t="shared" si="548"/>
        <v/>
      </c>
    </row>
    <row r="11714" spans="3:13" x14ac:dyDescent="0.2">
      <c r="C11714" s="8" t="str">
        <f>IFERROR(VLOOKUP(B11714,'Plan de comptes'!A:B,2,FALSE),"")</f>
        <v/>
      </c>
      <c r="K11714" s="21">
        <f t="shared" si="546"/>
        <v>0</v>
      </c>
      <c r="L11714" t="str">
        <f t="shared" si="547"/>
        <v/>
      </c>
      <c r="M11714" t="str">
        <f t="shared" si="548"/>
        <v/>
      </c>
    </row>
    <row r="11715" spans="3:13" x14ac:dyDescent="0.2">
      <c r="C11715" s="8" t="str">
        <f>IFERROR(VLOOKUP(B11715,'Plan de comptes'!A:B,2,FALSE),"")</f>
        <v/>
      </c>
      <c r="K11715" s="21">
        <f t="shared" ref="K11715:K11778" si="549">E11715-F11715</f>
        <v>0</v>
      </c>
      <c r="L11715" t="str">
        <f t="shared" ref="L11715:L11778" si="550">LEFT($B11715,2)</f>
        <v/>
      </c>
      <c r="M11715" t="str">
        <f t="shared" ref="M11715:M11778" si="551">LEFT($B11715,3)</f>
        <v/>
      </c>
    </row>
    <row r="11716" spans="3:13" x14ac:dyDescent="0.2">
      <c r="C11716" s="8" t="str">
        <f>IFERROR(VLOOKUP(B11716,'Plan de comptes'!A:B,2,FALSE),"")</f>
        <v/>
      </c>
      <c r="K11716" s="21">
        <f t="shared" si="549"/>
        <v>0</v>
      </c>
      <c r="L11716" t="str">
        <f t="shared" si="550"/>
        <v/>
      </c>
      <c r="M11716" t="str">
        <f t="shared" si="551"/>
        <v/>
      </c>
    </row>
    <row r="11717" spans="3:13" x14ac:dyDescent="0.2">
      <c r="C11717" s="8" t="str">
        <f>IFERROR(VLOOKUP(B11717,'Plan de comptes'!A:B,2,FALSE),"")</f>
        <v/>
      </c>
      <c r="K11717" s="21">
        <f t="shared" si="549"/>
        <v>0</v>
      </c>
      <c r="L11717" t="str">
        <f t="shared" si="550"/>
        <v/>
      </c>
      <c r="M11717" t="str">
        <f t="shared" si="551"/>
        <v/>
      </c>
    </row>
    <row r="11718" spans="3:13" x14ac:dyDescent="0.2">
      <c r="C11718" s="8" t="str">
        <f>IFERROR(VLOOKUP(B11718,'Plan de comptes'!A:B,2,FALSE),"")</f>
        <v/>
      </c>
      <c r="K11718" s="21">
        <f t="shared" si="549"/>
        <v>0</v>
      </c>
      <c r="L11718" t="str">
        <f t="shared" si="550"/>
        <v/>
      </c>
      <c r="M11718" t="str">
        <f t="shared" si="551"/>
        <v/>
      </c>
    </row>
    <row r="11719" spans="3:13" x14ac:dyDescent="0.2">
      <c r="C11719" s="8" t="str">
        <f>IFERROR(VLOOKUP(B11719,'Plan de comptes'!A:B,2,FALSE),"")</f>
        <v/>
      </c>
      <c r="K11719" s="21">
        <f t="shared" si="549"/>
        <v>0</v>
      </c>
      <c r="L11719" t="str">
        <f t="shared" si="550"/>
        <v/>
      </c>
      <c r="M11719" t="str">
        <f t="shared" si="551"/>
        <v/>
      </c>
    </row>
    <row r="11720" spans="3:13" x14ac:dyDescent="0.2">
      <c r="C11720" s="8" t="str">
        <f>IFERROR(VLOOKUP(B11720,'Plan de comptes'!A:B,2,FALSE),"")</f>
        <v/>
      </c>
      <c r="K11720" s="21">
        <f t="shared" si="549"/>
        <v>0</v>
      </c>
      <c r="L11720" t="str">
        <f t="shared" si="550"/>
        <v/>
      </c>
      <c r="M11720" t="str">
        <f t="shared" si="551"/>
        <v/>
      </c>
    </row>
    <row r="11721" spans="3:13" x14ac:dyDescent="0.2">
      <c r="C11721" s="8" t="str">
        <f>IFERROR(VLOOKUP(B11721,'Plan de comptes'!A:B,2,FALSE),"")</f>
        <v/>
      </c>
      <c r="K11721" s="21">
        <f t="shared" si="549"/>
        <v>0</v>
      </c>
      <c r="L11721" t="str">
        <f t="shared" si="550"/>
        <v/>
      </c>
      <c r="M11721" t="str">
        <f t="shared" si="551"/>
        <v/>
      </c>
    </row>
    <row r="11722" spans="3:13" x14ac:dyDescent="0.2">
      <c r="C11722" s="8" t="str">
        <f>IFERROR(VLOOKUP(B11722,'Plan de comptes'!A:B,2,FALSE),"")</f>
        <v/>
      </c>
      <c r="K11722" s="21">
        <f t="shared" si="549"/>
        <v>0</v>
      </c>
      <c r="L11722" t="str">
        <f t="shared" si="550"/>
        <v/>
      </c>
      <c r="M11722" t="str">
        <f t="shared" si="551"/>
        <v/>
      </c>
    </row>
    <row r="11723" spans="3:13" x14ac:dyDescent="0.2">
      <c r="C11723" s="8" t="str">
        <f>IFERROR(VLOOKUP(B11723,'Plan de comptes'!A:B,2,FALSE),"")</f>
        <v/>
      </c>
      <c r="K11723" s="21">
        <f t="shared" si="549"/>
        <v>0</v>
      </c>
      <c r="L11723" t="str">
        <f t="shared" si="550"/>
        <v/>
      </c>
      <c r="M11723" t="str">
        <f t="shared" si="551"/>
        <v/>
      </c>
    </row>
    <row r="11724" spans="3:13" x14ac:dyDescent="0.2">
      <c r="C11724" s="8" t="str">
        <f>IFERROR(VLOOKUP(B11724,'Plan de comptes'!A:B,2,FALSE),"")</f>
        <v/>
      </c>
      <c r="K11724" s="21">
        <f t="shared" si="549"/>
        <v>0</v>
      </c>
      <c r="L11724" t="str">
        <f t="shared" si="550"/>
        <v/>
      </c>
      <c r="M11724" t="str">
        <f t="shared" si="551"/>
        <v/>
      </c>
    </row>
    <row r="11725" spans="3:13" x14ac:dyDescent="0.2">
      <c r="C11725" s="8" t="str">
        <f>IFERROR(VLOOKUP(B11725,'Plan de comptes'!A:B,2,FALSE),"")</f>
        <v/>
      </c>
      <c r="K11725" s="21">
        <f t="shared" si="549"/>
        <v>0</v>
      </c>
      <c r="L11725" t="str">
        <f t="shared" si="550"/>
        <v/>
      </c>
      <c r="M11725" t="str">
        <f t="shared" si="551"/>
        <v/>
      </c>
    </row>
    <row r="11726" spans="3:13" x14ac:dyDescent="0.2">
      <c r="C11726" s="8" t="str">
        <f>IFERROR(VLOOKUP(B11726,'Plan de comptes'!A:B,2,FALSE),"")</f>
        <v/>
      </c>
      <c r="K11726" s="21">
        <f t="shared" si="549"/>
        <v>0</v>
      </c>
      <c r="L11726" t="str">
        <f t="shared" si="550"/>
        <v/>
      </c>
      <c r="M11726" t="str">
        <f t="shared" si="551"/>
        <v/>
      </c>
    </row>
    <row r="11727" spans="3:13" x14ac:dyDescent="0.2">
      <c r="C11727" s="8" t="str">
        <f>IFERROR(VLOOKUP(B11727,'Plan de comptes'!A:B,2,FALSE),"")</f>
        <v/>
      </c>
      <c r="K11727" s="21">
        <f t="shared" si="549"/>
        <v>0</v>
      </c>
      <c r="L11727" t="str">
        <f t="shared" si="550"/>
        <v/>
      </c>
      <c r="M11727" t="str">
        <f t="shared" si="551"/>
        <v/>
      </c>
    </row>
    <row r="11728" spans="3:13" x14ac:dyDescent="0.2">
      <c r="C11728" s="8" t="str">
        <f>IFERROR(VLOOKUP(B11728,'Plan de comptes'!A:B,2,FALSE),"")</f>
        <v/>
      </c>
      <c r="K11728" s="21">
        <f t="shared" si="549"/>
        <v>0</v>
      </c>
      <c r="L11728" t="str">
        <f t="shared" si="550"/>
        <v/>
      </c>
      <c r="M11728" t="str">
        <f t="shared" si="551"/>
        <v/>
      </c>
    </row>
    <row r="11729" spans="3:13" x14ac:dyDescent="0.2">
      <c r="C11729" s="8" t="str">
        <f>IFERROR(VLOOKUP(B11729,'Plan de comptes'!A:B,2,FALSE),"")</f>
        <v/>
      </c>
      <c r="K11729" s="21">
        <f t="shared" si="549"/>
        <v>0</v>
      </c>
      <c r="L11729" t="str">
        <f t="shared" si="550"/>
        <v/>
      </c>
      <c r="M11729" t="str">
        <f t="shared" si="551"/>
        <v/>
      </c>
    </row>
    <row r="11730" spans="3:13" x14ac:dyDescent="0.2">
      <c r="C11730" s="8" t="str">
        <f>IFERROR(VLOOKUP(B11730,'Plan de comptes'!A:B,2,FALSE),"")</f>
        <v/>
      </c>
      <c r="K11730" s="21">
        <f t="shared" si="549"/>
        <v>0</v>
      </c>
      <c r="L11730" t="str">
        <f t="shared" si="550"/>
        <v/>
      </c>
      <c r="M11730" t="str">
        <f t="shared" si="551"/>
        <v/>
      </c>
    </row>
    <row r="11731" spans="3:13" x14ac:dyDescent="0.2">
      <c r="C11731" s="8" t="str">
        <f>IFERROR(VLOOKUP(B11731,'Plan de comptes'!A:B,2,FALSE),"")</f>
        <v/>
      </c>
      <c r="K11731" s="21">
        <f t="shared" si="549"/>
        <v>0</v>
      </c>
      <c r="L11731" t="str">
        <f t="shared" si="550"/>
        <v/>
      </c>
      <c r="M11731" t="str">
        <f t="shared" si="551"/>
        <v/>
      </c>
    </row>
    <row r="11732" spans="3:13" x14ac:dyDescent="0.2">
      <c r="C11732" s="8" t="str">
        <f>IFERROR(VLOOKUP(B11732,'Plan de comptes'!A:B,2,FALSE),"")</f>
        <v/>
      </c>
      <c r="K11732" s="21">
        <f t="shared" si="549"/>
        <v>0</v>
      </c>
      <c r="L11732" t="str">
        <f t="shared" si="550"/>
        <v/>
      </c>
      <c r="M11732" t="str">
        <f t="shared" si="551"/>
        <v/>
      </c>
    </row>
    <row r="11733" spans="3:13" x14ac:dyDescent="0.2">
      <c r="C11733" s="8" t="str">
        <f>IFERROR(VLOOKUP(B11733,'Plan de comptes'!A:B,2,FALSE),"")</f>
        <v/>
      </c>
      <c r="K11733" s="21">
        <f t="shared" si="549"/>
        <v>0</v>
      </c>
      <c r="L11733" t="str">
        <f t="shared" si="550"/>
        <v/>
      </c>
      <c r="M11733" t="str">
        <f t="shared" si="551"/>
        <v/>
      </c>
    </row>
    <row r="11734" spans="3:13" x14ac:dyDescent="0.2">
      <c r="C11734" s="8" t="str">
        <f>IFERROR(VLOOKUP(B11734,'Plan de comptes'!A:B,2,FALSE),"")</f>
        <v/>
      </c>
      <c r="K11734" s="21">
        <f t="shared" si="549"/>
        <v>0</v>
      </c>
      <c r="L11734" t="str">
        <f t="shared" si="550"/>
        <v/>
      </c>
      <c r="M11734" t="str">
        <f t="shared" si="551"/>
        <v/>
      </c>
    </row>
    <row r="11735" spans="3:13" x14ac:dyDescent="0.2">
      <c r="C11735" s="8" t="str">
        <f>IFERROR(VLOOKUP(B11735,'Plan de comptes'!A:B,2,FALSE),"")</f>
        <v/>
      </c>
      <c r="K11735" s="21">
        <f t="shared" si="549"/>
        <v>0</v>
      </c>
      <c r="L11735" t="str">
        <f t="shared" si="550"/>
        <v/>
      </c>
      <c r="M11735" t="str">
        <f t="shared" si="551"/>
        <v/>
      </c>
    </row>
    <row r="11736" spans="3:13" x14ac:dyDescent="0.2">
      <c r="C11736" s="8" t="str">
        <f>IFERROR(VLOOKUP(B11736,'Plan de comptes'!A:B,2,FALSE),"")</f>
        <v/>
      </c>
      <c r="K11736" s="21">
        <f t="shared" si="549"/>
        <v>0</v>
      </c>
      <c r="L11736" t="str">
        <f t="shared" si="550"/>
        <v/>
      </c>
      <c r="M11736" t="str">
        <f t="shared" si="551"/>
        <v/>
      </c>
    </row>
    <row r="11737" spans="3:13" x14ac:dyDescent="0.2">
      <c r="C11737" s="8" t="str">
        <f>IFERROR(VLOOKUP(B11737,'Plan de comptes'!A:B,2,FALSE),"")</f>
        <v/>
      </c>
      <c r="K11737" s="21">
        <f t="shared" si="549"/>
        <v>0</v>
      </c>
      <c r="L11737" t="str">
        <f t="shared" si="550"/>
        <v/>
      </c>
      <c r="M11737" t="str">
        <f t="shared" si="551"/>
        <v/>
      </c>
    </row>
    <row r="11738" spans="3:13" x14ac:dyDescent="0.2">
      <c r="C11738" s="8" t="str">
        <f>IFERROR(VLOOKUP(B11738,'Plan de comptes'!A:B,2,FALSE),"")</f>
        <v/>
      </c>
      <c r="K11738" s="21">
        <f t="shared" si="549"/>
        <v>0</v>
      </c>
      <c r="L11738" t="str">
        <f t="shared" si="550"/>
        <v/>
      </c>
      <c r="M11738" t="str">
        <f t="shared" si="551"/>
        <v/>
      </c>
    </row>
    <row r="11739" spans="3:13" x14ac:dyDescent="0.2">
      <c r="C11739" s="8" t="str">
        <f>IFERROR(VLOOKUP(B11739,'Plan de comptes'!A:B,2,FALSE),"")</f>
        <v/>
      </c>
      <c r="K11739" s="21">
        <f t="shared" si="549"/>
        <v>0</v>
      </c>
      <c r="L11739" t="str">
        <f t="shared" si="550"/>
        <v/>
      </c>
      <c r="M11739" t="str">
        <f t="shared" si="551"/>
        <v/>
      </c>
    </row>
    <row r="11740" spans="3:13" x14ac:dyDescent="0.2">
      <c r="C11740" s="8" t="str">
        <f>IFERROR(VLOOKUP(B11740,'Plan de comptes'!A:B,2,FALSE),"")</f>
        <v/>
      </c>
      <c r="K11740" s="21">
        <f t="shared" si="549"/>
        <v>0</v>
      </c>
      <c r="L11740" t="str">
        <f t="shared" si="550"/>
        <v/>
      </c>
      <c r="M11740" t="str">
        <f t="shared" si="551"/>
        <v/>
      </c>
    </row>
    <row r="11741" spans="3:13" x14ac:dyDescent="0.2">
      <c r="C11741" s="8" t="str">
        <f>IFERROR(VLOOKUP(B11741,'Plan de comptes'!A:B,2,FALSE),"")</f>
        <v/>
      </c>
      <c r="K11741" s="21">
        <f t="shared" si="549"/>
        <v>0</v>
      </c>
      <c r="L11741" t="str">
        <f t="shared" si="550"/>
        <v/>
      </c>
      <c r="M11741" t="str">
        <f t="shared" si="551"/>
        <v/>
      </c>
    </row>
    <row r="11742" spans="3:13" x14ac:dyDescent="0.2">
      <c r="C11742" s="8" t="str">
        <f>IFERROR(VLOOKUP(B11742,'Plan de comptes'!A:B,2,FALSE),"")</f>
        <v/>
      </c>
      <c r="K11742" s="21">
        <f t="shared" si="549"/>
        <v>0</v>
      </c>
      <c r="L11742" t="str">
        <f t="shared" si="550"/>
        <v/>
      </c>
      <c r="M11742" t="str">
        <f t="shared" si="551"/>
        <v/>
      </c>
    </row>
    <row r="11743" spans="3:13" x14ac:dyDescent="0.2">
      <c r="C11743" s="8" t="str">
        <f>IFERROR(VLOOKUP(B11743,'Plan de comptes'!A:B,2,FALSE),"")</f>
        <v/>
      </c>
      <c r="K11743" s="21">
        <f t="shared" si="549"/>
        <v>0</v>
      </c>
      <c r="L11743" t="str">
        <f t="shared" si="550"/>
        <v/>
      </c>
      <c r="M11743" t="str">
        <f t="shared" si="551"/>
        <v/>
      </c>
    </row>
    <row r="11744" spans="3:13" x14ac:dyDescent="0.2">
      <c r="C11744" s="8" t="str">
        <f>IFERROR(VLOOKUP(B11744,'Plan de comptes'!A:B,2,FALSE),"")</f>
        <v/>
      </c>
      <c r="K11744" s="21">
        <f t="shared" si="549"/>
        <v>0</v>
      </c>
      <c r="L11744" t="str">
        <f t="shared" si="550"/>
        <v/>
      </c>
      <c r="M11744" t="str">
        <f t="shared" si="551"/>
        <v/>
      </c>
    </row>
    <row r="11745" spans="3:13" x14ac:dyDescent="0.2">
      <c r="C11745" s="8" t="str">
        <f>IFERROR(VLOOKUP(B11745,'Plan de comptes'!A:B,2,FALSE),"")</f>
        <v/>
      </c>
      <c r="K11745" s="21">
        <f t="shared" si="549"/>
        <v>0</v>
      </c>
      <c r="L11745" t="str">
        <f t="shared" si="550"/>
        <v/>
      </c>
      <c r="M11745" t="str">
        <f t="shared" si="551"/>
        <v/>
      </c>
    </row>
    <row r="11746" spans="3:13" x14ac:dyDescent="0.2">
      <c r="C11746" s="8" t="str">
        <f>IFERROR(VLOOKUP(B11746,'Plan de comptes'!A:B,2,FALSE),"")</f>
        <v/>
      </c>
      <c r="K11746" s="21">
        <f t="shared" si="549"/>
        <v>0</v>
      </c>
      <c r="L11746" t="str">
        <f t="shared" si="550"/>
        <v/>
      </c>
      <c r="M11746" t="str">
        <f t="shared" si="551"/>
        <v/>
      </c>
    </row>
    <row r="11747" spans="3:13" x14ac:dyDescent="0.2">
      <c r="C11747" s="8" t="str">
        <f>IFERROR(VLOOKUP(B11747,'Plan de comptes'!A:B,2,FALSE),"")</f>
        <v/>
      </c>
      <c r="K11747" s="21">
        <f t="shared" si="549"/>
        <v>0</v>
      </c>
      <c r="L11747" t="str">
        <f t="shared" si="550"/>
        <v/>
      </c>
      <c r="M11747" t="str">
        <f t="shared" si="551"/>
        <v/>
      </c>
    </row>
    <row r="11748" spans="3:13" x14ac:dyDescent="0.2">
      <c r="C11748" s="8" t="str">
        <f>IFERROR(VLOOKUP(B11748,'Plan de comptes'!A:B,2,FALSE),"")</f>
        <v/>
      </c>
      <c r="K11748" s="21">
        <f t="shared" si="549"/>
        <v>0</v>
      </c>
      <c r="L11748" t="str">
        <f t="shared" si="550"/>
        <v/>
      </c>
      <c r="M11748" t="str">
        <f t="shared" si="551"/>
        <v/>
      </c>
    </row>
    <row r="11749" spans="3:13" x14ac:dyDescent="0.2">
      <c r="C11749" s="8" t="str">
        <f>IFERROR(VLOOKUP(B11749,'Plan de comptes'!A:B,2,FALSE),"")</f>
        <v/>
      </c>
      <c r="K11749" s="21">
        <f t="shared" si="549"/>
        <v>0</v>
      </c>
      <c r="L11749" t="str">
        <f t="shared" si="550"/>
        <v/>
      </c>
      <c r="M11749" t="str">
        <f t="shared" si="551"/>
        <v/>
      </c>
    </row>
    <row r="11750" spans="3:13" x14ac:dyDescent="0.2">
      <c r="C11750" s="8" t="str">
        <f>IFERROR(VLOOKUP(B11750,'Plan de comptes'!A:B,2,FALSE),"")</f>
        <v/>
      </c>
      <c r="K11750" s="21">
        <f t="shared" si="549"/>
        <v>0</v>
      </c>
      <c r="L11750" t="str">
        <f t="shared" si="550"/>
        <v/>
      </c>
      <c r="M11750" t="str">
        <f t="shared" si="551"/>
        <v/>
      </c>
    </row>
    <row r="11751" spans="3:13" x14ac:dyDescent="0.2">
      <c r="C11751" s="8" t="str">
        <f>IFERROR(VLOOKUP(B11751,'Plan de comptes'!A:B,2,FALSE),"")</f>
        <v/>
      </c>
      <c r="K11751" s="21">
        <f t="shared" si="549"/>
        <v>0</v>
      </c>
      <c r="L11751" t="str">
        <f t="shared" si="550"/>
        <v/>
      </c>
      <c r="M11751" t="str">
        <f t="shared" si="551"/>
        <v/>
      </c>
    </row>
    <row r="11752" spans="3:13" x14ac:dyDescent="0.2">
      <c r="C11752" s="8" t="str">
        <f>IFERROR(VLOOKUP(B11752,'Plan de comptes'!A:B,2,FALSE),"")</f>
        <v/>
      </c>
      <c r="K11752" s="21">
        <f t="shared" si="549"/>
        <v>0</v>
      </c>
      <c r="L11752" t="str">
        <f t="shared" si="550"/>
        <v/>
      </c>
      <c r="M11752" t="str">
        <f t="shared" si="551"/>
        <v/>
      </c>
    </row>
    <row r="11753" spans="3:13" x14ac:dyDescent="0.2">
      <c r="C11753" s="8" t="str">
        <f>IFERROR(VLOOKUP(B11753,'Plan de comptes'!A:B,2,FALSE),"")</f>
        <v/>
      </c>
      <c r="K11753" s="21">
        <f t="shared" si="549"/>
        <v>0</v>
      </c>
      <c r="L11753" t="str">
        <f t="shared" si="550"/>
        <v/>
      </c>
      <c r="M11753" t="str">
        <f t="shared" si="551"/>
        <v/>
      </c>
    </row>
    <row r="11754" spans="3:13" x14ac:dyDescent="0.2">
      <c r="C11754" s="8" t="str">
        <f>IFERROR(VLOOKUP(B11754,'Plan de comptes'!A:B,2,FALSE),"")</f>
        <v/>
      </c>
      <c r="K11754" s="21">
        <f t="shared" si="549"/>
        <v>0</v>
      </c>
      <c r="L11754" t="str">
        <f t="shared" si="550"/>
        <v/>
      </c>
      <c r="M11754" t="str">
        <f t="shared" si="551"/>
        <v/>
      </c>
    </row>
    <row r="11755" spans="3:13" x14ac:dyDescent="0.2">
      <c r="C11755" s="8" t="str">
        <f>IFERROR(VLOOKUP(B11755,'Plan de comptes'!A:B,2,FALSE),"")</f>
        <v/>
      </c>
      <c r="K11755" s="21">
        <f t="shared" si="549"/>
        <v>0</v>
      </c>
      <c r="L11755" t="str">
        <f t="shared" si="550"/>
        <v/>
      </c>
      <c r="M11755" t="str">
        <f t="shared" si="551"/>
        <v/>
      </c>
    </row>
    <row r="11756" spans="3:13" x14ac:dyDescent="0.2">
      <c r="C11756" s="8" t="str">
        <f>IFERROR(VLOOKUP(B11756,'Plan de comptes'!A:B,2,FALSE),"")</f>
        <v/>
      </c>
      <c r="K11756" s="21">
        <f t="shared" si="549"/>
        <v>0</v>
      </c>
      <c r="L11756" t="str">
        <f t="shared" si="550"/>
        <v/>
      </c>
      <c r="M11756" t="str">
        <f t="shared" si="551"/>
        <v/>
      </c>
    </row>
    <row r="11757" spans="3:13" x14ac:dyDescent="0.2">
      <c r="C11757" s="8" t="str">
        <f>IFERROR(VLOOKUP(B11757,'Plan de comptes'!A:B,2,FALSE),"")</f>
        <v/>
      </c>
      <c r="K11757" s="21">
        <f t="shared" si="549"/>
        <v>0</v>
      </c>
      <c r="L11757" t="str">
        <f t="shared" si="550"/>
        <v/>
      </c>
      <c r="M11757" t="str">
        <f t="shared" si="551"/>
        <v/>
      </c>
    </row>
    <row r="11758" spans="3:13" x14ac:dyDescent="0.2">
      <c r="C11758" s="8" t="str">
        <f>IFERROR(VLOOKUP(B11758,'Plan de comptes'!A:B,2,FALSE),"")</f>
        <v/>
      </c>
      <c r="K11758" s="21">
        <f t="shared" si="549"/>
        <v>0</v>
      </c>
      <c r="L11758" t="str">
        <f t="shared" si="550"/>
        <v/>
      </c>
      <c r="M11758" t="str">
        <f t="shared" si="551"/>
        <v/>
      </c>
    </row>
    <row r="11759" spans="3:13" x14ac:dyDescent="0.2">
      <c r="C11759" s="8" t="str">
        <f>IFERROR(VLOOKUP(B11759,'Plan de comptes'!A:B,2,FALSE),"")</f>
        <v/>
      </c>
      <c r="K11759" s="21">
        <f t="shared" si="549"/>
        <v>0</v>
      </c>
      <c r="L11759" t="str">
        <f t="shared" si="550"/>
        <v/>
      </c>
      <c r="M11759" t="str">
        <f t="shared" si="551"/>
        <v/>
      </c>
    </row>
    <row r="11760" spans="3:13" x14ac:dyDescent="0.2">
      <c r="C11760" s="8" t="str">
        <f>IFERROR(VLOOKUP(B11760,'Plan de comptes'!A:B,2,FALSE),"")</f>
        <v/>
      </c>
      <c r="K11760" s="21">
        <f t="shared" si="549"/>
        <v>0</v>
      </c>
      <c r="L11760" t="str">
        <f t="shared" si="550"/>
        <v/>
      </c>
      <c r="M11760" t="str">
        <f t="shared" si="551"/>
        <v/>
      </c>
    </row>
    <row r="11761" spans="3:13" x14ac:dyDescent="0.2">
      <c r="C11761" s="8" t="str">
        <f>IFERROR(VLOOKUP(B11761,'Plan de comptes'!A:B,2,FALSE),"")</f>
        <v/>
      </c>
      <c r="K11761" s="21">
        <f t="shared" si="549"/>
        <v>0</v>
      </c>
      <c r="L11761" t="str">
        <f t="shared" si="550"/>
        <v/>
      </c>
      <c r="M11761" t="str">
        <f t="shared" si="551"/>
        <v/>
      </c>
    </row>
    <row r="11762" spans="3:13" x14ac:dyDescent="0.2">
      <c r="C11762" s="8" t="str">
        <f>IFERROR(VLOOKUP(B11762,'Plan de comptes'!A:B,2,FALSE),"")</f>
        <v/>
      </c>
      <c r="K11762" s="21">
        <f t="shared" si="549"/>
        <v>0</v>
      </c>
      <c r="L11762" t="str">
        <f t="shared" si="550"/>
        <v/>
      </c>
      <c r="M11762" t="str">
        <f t="shared" si="551"/>
        <v/>
      </c>
    </row>
    <row r="11763" spans="3:13" x14ac:dyDescent="0.2">
      <c r="C11763" s="8" t="str">
        <f>IFERROR(VLOOKUP(B11763,'Plan de comptes'!A:B,2,FALSE),"")</f>
        <v/>
      </c>
      <c r="K11763" s="21">
        <f t="shared" si="549"/>
        <v>0</v>
      </c>
      <c r="L11763" t="str">
        <f t="shared" si="550"/>
        <v/>
      </c>
      <c r="M11763" t="str">
        <f t="shared" si="551"/>
        <v/>
      </c>
    </row>
    <row r="11764" spans="3:13" x14ac:dyDescent="0.2">
      <c r="C11764" s="8" t="str">
        <f>IFERROR(VLOOKUP(B11764,'Plan de comptes'!A:B,2,FALSE),"")</f>
        <v/>
      </c>
      <c r="K11764" s="21">
        <f t="shared" si="549"/>
        <v>0</v>
      </c>
      <c r="L11764" t="str">
        <f t="shared" si="550"/>
        <v/>
      </c>
      <c r="M11764" t="str">
        <f t="shared" si="551"/>
        <v/>
      </c>
    </row>
    <row r="11765" spans="3:13" x14ac:dyDescent="0.2">
      <c r="C11765" s="8" t="str">
        <f>IFERROR(VLOOKUP(B11765,'Plan de comptes'!A:B,2,FALSE),"")</f>
        <v/>
      </c>
      <c r="K11765" s="21">
        <f t="shared" si="549"/>
        <v>0</v>
      </c>
      <c r="L11765" t="str">
        <f t="shared" si="550"/>
        <v/>
      </c>
      <c r="M11765" t="str">
        <f t="shared" si="551"/>
        <v/>
      </c>
    </row>
    <row r="11766" spans="3:13" x14ac:dyDescent="0.2">
      <c r="C11766" s="8" t="str">
        <f>IFERROR(VLOOKUP(B11766,'Plan de comptes'!A:B,2,FALSE),"")</f>
        <v/>
      </c>
      <c r="K11766" s="21">
        <f t="shared" si="549"/>
        <v>0</v>
      </c>
      <c r="L11766" t="str">
        <f t="shared" si="550"/>
        <v/>
      </c>
      <c r="M11766" t="str">
        <f t="shared" si="551"/>
        <v/>
      </c>
    </row>
    <row r="11767" spans="3:13" x14ac:dyDescent="0.2">
      <c r="C11767" s="8" t="str">
        <f>IFERROR(VLOOKUP(B11767,'Plan de comptes'!A:B,2,FALSE),"")</f>
        <v/>
      </c>
      <c r="K11767" s="21">
        <f t="shared" si="549"/>
        <v>0</v>
      </c>
      <c r="L11767" t="str">
        <f t="shared" si="550"/>
        <v/>
      </c>
      <c r="M11767" t="str">
        <f t="shared" si="551"/>
        <v/>
      </c>
    </row>
    <row r="11768" spans="3:13" x14ac:dyDescent="0.2">
      <c r="C11768" s="8" t="str">
        <f>IFERROR(VLOOKUP(B11768,'Plan de comptes'!A:B,2,FALSE),"")</f>
        <v/>
      </c>
      <c r="K11768" s="21">
        <f t="shared" si="549"/>
        <v>0</v>
      </c>
      <c r="L11768" t="str">
        <f t="shared" si="550"/>
        <v/>
      </c>
      <c r="M11768" t="str">
        <f t="shared" si="551"/>
        <v/>
      </c>
    </row>
    <row r="11769" spans="3:13" x14ac:dyDescent="0.2">
      <c r="C11769" s="8" t="str">
        <f>IFERROR(VLOOKUP(B11769,'Plan de comptes'!A:B,2,FALSE),"")</f>
        <v/>
      </c>
      <c r="K11769" s="21">
        <f t="shared" si="549"/>
        <v>0</v>
      </c>
      <c r="L11769" t="str">
        <f t="shared" si="550"/>
        <v/>
      </c>
      <c r="M11769" t="str">
        <f t="shared" si="551"/>
        <v/>
      </c>
    </row>
    <row r="11770" spans="3:13" x14ac:dyDescent="0.2">
      <c r="C11770" s="8" t="str">
        <f>IFERROR(VLOOKUP(B11770,'Plan de comptes'!A:B,2,FALSE),"")</f>
        <v/>
      </c>
      <c r="K11770" s="21">
        <f t="shared" si="549"/>
        <v>0</v>
      </c>
      <c r="L11770" t="str">
        <f t="shared" si="550"/>
        <v/>
      </c>
      <c r="M11770" t="str">
        <f t="shared" si="551"/>
        <v/>
      </c>
    </row>
    <row r="11771" spans="3:13" x14ac:dyDescent="0.2">
      <c r="C11771" s="8" t="str">
        <f>IFERROR(VLOOKUP(B11771,'Plan de comptes'!A:B,2,FALSE),"")</f>
        <v/>
      </c>
      <c r="K11771" s="21">
        <f t="shared" si="549"/>
        <v>0</v>
      </c>
      <c r="L11771" t="str">
        <f t="shared" si="550"/>
        <v/>
      </c>
      <c r="M11771" t="str">
        <f t="shared" si="551"/>
        <v/>
      </c>
    </row>
    <row r="11772" spans="3:13" x14ac:dyDescent="0.2">
      <c r="C11772" s="8" t="str">
        <f>IFERROR(VLOOKUP(B11772,'Plan de comptes'!A:B,2,FALSE),"")</f>
        <v/>
      </c>
      <c r="K11772" s="21">
        <f t="shared" si="549"/>
        <v>0</v>
      </c>
      <c r="L11772" t="str">
        <f t="shared" si="550"/>
        <v/>
      </c>
      <c r="M11772" t="str">
        <f t="shared" si="551"/>
        <v/>
      </c>
    </row>
    <row r="11773" spans="3:13" x14ac:dyDescent="0.2">
      <c r="C11773" s="8" t="str">
        <f>IFERROR(VLOOKUP(B11773,'Plan de comptes'!A:B,2,FALSE),"")</f>
        <v/>
      </c>
      <c r="K11773" s="21">
        <f t="shared" si="549"/>
        <v>0</v>
      </c>
      <c r="L11773" t="str">
        <f t="shared" si="550"/>
        <v/>
      </c>
      <c r="M11773" t="str">
        <f t="shared" si="551"/>
        <v/>
      </c>
    </row>
    <row r="11774" spans="3:13" x14ac:dyDescent="0.2">
      <c r="C11774" s="8" t="str">
        <f>IFERROR(VLOOKUP(B11774,'Plan de comptes'!A:B,2,FALSE),"")</f>
        <v/>
      </c>
      <c r="K11774" s="21">
        <f t="shared" si="549"/>
        <v>0</v>
      </c>
      <c r="L11774" t="str">
        <f t="shared" si="550"/>
        <v/>
      </c>
      <c r="M11774" t="str">
        <f t="shared" si="551"/>
        <v/>
      </c>
    </row>
    <row r="11775" spans="3:13" x14ac:dyDescent="0.2">
      <c r="C11775" s="8" t="str">
        <f>IFERROR(VLOOKUP(B11775,'Plan de comptes'!A:B,2,FALSE),"")</f>
        <v/>
      </c>
      <c r="K11775" s="21">
        <f t="shared" si="549"/>
        <v>0</v>
      </c>
      <c r="L11775" t="str">
        <f t="shared" si="550"/>
        <v/>
      </c>
      <c r="M11775" t="str">
        <f t="shared" si="551"/>
        <v/>
      </c>
    </row>
    <row r="11776" spans="3:13" x14ac:dyDescent="0.2">
      <c r="C11776" s="8" t="str">
        <f>IFERROR(VLOOKUP(B11776,'Plan de comptes'!A:B,2,FALSE),"")</f>
        <v/>
      </c>
      <c r="K11776" s="21">
        <f t="shared" si="549"/>
        <v>0</v>
      </c>
      <c r="L11776" t="str">
        <f t="shared" si="550"/>
        <v/>
      </c>
      <c r="M11776" t="str">
        <f t="shared" si="551"/>
        <v/>
      </c>
    </row>
    <row r="11777" spans="3:13" x14ac:dyDescent="0.2">
      <c r="C11777" s="8" t="str">
        <f>IFERROR(VLOOKUP(B11777,'Plan de comptes'!A:B,2,FALSE),"")</f>
        <v/>
      </c>
      <c r="K11777" s="21">
        <f t="shared" si="549"/>
        <v>0</v>
      </c>
      <c r="L11777" t="str">
        <f t="shared" si="550"/>
        <v/>
      </c>
      <c r="M11777" t="str">
        <f t="shared" si="551"/>
        <v/>
      </c>
    </row>
    <row r="11778" spans="3:13" x14ac:dyDescent="0.2">
      <c r="C11778" s="8" t="str">
        <f>IFERROR(VLOOKUP(B11778,'Plan de comptes'!A:B,2,FALSE),"")</f>
        <v/>
      </c>
      <c r="K11778" s="21">
        <f t="shared" si="549"/>
        <v>0</v>
      </c>
      <c r="L11778" t="str">
        <f t="shared" si="550"/>
        <v/>
      </c>
      <c r="M11778" t="str">
        <f t="shared" si="551"/>
        <v/>
      </c>
    </row>
    <row r="11779" spans="3:13" x14ac:dyDescent="0.2">
      <c r="C11779" s="8" t="str">
        <f>IFERROR(VLOOKUP(B11779,'Plan de comptes'!A:B,2,FALSE),"")</f>
        <v/>
      </c>
      <c r="K11779" s="21">
        <f t="shared" ref="K11779:K11842" si="552">E11779-F11779</f>
        <v>0</v>
      </c>
      <c r="L11779" t="str">
        <f t="shared" ref="L11779:L11842" si="553">LEFT($B11779,2)</f>
        <v/>
      </c>
      <c r="M11779" t="str">
        <f t="shared" ref="M11779:M11842" si="554">LEFT($B11779,3)</f>
        <v/>
      </c>
    </row>
    <row r="11780" spans="3:13" x14ac:dyDescent="0.2">
      <c r="C11780" s="8" t="str">
        <f>IFERROR(VLOOKUP(B11780,'Plan de comptes'!A:B,2,FALSE),"")</f>
        <v/>
      </c>
      <c r="K11780" s="21">
        <f t="shared" si="552"/>
        <v>0</v>
      </c>
      <c r="L11780" t="str">
        <f t="shared" si="553"/>
        <v/>
      </c>
      <c r="M11780" t="str">
        <f t="shared" si="554"/>
        <v/>
      </c>
    </row>
    <row r="11781" spans="3:13" x14ac:dyDescent="0.2">
      <c r="C11781" s="8" t="str">
        <f>IFERROR(VLOOKUP(B11781,'Plan de comptes'!A:B,2,FALSE),"")</f>
        <v/>
      </c>
      <c r="K11781" s="21">
        <f t="shared" si="552"/>
        <v>0</v>
      </c>
      <c r="L11781" t="str">
        <f t="shared" si="553"/>
        <v/>
      </c>
      <c r="M11781" t="str">
        <f t="shared" si="554"/>
        <v/>
      </c>
    </row>
    <row r="11782" spans="3:13" x14ac:dyDescent="0.2">
      <c r="C11782" s="8" t="str">
        <f>IFERROR(VLOOKUP(B11782,'Plan de comptes'!A:B,2,FALSE),"")</f>
        <v/>
      </c>
      <c r="K11782" s="21">
        <f t="shared" si="552"/>
        <v>0</v>
      </c>
      <c r="L11782" t="str">
        <f t="shared" si="553"/>
        <v/>
      </c>
      <c r="M11782" t="str">
        <f t="shared" si="554"/>
        <v/>
      </c>
    </row>
    <row r="11783" spans="3:13" x14ac:dyDescent="0.2">
      <c r="C11783" s="8" t="str">
        <f>IFERROR(VLOOKUP(B11783,'Plan de comptes'!A:B,2,FALSE),"")</f>
        <v/>
      </c>
      <c r="K11783" s="21">
        <f t="shared" si="552"/>
        <v>0</v>
      </c>
      <c r="L11783" t="str">
        <f t="shared" si="553"/>
        <v/>
      </c>
      <c r="M11783" t="str">
        <f t="shared" si="554"/>
        <v/>
      </c>
    </row>
    <row r="11784" spans="3:13" x14ac:dyDescent="0.2">
      <c r="C11784" s="8" t="str">
        <f>IFERROR(VLOOKUP(B11784,'Plan de comptes'!A:B,2,FALSE),"")</f>
        <v/>
      </c>
      <c r="K11784" s="21">
        <f t="shared" si="552"/>
        <v>0</v>
      </c>
      <c r="L11784" t="str">
        <f t="shared" si="553"/>
        <v/>
      </c>
      <c r="M11784" t="str">
        <f t="shared" si="554"/>
        <v/>
      </c>
    </row>
    <row r="11785" spans="3:13" x14ac:dyDescent="0.2">
      <c r="C11785" s="8" t="str">
        <f>IFERROR(VLOOKUP(B11785,'Plan de comptes'!A:B,2,FALSE),"")</f>
        <v/>
      </c>
      <c r="K11785" s="21">
        <f t="shared" si="552"/>
        <v>0</v>
      </c>
      <c r="L11785" t="str">
        <f t="shared" si="553"/>
        <v/>
      </c>
      <c r="M11785" t="str">
        <f t="shared" si="554"/>
        <v/>
      </c>
    </row>
    <row r="11786" spans="3:13" x14ac:dyDescent="0.2">
      <c r="C11786" s="8" t="str">
        <f>IFERROR(VLOOKUP(B11786,'Plan de comptes'!A:B,2,FALSE),"")</f>
        <v/>
      </c>
      <c r="K11786" s="21">
        <f t="shared" si="552"/>
        <v>0</v>
      </c>
      <c r="L11786" t="str">
        <f t="shared" si="553"/>
        <v/>
      </c>
      <c r="M11786" t="str">
        <f t="shared" si="554"/>
        <v/>
      </c>
    </row>
    <row r="11787" spans="3:13" x14ac:dyDescent="0.2">
      <c r="C11787" s="8" t="str">
        <f>IFERROR(VLOOKUP(B11787,'Plan de comptes'!A:B,2,FALSE),"")</f>
        <v/>
      </c>
      <c r="K11787" s="21">
        <f t="shared" si="552"/>
        <v>0</v>
      </c>
      <c r="L11787" t="str">
        <f t="shared" si="553"/>
        <v/>
      </c>
      <c r="M11787" t="str">
        <f t="shared" si="554"/>
        <v/>
      </c>
    </row>
    <row r="11788" spans="3:13" x14ac:dyDescent="0.2">
      <c r="C11788" s="8" t="str">
        <f>IFERROR(VLOOKUP(B11788,'Plan de comptes'!A:B,2,FALSE),"")</f>
        <v/>
      </c>
      <c r="K11788" s="21">
        <f t="shared" si="552"/>
        <v>0</v>
      </c>
      <c r="L11788" t="str">
        <f t="shared" si="553"/>
        <v/>
      </c>
      <c r="M11788" t="str">
        <f t="shared" si="554"/>
        <v/>
      </c>
    </row>
    <row r="11789" spans="3:13" x14ac:dyDescent="0.2">
      <c r="C11789" s="8" t="str">
        <f>IFERROR(VLOOKUP(B11789,'Plan de comptes'!A:B,2,FALSE),"")</f>
        <v/>
      </c>
      <c r="K11789" s="21">
        <f t="shared" si="552"/>
        <v>0</v>
      </c>
      <c r="L11789" t="str">
        <f t="shared" si="553"/>
        <v/>
      </c>
      <c r="M11789" t="str">
        <f t="shared" si="554"/>
        <v/>
      </c>
    </row>
    <row r="11790" spans="3:13" x14ac:dyDescent="0.2">
      <c r="C11790" s="8" t="str">
        <f>IFERROR(VLOOKUP(B11790,'Plan de comptes'!A:B,2,FALSE),"")</f>
        <v/>
      </c>
      <c r="K11790" s="21">
        <f t="shared" si="552"/>
        <v>0</v>
      </c>
      <c r="L11790" t="str">
        <f t="shared" si="553"/>
        <v/>
      </c>
      <c r="M11790" t="str">
        <f t="shared" si="554"/>
        <v/>
      </c>
    </row>
    <row r="11791" spans="3:13" x14ac:dyDescent="0.2">
      <c r="C11791" s="8" t="str">
        <f>IFERROR(VLOOKUP(B11791,'Plan de comptes'!A:B,2,FALSE),"")</f>
        <v/>
      </c>
      <c r="K11791" s="21">
        <f t="shared" si="552"/>
        <v>0</v>
      </c>
      <c r="L11791" t="str">
        <f t="shared" si="553"/>
        <v/>
      </c>
      <c r="M11791" t="str">
        <f t="shared" si="554"/>
        <v/>
      </c>
    </row>
    <row r="11792" spans="3:13" x14ac:dyDescent="0.2">
      <c r="C11792" s="8" t="str">
        <f>IFERROR(VLOOKUP(B11792,'Plan de comptes'!A:B,2,FALSE),"")</f>
        <v/>
      </c>
      <c r="K11792" s="21">
        <f t="shared" si="552"/>
        <v>0</v>
      </c>
      <c r="L11792" t="str">
        <f t="shared" si="553"/>
        <v/>
      </c>
      <c r="M11792" t="str">
        <f t="shared" si="554"/>
        <v/>
      </c>
    </row>
    <row r="11793" spans="3:13" x14ac:dyDescent="0.2">
      <c r="C11793" s="8" t="str">
        <f>IFERROR(VLOOKUP(B11793,'Plan de comptes'!A:B,2,FALSE),"")</f>
        <v/>
      </c>
      <c r="K11793" s="21">
        <f t="shared" si="552"/>
        <v>0</v>
      </c>
      <c r="L11793" t="str">
        <f t="shared" si="553"/>
        <v/>
      </c>
      <c r="M11793" t="str">
        <f t="shared" si="554"/>
        <v/>
      </c>
    </row>
    <row r="11794" spans="3:13" x14ac:dyDescent="0.2">
      <c r="C11794" s="8" t="str">
        <f>IFERROR(VLOOKUP(B11794,'Plan de comptes'!A:B,2,FALSE),"")</f>
        <v/>
      </c>
      <c r="K11794" s="21">
        <f t="shared" si="552"/>
        <v>0</v>
      </c>
      <c r="L11794" t="str">
        <f t="shared" si="553"/>
        <v/>
      </c>
      <c r="M11794" t="str">
        <f t="shared" si="554"/>
        <v/>
      </c>
    </row>
    <row r="11795" spans="3:13" x14ac:dyDescent="0.2">
      <c r="C11795" s="8" t="str">
        <f>IFERROR(VLOOKUP(B11795,'Plan de comptes'!A:B,2,FALSE),"")</f>
        <v/>
      </c>
      <c r="K11795" s="21">
        <f t="shared" si="552"/>
        <v>0</v>
      </c>
      <c r="L11795" t="str">
        <f t="shared" si="553"/>
        <v/>
      </c>
      <c r="M11795" t="str">
        <f t="shared" si="554"/>
        <v/>
      </c>
    </row>
    <row r="11796" spans="3:13" x14ac:dyDescent="0.2">
      <c r="C11796" s="8" t="str">
        <f>IFERROR(VLOOKUP(B11796,'Plan de comptes'!A:B,2,FALSE),"")</f>
        <v/>
      </c>
      <c r="K11796" s="21">
        <f t="shared" si="552"/>
        <v>0</v>
      </c>
      <c r="L11796" t="str">
        <f t="shared" si="553"/>
        <v/>
      </c>
      <c r="M11796" t="str">
        <f t="shared" si="554"/>
        <v/>
      </c>
    </row>
    <row r="11797" spans="3:13" x14ac:dyDescent="0.2">
      <c r="C11797" s="8" t="str">
        <f>IFERROR(VLOOKUP(B11797,'Plan de comptes'!A:B,2,FALSE),"")</f>
        <v/>
      </c>
      <c r="K11797" s="21">
        <f t="shared" si="552"/>
        <v>0</v>
      </c>
      <c r="L11797" t="str">
        <f t="shared" si="553"/>
        <v/>
      </c>
      <c r="M11797" t="str">
        <f t="shared" si="554"/>
        <v/>
      </c>
    </row>
    <row r="11798" spans="3:13" x14ac:dyDescent="0.2">
      <c r="C11798" s="8" t="str">
        <f>IFERROR(VLOOKUP(B11798,'Plan de comptes'!A:B,2,FALSE),"")</f>
        <v/>
      </c>
      <c r="K11798" s="21">
        <f t="shared" si="552"/>
        <v>0</v>
      </c>
      <c r="L11798" t="str">
        <f t="shared" si="553"/>
        <v/>
      </c>
      <c r="M11798" t="str">
        <f t="shared" si="554"/>
        <v/>
      </c>
    </row>
    <row r="11799" spans="3:13" x14ac:dyDescent="0.2">
      <c r="C11799" s="8" t="str">
        <f>IFERROR(VLOOKUP(B11799,'Plan de comptes'!A:B,2,FALSE),"")</f>
        <v/>
      </c>
      <c r="K11799" s="21">
        <f t="shared" si="552"/>
        <v>0</v>
      </c>
      <c r="L11799" t="str">
        <f t="shared" si="553"/>
        <v/>
      </c>
      <c r="M11799" t="str">
        <f t="shared" si="554"/>
        <v/>
      </c>
    </row>
    <row r="11800" spans="3:13" x14ac:dyDescent="0.2">
      <c r="C11800" s="8" t="str">
        <f>IFERROR(VLOOKUP(B11800,'Plan de comptes'!A:B,2,FALSE),"")</f>
        <v/>
      </c>
      <c r="K11800" s="21">
        <f t="shared" si="552"/>
        <v>0</v>
      </c>
      <c r="L11800" t="str">
        <f t="shared" si="553"/>
        <v/>
      </c>
      <c r="M11800" t="str">
        <f t="shared" si="554"/>
        <v/>
      </c>
    </row>
    <row r="11801" spans="3:13" x14ac:dyDescent="0.2">
      <c r="C11801" s="8" t="str">
        <f>IFERROR(VLOOKUP(B11801,'Plan de comptes'!A:B,2,FALSE),"")</f>
        <v/>
      </c>
      <c r="K11801" s="21">
        <f t="shared" si="552"/>
        <v>0</v>
      </c>
      <c r="L11801" t="str">
        <f t="shared" si="553"/>
        <v/>
      </c>
      <c r="M11801" t="str">
        <f t="shared" si="554"/>
        <v/>
      </c>
    </row>
    <row r="11802" spans="3:13" x14ac:dyDescent="0.2">
      <c r="C11802" s="8" t="str">
        <f>IFERROR(VLOOKUP(B11802,'Plan de comptes'!A:B,2,FALSE),"")</f>
        <v/>
      </c>
      <c r="K11802" s="21">
        <f t="shared" si="552"/>
        <v>0</v>
      </c>
      <c r="L11802" t="str">
        <f t="shared" si="553"/>
        <v/>
      </c>
      <c r="M11802" t="str">
        <f t="shared" si="554"/>
        <v/>
      </c>
    </row>
    <row r="11803" spans="3:13" x14ac:dyDescent="0.2">
      <c r="C11803" s="8" t="str">
        <f>IFERROR(VLOOKUP(B11803,'Plan de comptes'!A:B,2,FALSE),"")</f>
        <v/>
      </c>
      <c r="K11803" s="21">
        <f t="shared" si="552"/>
        <v>0</v>
      </c>
      <c r="L11803" t="str">
        <f t="shared" si="553"/>
        <v/>
      </c>
      <c r="M11803" t="str">
        <f t="shared" si="554"/>
        <v/>
      </c>
    </row>
    <row r="11804" spans="3:13" x14ac:dyDescent="0.2">
      <c r="C11804" s="8" t="str">
        <f>IFERROR(VLOOKUP(B11804,'Plan de comptes'!A:B,2,FALSE),"")</f>
        <v/>
      </c>
      <c r="K11804" s="21">
        <f t="shared" si="552"/>
        <v>0</v>
      </c>
      <c r="L11804" t="str">
        <f t="shared" si="553"/>
        <v/>
      </c>
      <c r="M11804" t="str">
        <f t="shared" si="554"/>
        <v/>
      </c>
    </row>
    <row r="11805" spans="3:13" x14ac:dyDescent="0.2">
      <c r="C11805" s="8" t="str">
        <f>IFERROR(VLOOKUP(B11805,'Plan de comptes'!A:B,2,FALSE),"")</f>
        <v/>
      </c>
      <c r="K11805" s="21">
        <f t="shared" si="552"/>
        <v>0</v>
      </c>
      <c r="L11805" t="str">
        <f t="shared" si="553"/>
        <v/>
      </c>
      <c r="M11805" t="str">
        <f t="shared" si="554"/>
        <v/>
      </c>
    </row>
    <row r="11806" spans="3:13" x14ac:dyDescent="0.2">
      <c r="C11806" s="8" t="str">
        <f>IFERROR(VLOOKUP(B11806,'Plan de comptes'!A:B,2,FALSE),"")</f>
        <v/>
      </c>
      <c r="K11806" s="21">
        <f t="shared" si="552"/>
        <v>0</v>
      </c>
      <c r="L11806" t="str">
        <f t="shared" si="553"/>
        <v/>
      </c>
      <c r="M11806" t="str">
        <f t="shared" si="554"/>
        <v/>
      </c>
    </row>
    <row r="11807" spans="3:13" x14ac:dyDescent="0.2">
      <c r="C11807" s="8" t="str">
        <f>IFERROR(VLOOKUP(B11807,'Plan de comptes'!A:B,2,FALSE),"")</f>
        <v/>
      </c>
      <c r="K11807" s="21">
        <f t="shared" si="552"/>
        <v>0</v>
      </c>
      <c r="L11807" t="str">
        <f t="shared" si="553"/>
        <v/>
      </c>
      <c r="M11807" t="str">
        <f t="shared" si="554"/>
        <v/>
      </c>
    </row>
    <row r="11808" spans="3:13" x14ac:dyDescent="0.2">
      <c r="C11808" s="8" t="str">
        <f>IFERROR(VLOOKUP(B11808,'Plan de comptes'!A:B,2,FALSE),"")</f>
        <v/>
      </c>
      <c r="K11808" s="21">
        <f t="shared" si="552"/>
        <v>0</v>
      </c>
      <c r="L11808" t="str">
        <f t="shared" si="553"/>
        <v/>
      </c>
      <c r="M11808" t="str">
        <f t="shared" si="554"/>
        <v/>
      </c>
    </row>
    <row r="11809" spans="3:13" x14ac:dyDescent="0.2">
      <c r="C11809" s="8" t="str">
        <f>IFERROR(VLOOKUP(B11809,'Plan de comptes'!A:B,2,FALSE),"")</f>
        <v/>
      </c>
      <c r="K11809" s="21">
        <f t="shared" si="552"/>
        <v>0</v>
      </c>
      <c r="L11809" t="str">
        <f t="shared" si="553"/>
        <v/>
      </c>
      <c r="M11809" t="str">
        <f t="shared" si="554"/>
        <v/>
      </c>
    </row>
    <row r="11810" spans="3:13" x14ac:dyDescent="0.2">
      <c r="C11810" s="8" t="str">
        <f>IFERROR(VLOOKUP(B11810,'Plan de comptes'!A:B,2,FALSE),"")</f>
        <v/>
      </c>
      <c r="K11810" s="21">
        <f t="shared" si="552"/>
        <v>0</v>
      </c>
      <c r="L11810" t="str">
        <f t="shared" si="553"/>
        <v/>
      </c>
      <c r="M11810" t="str">
        <f t="shared" si="554"/>
        <v/>
      </c>
    </row>
    <row r="11811" spans="3:13" x14ac:dyDescent="0.2">
      <c r="C11811" s="8" t="str">
        <f>IFERROR(VLOOKUP(B11811,'Plan de comptes'!A:B,2,FALSE),"")</f>
        <v/>
      </c>
      <c r="K11811" s="21">
        <f t="shared" si="552"/>
        <v>0</v>
      </c>
      <c r="L11811" t="str">
        <f t="shared" si="553"/>
        <v/>
      </c>
      <c r="M11811" t="str">
        <f t="shared" si="554"/>
        <v/>
      </c>
    </row>
    <row r="11812" spans="3:13" x14ac:dyDescent="0.2">
      <c r="C11812" s="8" t="str">
        <f>IFERROR(VLOOKUP(B11812,'Plan de comptes'!A:B,2,FALSE),"")</f>
        <v/>
      </c>
      <c r="K11812" s="21">
        <f t="shared" si="552"/>
        <v>0</v>
      </c>
      <c r="L11812" t="str">
        <f t="shared" si="553"/>
        <v/>
      </c>
      <c r="M11812" t="str">
        <f t="shared" si="554"/>
        <v/>
      </c>
    </row>
    <row r="11813" spans="3:13" x14ac:dyDescent="0.2">
      <c r="C11813" s="8" t="str">
        <f>IFERROR(VLOOKUP(B11813,'Plan de comptes'!A:B,2,FALSE),"")</f>
        <v/>
      </c>
      <c r="K11813" s="21">
        <f t="shared" si="552"/>
        <v>0</v>
      </c>
      <c r="L11813" t="str">
        <f t="shared" si="553"/>
        <v/>
      </c>
      <c r="M11813" t="str">
        <f t="shared" si="554"/>
        <v/>
      </c>
    </row>
    <row r="11814" spans="3:13" x14ac:dyDescent="0.2">
      <c r="C11814" s="8" t="str">
        <f>IFERROR(VLOOKUP(B11814,'Plan de comptes'!A:B,2,FALSE),"")</f>
        <v/>
      </c>
      <c r="K11814" s="21">
        <f t="shared" si="552"/>
        <v>0</v>
      </c>
      <c r="L11814" t="str">
        <f t="shared" si="553"/>
        <v/>
      </c>
      <c r="M11814" t="str">
        <f t="shared" si="554"/>
        <v/>
      </c>
    </row>
    <row r="11815" spans="3:13" x14ac:dyDescent="0.2">
      <c r="C11815" s="8" t="str">
        <f>IFERROR(VLOOKUP(B11815,'Plan de comptes'!A:B,2,FALSE),"")</f>
        <v/>
      </c>
      <c r="K11815" s="21">
        <f t="shared" si="552"/>
        <v>0</v>
      </c>
      <c r="L11815" t="str">
        <f t="shared" si="553"/>
        <v/>
      </c>
      <c r="M11815" t="str">
        <f t="shared" si="554"/>
        <v/>
      </c>
    </row>
    <row r="11816" spans="3:13" x14ac:dyDescent="0.2">
      <c r="C11816" s="8" t="str">
        <f>IFERROR(VLOOKUP(B11816,'Plan de comptes'!A:B,2,FALSE),"")</f>
        <v/>
      </c>
      <c r="K11816" s="21">
        <f t="shared" si="552"/>
        <v>0</v>
      </c>
      <c r="L11816" t="str">
        <f t="shared" si="553"/>
        <v/>
      </c>
      <c r="M11816" t="str">
        <f t="shared" si="554"/>
        <v/>
      </c>
    </row>
    <row r="11817" spans="3:13" x14ac:dyDescent="0.2">
      <c r="C11817" s="8" t="str">
        <f>IFERROR(VLOOKUP(B11817,'Plan de comptes'!A:B,2,FALSE),"")</f>
        <v/>
      </c>
      <c r="K11817" s="21">
        <f t="shared" si="552"/>
        <v>0</v>
      </c>
      <c r="L11817" t="str">
        <f t="shared" si="553"/>
        <v/>
      </c>
      <c r="M11817" t="str">
        <f t="shared" si="554"/>
        <v/>
      </c>
    </row>
    <row r="11818" spans="3:13" x14ac:dyDescent="0.2">
      <c r="C11818" s="8" t="str">
        <f>IFERROR(VLOOKUP(B11818,'Plan de comptes'!A:B,2,FALSE),"")</f>
        <v/>
      </c>
      <c r="K11818" s="21">
        <f t="shared" si="552"/>
        <v>0</v>
      </c>
      <c r="L11818" t="str">
        <f t="shared" si="553"/>
        <v/>
      </c>
      <c r="M11818" t="str">
        <f t="shared" si="554"/>
        <v/>
      </c>
    </row>
    <row r="11819" spans="3:13" x14ac:dyDescent="0.2">
      <c r="C11819" s="8" t="str">
        <f>IFERROR(VLOOKUP(B11819,'Plan de comptes'!A:B,2,FALSE),"")</f>
        <v/>
      </c>
      <c r="K11819" s="21">
        <f t="shared" si="552"/>
        <v>0</v>
      </c>
      <c r="L11819" t="str">
        <f t="shared" si="553"/>
        <v/>
      </c>
      <c r="M11819" t="str">
        <f t="shared" si="554"/>
        <v/>
      </c>
    </row>
    <row r="11820" spans="3:13" x14ac:dyDescent="0.2">
      <c r="C11820" s="8" t="str">
        <f>IFERROR(VLOOKUP(B11820,'Plan de comptes'!A:B,2,FALSE),"")</f>
        <v/>
      </c>
      <c r="K11820" s="21">
        <f t="shared" si="552"/>
        <v>0</v>
      </c>
      <c r="L11820" t="str">
        <f t="shared" si="553"/>
        <v/>
      </c>
      <c r="M11820" t="str">
        <f t="shared" si="554"/>
        <v/>
      </c>
    </row>
    <row r="11821" spans="3:13" x14ac:dyDescent="0.2">
      <c r="C11821" s="8" t="str">
        <f>IFERROR(VLOOKUP(B11821,'Plan de comptes'!A:B,2,FALSE),"")</f>
        <v/>
      </c>
      <c r="K11821" s="21">
        <f t="shared" si="552"/>
        <v>0</v>
      </c>
      <c r="L11821" t="str">
        <f t="shared" si="553"/>
        <v/>
      </c>
      <c r="M11821" t="str">
        <f t="shared" si="554"/>
        <v/>
      </c>
    </row>
    <row r="11822" spans="3:13" x14ac:dyDescent="0.2">
      <c r="C11822" s="8" t="str">
        <f>IFERROR(VLOOKUP(B11822,'Plan de comptes'!A:B,2,FALSE),"")</f>
        <v/>
      </c>
      <c r="K11822" s="21">
        <f t="shared" si="552"/>
        <v>0</v>
      </c>
      <c r="L11822" t="str">
        <f t="shared" si="553"/>
        <v/>
      </c>
      <c r="M11822" t="str">
        <f t="shared" si="554"/>
        <v/>
      </c>
    </row>
    <row r="11823" spans="3:13" x14ac:dyDescent="0.2">
      <c r="C11823" s="8" t="str">
        <f>IFERROR(VLOOKUP(B11823,'Plan de comptes'!A:B,2,FALSE),"")</f>
        <v/>
      </c>
      <c r="K11823" s="21">
        <f t="shared" si="552"/>
        <v>0</v>
      </c>
      <c r="L11823" t="str">
        <f t="shared" si="553"/>
        <v/>
      </c>
      <c r="M11823" t="str">
        <f t="shared" si="554"/>
        <v/>
      </c>
    </row>
    <row r="11824" spans="3:13" x14ac:dyDescent="0.2">
      <c r="C11824" s="8" t="str">
        <f>IFERROR(VLOOKUP(B11824,'Plan de comptes'!A:B,2,FALSE),"")</f>
        <v/>
      </c>
      <c r="K11824" s="21">
        <f t="shared" si="552"/>
        <v>0</v>
      </c>
      <c r="L11824" t="str">
        <f t="shared" si="553"/>
        <v/>
      </c>
      <c r="M11824" t="str">
        <f t="shared" si="554"/>
        <v/>
      </c>
    </row>
    <row r="11825" spans="3:13" x14ac:dyDescent="0.2">
      <c r="C11825" s="8" t="str">
        <f>IFERROR(VLOOKUP(B11825,'Plan de comptes'!A:B,2,FALSE),"")</f>
        <v/>
      </c>
      <c r="K11825" s="21">
        <f t="shared" si="552"/>
        <v>0</v>
      </c>
      <c r="L11825" t="str">
        <f t="shared" si="553"/>
        <v/>
      </c>
      <c r="M11825" t="str">
        <f t="shared" si="554"/>
        <v/>
      </c>
    </row>
    <row r="11826" spans="3:13" x14ac:dyDescent="0.2">
      <c r="C11826" s="8" t="str">
        <f>IFERROR(VLOOKUP(B11826,'Plan de comptes'!A:B,2,FALSE),"")</f>
        <v/>
      </c>
      <c r="K11826" s="21">
        <f t="shared" si="552"/>
        <v>0</v>
      </c>
      <c r="L11826" t="str">
        <f t="shared" si="553"/>
        <v/>
      </c>
      <c r="M11826" t="str">
        <f t="shared" si="554"/>
        <v/>
      </c>
    </row>
    <row r="11827" spans="3:13" x14ac:dyDescent="0.2">
      <c r="C11827" s="8" t="str">
        <f>IFERROR(VLOOKUP(B11827,'Plan de comptes'!A:B,2,FALSE),"")</f>
        <v/>
      </c>
      <c r="K11827" s="21">
        <f t="shared" si="552"/>
        <v>0</v>
      </c>
      <c r="L11827" t="str">
        <f t="shared" si="553"/>
        <v/>
      </c>
      <c r="M11827" t="str">
        <f t="shared" si="554"/>
        <v/>
      </c>
    </row>
    <row r="11828" spans="3:13" x14ac:dyDescent="0.2">
      <c r="C11828" s="8" t="str">
        <f>IFERROR(VLOOKUP(B11828,'Plan de comptes'!A:B,2,FALSE),"")</f>
        <v/>
      </c>
      <c r="K11828" s="21">
        <f t="shared" si="552"/>
        <v>0</v>
      </c>
      <c r="L11828" t="str">
        <f t="shared" si="553"/>
        <v/>
      </c>
      <c r="M11828" t="str">
        <f t="shared" si="554"/>
        <v/>
      </c>
    </row>
    <row r="11829" spans="3:13" x14ac:dyDescent="0.2">
      <c r="C11829" s="8" t="str">
        <f>IFERROR(VLOOKUP(B11829,'Plan de comptes'!A:B,2,FALSE),"")</f>
        <v/>
      </c>
      <c r="K11829" s="21">
        <f t="shared" si="552"/>
        <v>0</v>
      </c>
      <c r="L11829" t="str">
        <f t="shared" si="553"/>
        <v/>
      </c>
      <c r="M11829" t="str">
        <f t="shared" si="554"/>
        <v/>
      </c>
    </row>
    <row r="11830" spans="3:13" x14ac:dyDescent="0.2">
      <c r="C11830" s="8" t="str">
        <f>IFERROR(VLOOKUP(B11830,'Plan de comptes'!A:B,2,FALSE),"")</f>
        <v/>
      </c>
      <c r="K11830" s="21">
        <f t="shared" si="552"/>
        <v>0</v>
      </c>
      <c r="L11830" t="str">
        <f t="shared" si="553"/>
        <v/>
      </c>
      <c r="M11830" t="str">
        <f t="shared" si="554"/>
        <v/>
      </c>
    </row>
    <row r="11831" spans="3:13" x14ac:dyDescent="0.2">
      <c r="C11831" s="8" t="str">
        <f>IFERROR(VLOOKUP(B11831,'Plan de comptes'!A:B,2,FALSE),"")</f>
        <v/>
      </c>
      <c r="K11831" s="21">
        <f t="shared" si="552"/>
        <v>0</v>
      </c>
      <c r="L11831" t="str">
        <f t="shared" si="553"/>
        <v/>
      </c>
      <c r="M11831" t="str">
        <f t="shared" si="554"/>
        <v/>
      </c>
    </row>
    <row r="11832" spans="3:13" x14ac:dyDescent="0.2">
      <c r="C11832" s="8" t="str">
        <f>IFERROR(VLOOKUP(B11832,'Plan de comptes'!A:B,2,FALSE),"")</f>
        <v/>
      </c>
      <c r="K11832" s="21">
        <f t="shared" si="552"/>
        <v>0</v>
      </c>
      <c r="L11832" t="str">
        <f t="shared" si="553"/>
        <v/>
      </c>
      <c r="M11832" t="str">
        <f t="shared" si="554"/>
        <v/>
      </c>
    </row>
    <row r="11833" spans="3:13" x14ac:dyDescent="0.2">
      <c r="C11833" s="8" t="str">
        <f>IFERROR(VLOOKUP(B11833,'Plan de comptes'!A:B,2,FALSE),"")</f>
        <v/>
      </c>
      <c r="K11833" s="21">
        <f t="shared" si="552"/>
        <v>0</v>
      </c>
      <c r="L11833" t="str">
        <f t="shared" si="553"/>
        <v/>
      </c>
      <c r="M11833" t="str">
        <f t="shared" si="554"/>
        <v/>
      </c>
    </row>
    <row r="11834" spans="3:13" x14ac:dyDescent="0.2">
      <c r="C11834" s="8" t="str">
        <f>IFERROR(VLOOKUP(B11834,'Plan de comptes'!A:B,2,FALSE),"")</f>
        <v/>
      </c>
      <c r="K11834" s="21">
        <f t="shared" si="552"/>
        <v>0</v>
      </c>
      <c r="L11834" t="str">
        <f t="shared" si="553"/>
        <v/>
      </c>
      <c r="M11834" t="str">
        <f t="shared" si="554"/>
        <v/>
      </c>
    </row>
    <row r="11835" spans="3:13" x14ac:dyDescent="0.2">
      <c r="C11835" s="8" t="str">
        <f>IFERROR(VLOOKUP(B11835,'Plan de comptes'!A:B,2,FALSE),"")</f>
        <v/>
      </c>
      <c r="K11835" s="21">
        <f t="shared" si="552"/>
        <v>0</v>
      </c>
      <c r="L11835" t="str">
        <f t="shared" si="553"/>
        <v/>
      </c>
      <c r="M11835" t="str">
        <f t="shared" si="554"/>
        <v/>
      </c>
    </row>
    <row r="11836" spans="3:13" x14ac:dyDescent="0.2">
      <c r="C11836" s="8" t="str">
        <f>IFERROR(VLOOKUP(B11836,'Plan de comptes'!A:B,2,FALSE),"")</f>
        <v/>
      </c>
      <c r="K11836" s="21">
        <f t="shared" si="552"/>
        <v>0</v>
      </c>
      <c r="L11836" t="str">
        <f t="shared" si="553"/>
        <v/>
      </c>
      <c r="M11836" t="str">
        <f t="shared" si="554"/>
        <v/>
      </c>
    </row>
    <row r="11837" spans="3:13" x14ac:dyDescent="0.2">
      <c r="C11837" s="8" t="str">
        <f>IFERROR(VLOOKUP(B11837,'Plan de comptes'!A:B,2,FALSE),"")</f>
        <v/>
      </c>
      <c r="K11837" s="21">
        <f t="shared" si="552"/>
        <v>0</v>
      </c>
      <c r="L11837" t="str">
        <f t="shared" si="553"/>
        <v/>
      </c>
      <c r="M11837" t="str">
        <f t="shared" si="554"/>
        <v/>
      </c>
    </row>
    <row r="11838" spans="3:13" x14ac:dyDescent="0.2">
      <c r="C11838" s="8" t="str">
        <f>IFERROR(VLOOKUP(B11838,'Plan de comptes'!A:B,2,FALSE),"")</f>
        <v/>
      </c>
      <c r="K11838" s="21">
        <f t="shared" si="552"/>
        <v>0</v>
      </c>
      <c r="L11838" t="str">
        <f t="shared" si="553"/>
        <v/>
      </c>
      <c r="M11838" t="str">
        <f t="shared" si="554"/>
        <v/>
      </c>
    </row>
    <row r="11839" spans="3:13" x14ac:dyDescent="0.2">
      <c r="C11839" s="8" t="str">
        <f>IFERROR(VLOOKUP(B11839,'Plan de comptes'!A:B,2,FALSE),"")</f>
        <v/>
      </c>
      <c r="K11839" s="21">
        <f t="shared" si="552"/>
        <v>0</v>
      </c>
      <c r="L11839" t="str">
        <f t="shared" si="553"/>
        <v/>
      </c>
      <c r="M11839" t="str">
        <f t="shared" si="554"/>
        <v/>
      </c>
    </row>
    <row r="11840" spans="3:13" x14ac:dyDescent="0.2">
      <c r="C11840" s="8" t="str">
        <f>IFERROR(VLOOKUP(B11840,'Plan de comptes'!A:B,2,FALSE),"")</f>
        <v/>
      </c>
      <c r="K11840" s="21">
        <f t="shared" si="552"/>
        <v>0</v>
      </c>
      <c r="L11840" t="str">
        <f t="shared" si="553"/>
        <v/>
      </c>
      <c r="M11840" t="str">
        <f t="shared" si="554"/>
        <v/>
      </c>
    </row>
    <row r="11841" spans="3:13" x14ac:dyDescent="0.2">
      <c r="C11841" s="8" t="str">
        <f>IFERROR(VLOOKUP(B11841,'Plan de comptes'!A:B,2,FALSE),"")</f>
        <v/>
      </c>
      <c r="K11841" s="21">
        <f t="shared" si="552"/>
        <v>0</v>
      </c>
      <c r="L11841" t="str">
        <f t="shared" si="553"/>
        <v/>
      </c>
      <c r="M11841" t="str">
        <f t="shared" si="554"/>
        <v/>
      </c>
    </row>
    <row r="11842" spans="3:13" x14ac:dyDescent="0.2">
      <c r="C11842" s="8" t="str">
        <f>IFERROR(VLOOKUP(B11842,'Plan de comptes'!A:B,2,FALSE),"")</f>
        <v/>
      </c>
      <c r="K11842" s="21">
        <f t="shared" si="552"/>
        <v>0</v>
      </c>
      <c r="L11842" t="str">
        <f t="shared" si="553"/>
        <v/>
      </c>
      <c r="M11842" t="str">
        <f t="shared" si="554"/>
        <v/>
      </c>
    </row>
    <row r="11843" spans="3:13" x14ac:dyDescent="0.2">
      <c r="C11843" s="8" t="str">
        <f>IFERROR(VLOOKUP(B11843,'Plan de comptes'!A:B,2,FALSE),"")</f>
        <v/>
      </c>
      <c r="K11843" s="21">
        <f t="shared" ref="K11843:K11906" si="555">E11843-F11843</f>
        <v>0</v>
      </c>
      <c r="L11843" t="str">
        <f t="shared" ref="L11843:L11906" si="556">LEFT($B11843,2)</f>
        <v/>
      </c>
      <c r="M11843" t="str">
        <f t="shared" ref="M11843:M11906" si="557">LEFT($B11843,3)</f>
        <v/>
      </c>
    </row>
    <row r="11844" spans="3:13" x14ac:dyDescent="0.2">
      <c r="C11844" s="8" t="str">
        <f>IFERROR(VLOOKUP(B11844,'Plan de comptes'!A:B,2,FALSE),"")</f>
        <v/>
      </c>
      <c r="K11844" s="21">
        <f t="shared" si="555"/>
        <v>0</v>
      </c>
      <c r="L11844" t="str">
        <f t="shared" si="556"/>
        <v/>
      </c>
      <c r="M11844" t="str">
        <f t="shared" si="557"/>
        <v/>
      </c>
    </row>
    <row r="11845" spans="3:13" x14ac:dyDescent="0.2">
      <c r="C11845" s="8" t="str">
        <f>IFERROR(VLOOKUP(B11845,'Plan de comptes'!A:B,2,FALSE),"")</f>
        <v/>
      </c>
      <c r="K11845" s="21">
        <f t="shared" si="555"/>
        <v>0</v>
      </c>
      <c r="L11845" t="str">
        <f t="shared" si="556"/>
        <v/>
      </c>
      <c r="M11845" t="str">
        <f t="shared" si="557"/>
        <v/>
      </c>
    </row>
    <row r="11846" spans="3:13" x14ac:dyDescent="0.2">
      <c r="C11846" s="8" t="str">
        <f>IFERROR(VLOOKUP(B11846,'Plan de comptes'!A:B,2,FALSE),"")</f>
        <v/>
      </c>
      <c r="K11846" s="21">
        <f t="shared" si="555"/>
        <v>0</v>
      </c>
      <c r="L11846" t="str">
        <f t="shared" si="556"/>
        <v/>
      </c>
      <c r="M11846" t="str">
        <f t="shared" si="557"/>
        <v/>
      </c>
    </row>
    <row r="11847" spans="3:13" x14ac:dyDescent="0.2">
      <c r="C11847" s="8" t="str">
        <f>IFERROR(VLOOKUP(B11847,'Plan de comptes'!A:B,2,FALSE),"")</f>
        <v/>
      </c>
      <c r="K11847" s="21">
        <f t="shared" si="555"/>
        <v>0</v>
      </c>
      <c r="L11847" t="str">
        <f t="shared" si="556"/>
        <v/>
      </c>
      <c r="M11847" t="str">
        <f t="shared" si="557"/>
        <v/>
      </c>
    </row>
    <row r="11848" spans="3:13" x14ac:dyDescent="0.2">
      <c r="C11848" s="8" t="str">
        <f>IFERROR(VLOOKUP(B11848,'Plan de comptes'!A:B,2,FALSE),"")</f>
        <v/>
      </c>
      <c r="K11848" s="21">
        <f t="shared" si="555"/>
        <v>0</v>
      </c>
      <c r="L11848" t="str">
        <f t="shared" si="556"/>
        <v/>
      </c>
      <c r="M11848" t="str">
        <f t="shared" si="557"/>
        <v/>
      </c>
    </row>
    <row r="11849" spans="3:13" x14ac:dyDescent="0.2">
      <c r="C11849" s="8" t="str">
        <f>IFERROR(VLOOKUP(B11849,'Plan de comptes'!A:B,2,FALSE),"")</f>
        <v/>
      </c>
      <c r="K11849" s="21">
        <f t="shared" si="555"/>
        <v>0</v>
      </c>
      <c r="L11849" t="str">
        <f t="shared" si="556"/>
        <v/>
      </c>
      <c r="M11849" t="str">
        <f t="shared" si="557"/>
        <v/>
      </c>
    </row>
    <row r="11850" spans="3:13" x14ac:dyDescent="0.2">
      <c r="C11850" s="8" t="str">
        <f>IFERROR(VLOOKUP(B11850,'Plan de comptes'!A:B,2,FALSE),"")</f>
        <v/>
      </c>
      <c r="K11850" s="21">
        <f t="shared" si="555"/>
        <v>0</v>
      </c>
      <c r="L11850" t="str">
        <f t="shared" si="556"/>
        <v/>
      </c>
      <c r="M11850" t="str">
        <f t="shared" si="557"/>
        <v/>
      </c>
    </row>
    <row r="11851" spans="3:13" x14ac:dyDescent="0.2">
      <c r="C11851" s="8" t="str">
        <f>IFERROR(VLOOKUP(B11851,'Plan de comptes'!A:B,2,FALSE),"")</f>
        <v/>
      </c>
      <c r="K11851" s="21">
        <f t="shared" si="555"/>
        <v>0</v>
      </c>
      <c r="L11851" t="str">
        <f t="shared" si="556"/>
        <v/>
      </c>
      <c r="M11851" t="str">
        <f t="shared" si="557"/>
        <v/>
      </c>
    </row>
    <row r="11852" spans="3:13" x14ac:dyDescent="0.2">
      <c r="C11852" s="8" t="str">
        <f>IFERROR(VLOOKUP(B11852,'Plan de comptes'!A:B,2,FALSE),"")</f>
        <v/>
      </c>
      <c r="K11852" s="21">
        <f t="shared" si="555"/>
        <v>0</v>
      </c>
      <c r="L11852" t="str">
        <f t="shared" si="556"/>
        <v/>
      </c>
      <c r="M11852" t="str">
        <f t="shared" si="557"/>
        <v/>
      </c>
    </row>
    <row r="11853" spans="3:13" x14ac:dyDescent="0.2">
      <c r="C11853" s="8" t="str">
        <f>IFERROR(VLOOKUP(B11853,'Plan de comptes'!A:B,2,FALSE),"")</f>
        <v/>
      </c>
      <c r="K11853" s="21">
        <f t="shared" si="555"/>
        <v>0</v>
      </c>
      <c r="L11853" t="str">
        <f t="shared" si="556"/>
        <v/>
      </c>
      <c r="M11853" t="str">
        <f t="shared" si="557"/>
        <v/>
      </c>
    </row>
    <row r="11854" spans="3:13" x14ac:dyDescent="0.2">
      <c r="C11854" s="8" t="str">
        <f>IFERROR(VLOOKUP(B11854,'Plan de comptes'!A:B,2,FALSE),"")</f>
        <v/>
      </c>
      <c r="K11854" s="21">
        <f t="shared" si="555"/>
        <v>0</v>
      </c>
      <c r="L11854" t="str">
        <f t="shared" si="556"/>
        <v/>
      </c>
      <c r="M11854" t="str">
        <f t="shared" si="557"/>
        <v/>
      </c>
    </row>
    <row r="11855" spans="3:13" x14ac:dyDescent="0.2">
      <c r="C11855" s="8" t="str">
        <f>IFERROR(VLOOKUP(B11855,'Plan de comptes'!A:B,2,FALSE),"")</f>
        <v/>
      </c>
      <c r="K11855" s="21">
        <f t="shared" si="555"/>
        <v>0</v>
      </c>
      <c r="L11855" t="str">
        <f t="shared" si="556"/>
        <v/>
      </c>
      <c r="M11855" t="str">
        <f t="shared" si="557"/>
        <v/>
      </c>
    </row>
    <row r="11856" spans="3:13" x14ac:dyDescent="0.2">
      <c r="C11856" s="8" t="str">
        <f>IFERROR(VLOOKUP(B11856,'Plan de comptes'!A:B,2,FALSE),"")</f>
        <v/>
      </c>
      <c r="K11856" s="21">
        <f t="shared" si="555"/>
        <v>0</v>
      </c>
      <c r="L11856" t="str">
        <f t="shared" si="556"/>
        <v/>
      </c>
      <c r="M11856" t="str">
        <f t="shared" si="557"/>
        <v/>
      </c>
    </row>
    <row r="11857" spans="3:13" x14ac:dyDescent="0.2">
      <c r="C11857" s="8" t="str">
        <f>IFERROR(VLOOKUP(B11857,'Plan de comptes'!A:B,2,FALSE),"")</f>
        <v/>
      </c>
      <c r="K11857" s="21">
        <f t="shared" si="555"/>
        <v>0</v>
      </c>
      <c r="L11857" t="str">
        <f t="shared" si="556"/>
        <v/>
      </c>
      <c r="M11857" t="str">
        <f t="shared" si="557"/>
        <v/>
      </c>
    </row>
    <row r="11858" spans="3:13" x14ac:dyDescent="0.2">
      <c r="C11858" s="8" t="str">
        <f>IFERROR(VLOOKUP(B11858,'Plan de comptes'!A:B,2,FALSE),"")</f>
        <v/>
      </c>
      <c r="K11858" s="21">
        <f t="shared" si="555"/>
        <v>0</v>
      </c>
      <c r="L11858" t="str">
        <f t="shared" si="556"/>
        <v/>
      </c>
      <c r="M11858" t="str">
        <f t="shared" si="557"/>
        <v/>
      </c>
    </row>
    <row r="11859" spans="3:13" x14ac:dyDescent="0.2">
      <c r="C11859" s="8" t="str">
        <f>IFERROR(VLOOKUP(B11859,'Plan de comptes'!A:B,2,FALSE),"")</f>
        <v/>
      </c>
      <c r="K11859" s="21">
        <f t="shared" si="555"/>
        <v>0</v>
      </c>
      <c r="L11859" t="str">
        <f t="shared" si="556"/>
        <v/>
      </c>
      <c r="M11859" t="str">
        <f t="shared" si="557"/>
        <v/>
      </c>
    </row>
    <row r="11860" spans="3:13" x14ac:dyDescent="0.2">
      <c r="C11860" s="8" t="str">
        <f>IFERROR(VLOOKUP(B11860,'Plan de comptes'!A:B,2,FALSE),"")</f>
        <v/>
      </c>
      <c r="K11860" s="21">
        <f t="shared" si="555"/>
        <v>0</v>
      </c>
      <c r="L11860" t="str">
        <f t="shared" si="556"/>
        <v/>
      </c>
      <c r="M11860" t="str">
        <f t="shared" si="557"/>
        <v/>
      </c>
    </row>
    <row r="11861" spans="3:13" x14ac:dyDescent="0.2">
      <c r="C11861" s="8" t="str">
        <f>IFERROR(VLOOKUP(B11861,'Plan de comptes'!A:B,2,FALSE),"")</f>
        <v/>
      </c>
      <c r="K11861" s="21">
        <f t="shared" si="555"/>
        <v>0</v>
      </c>
      <c r="L11861" t="str">
        <f t="shared" si="556"/>
        <v/>
      </c>
      <c r="M11861" t="str">
        <f t="shared" si="557"/>
        <v/>
      </c>
    </row>
    <row r="11862" spans="3:13" x14ac:dyDescent="0.2">
      <c r="C11862" s="8" t="str">
        <f>IFERROR(VLOOKUP(B11862,'Plan de comptes'!A:B,2,FALSE),"")</f>
        <v/>
      </c>
      <c r="K11862" s="21">
        <f t="shared" si="555"/>
        <v>0</v>
      </c>
      <c r="L11862" t="str">
        <f t="shared" si="556"/>
        <v/>
      </c>
      <c r="M11862" t="str">
        <f t="shared" si="557"/>
        <v/>
      </c>
    </row>
    <row r="11863" spans="3:13" x14ac:dyDescent="0.2">
      <c r="C11863" s="8" t="str">
        <f>IFERROR(VLOOKUP(B11863,'Plan de comptes'!A:B,2,FALSE),"")</f>
        <v/>
      </c>
      <c r="K11863" s="21">
        <f t="shared" si="555"/>
        <v>0</v>
      </c>
      <c r="L11863" t="str">
        <f t="shared" si="556"/>
        <v/>
      </c>
      <c r="M11863" t="str">
        <f t="shared" si="557"/>
        <v/>
      </c>
    </row>
    <row r="11864" spans="3:13" x14ac:dyDescent="0.2">
      <c r="C11864" s="8" t="str">
        <f>IFERROR(VLOOKUP(B11864,'Plan de comptes'!A:B,2,FALSE),"")</f>
        <v/>
      </c>
      <c r="K11864" s="21">
        <f t="shared" si="555"/>
        <v>0</v>
      </c>
      <c r="L11864" t="str">
        <f t="shared" si="556"/>
        <v/>
      </c>
      <c r="M11864" t="str">
        <f t="shared" si="557"/>
        <v/>
      </c>
    </row>
    <row r="11865" spans="3:13" x14ac:dyDescent="0.2">
      <c r="C11865" s="8" t="str">
        <f>IFERROR(VLOOKUP(B11865,'Plan de comptes'!A:B,2,FALSE),"")</f>
        <v/>
      </c>
      <c r="K11865" s="21">
        <f t="shared" si="555"/>
        <v>0</v>
      </c>
      <c r="L11865" t="str">
        <f t="shared" si="556"/>
        <v/>
      </c>
      <c r="M11865" t="str">
        <f t="shared" si="557"/>
        <v/>
      </c>
    </row>
    <row r="11866" spans="3:13" x14ac:dyDescent="0.2">
      <c r="C11866" s="8" t="str">
        <f>IFERROR(VLOOKUP(B11866,'Plan de comptes'!A:B,2,FALSE),"")</f>
        <v/>
      </c>
      <c r="K11866" s="21">
        <f t="shared" si="555"/>
        <v>0</v>
      </c>
      <c r="L11866" t="str">
        <f t="shared" si="556"/>
        <v/>
      </c>
      <c r="M11866" t="str">
        <f t="shared" si="557"/>
        <v/>
      </c>
    </row>
    <row r="11867" spans="3:13" x14ac:dyDescent="0.2">
      <c r="C11867" s="8" t="str">
        <f>IFERROR(VLOOKUP(B11867,'Plan de comptes'!A:B,2,FALSE),"")</f>
        <v/>
      </c>
      <c r="K11867" s="21">
        <f t="shared" si="555"/>
        <v>0</v>
      </c>
      <c r="L11867" t="str">
        <f t="shared" si="556"/>
        <v/>
      </c>
      <c r="M11867" t="str">
        <f t="shared" si="557"/>
        <v/>
      </c>
    </row>
    <row r="11868" spans="3:13" x14ac:dyDescent="0.2">
      <c r="C11868" s="8" t="str">
        <f>IFERROR(VLOOKUP(B11868,'Plan de comptes'!A:B,2,FALSE),"")</f>
        <v/>
      </c>
      <c r="K11868" s="21">
        <f t="shared" si="555"/>
        <v>0</v>
      </c>
      <c r="L11868" t="str">
        <f t="shared" si="556"/>
        <v/>
      </c>
      <c r="M11868" t="str">
        <f t="shared" si="557"/>
        <v/>
      </c>
    </row>
    <row r="11869" spans="3:13" x14ac:dyDescent="0.2">
      <c r="C11869" s="8" t="str">
        <f>IFERROR(VLOOKUP(B11869,'Plan de comptes'!A:B,2,FALSE),"")</f>
        <v/>
      </c>
      <c r="K11869" s="21">
        <f t="shared" si="555"/>
        <v>0</v>
      </c>
      <c r="L11869" t="str">
        <f t="shared" si="556"/>
        <v/>
      </c>
      <c r="M11869" t="str">
        <f t="shared" si="557"/>
        <v/>
      </c>
    </row>
    <row r="11870" spans="3:13" x14ac:dyDescent="0.2">
      <c r="C11870" s="8" t="str">
        <f>IFERROR(VLOOKUP(B11870,'Plan de comptes'!A:B,2,FALSE),"")</f>
        <v/>
      </c>
      <c r="K11870" s="21">
        <f t="shared" si="555"/>
        <v>0</v>
      </c>
      <c r="L11870" t="str">
        <f t="shared" si="556"/>
        <v/>
      </c>
      <c r="M11870" t="str">
        <f t="shared" si="557"/>
        <v/>
      </c>
    </row>
    <row r="11871" spans="3:13" x14ac:dyDescent="0.2">
      <c r="C11871" s="8" t="str">
        <f>IFERROR(VLOOKUP(B11871,'Plan de comptes'!A:B,2,FALSE),"")</f>
        <v/>
      </c>
      <c r="K11871" s="21">
        <f t="shared" si="555"/>
        <v>0</v>
      </c>
      <c r="L11871" t="str">
        <f t="shared" si="556"/>
        <v/>
      </c>
      <c r="M11871" t="str">
        <f t="shared" si="557"/>
        <v/>
      </c>
    </row>
    <row r="11872" spans="3:13" x14ac:dyDescent="0.2">
      <c r="C11872" s="8" t="str">
        <f>IFERROR(VLOOKUP(B11872,'Plan de comptes'!A:B,2,FALSE),"")</f>
        <v/>
      </c>
      <c r="K11872" s="21">
        <f t="shared" si="555"/>
        <v>0</v>
      </c>
      <c r="L11872" t="str">
        <f t="shared" si="556"/>
        <v/>
      </c>
      <c r="M11872" t="str">
        <f t="shared" si="557"/>
        <v/>
      </c>
    </row>
    <row r="11873" spans="3:13" x14ac:dyDescent="0.2">
      <c r="C11873" s="8" t="str">
        <f>IFERROR(VLOOKUP(B11873,'Plan de comptes'!A:B,2,FALSE),"")</f>
        <v/>
      </c>
      <c r="K11873" s="21">
        <f t="shared" si="555"/>
        <v>0</v>
      </c>
      <c r="L11873" t="str">
        <f t="shared" si="556"/>
        <v/>
      </c>
      <c r="M11873" t="str">
        <f t="shared" si="557"/>
        <v/>
      </c>
    </row>
    <row r="11874" spans="3:13" x14ac:dyDescent="0.2">
      <c r="C11874" s="8" t="str">
        <f>IFERROR(VLOOKUP(B11874,'Plan de comptes'!A:B,2,FALSE),"")</f>
        <v/>
      </c>
      <c r="K11874" s="21">
        <f t="shared" si="555"/>
        <v>0</v>
      </c>
      <c r="L11874" t="str">
        <f t="shared" si="556"/>
        <v/>
      </c>
      <c r="M11874" t="str">
        <f t="shared" si="557"/>
        <v/>
      </c>
    </row>
    <row r="11875" spans="3:13" x14ac:dyDescent="0.2">
      <c r="C11875" s="8" t="str">
        <f>IFERROR(VLOOKUP(B11875,'Plan de comptes'!A:B,2,FALSE),"")</f>
        <v/>
      </c>
      <c r="K11875" s="21">
        <f t="shared" si="555"/>
        <v>0</v>
      </c>
      <c r="L11875" t="str">
        <f t="shared" si="556"/>
        <v/>
      </c>
      <c r="M11875" t="str">
        <f t="shared" si="557"/>
        <v/>
      </c>
    </row>
    <row r="11876" spans="3:13" x14ac:dyDescent="0.2">
      <c r="C11876" s="8" t="str">
        <f>IFERROR(VLOOKUP(B11876,'Plan de comptes'!A:B,2,FALSE),"")</f>
        <v/>
      </c>
      <c r="K11876" s="21">
        <f t="shared" si="555"/>
        <v>0</v>
      </c>
      <c r="L11876" t="str">
        <f t="shared" si="556"/>
        <v/>
      </c>
      <c r="M11876" t="str">
        <f t="shared" si="557"/>
        <v/>
      </c>
    </row>
    <row r="11877" spans="3:13" x14ac:dyDescent="0.2">
      <c r="C11877" s="8" t="str">
        <f>IFERROR(VLOOKUP(B11877,'Plan de comptes'!A:B,2,FALSE),"")</f>
        <v/>
      </c>
      <c r="K11877" s="21">
        <f t="shared" si="555"/>
        <v>0</v>
      </c>
      <c r="L11877" t="str">
        <f t="shared" si="556"/>
        <v/>
      </c>
      <c r="M11877" t="str">
        <f t="shared" si="557"/>
        <v/>
      </c>
    </row>
    <row r="11878" spans="3:13" x14ac:dyDescent="0.2">
      <c r="C11878" s="8" t="str">
        <f>IFERROR(VLOOKUP(B11878,'Plan de comptes'!A:B,2,FALSE),"")</f>
        <v/>
      </c>
      <c r="K11878" s="21">
        <f t="shared" si="555"/>
        <v>0</v>
      </c>
      <c r="L11878" t="str">
        <f t="shared" si="556"/>
        <v/>
      </c>
      <c r="M11878" t="str">
        <f t="shared" si="557"/>
        <v/>
      </c>
    </row>
    <row r="11879" spans="3:13" x14ac:dyDescent="0.2">
      <c r="C11879" s="8" t="str">
        <f>IFERROR(VLOOKUP(B11879,'Plan de comptes'!A:B,2,FALSE),"")</f>
        <v/>
      </c>
      <c r="K11879" s="21">
        <f t="shared" si="555"/>
        <v>0</v>
      </c>
      <c r="L11879" t="str">
        <f t="shared" si="556"/>
        <v/>
      </c>
      <c r="M11879" t="str">
        <f t="shared" si="557"/>
        <v/>
      </c>
    </row>
    <row r="11880" spans="3:13" x14ac:dyDescent="0.2">
      <c r="C11880" s="8" t="str">
        <f>IFERROR(VLOOKUP(B11880,'Plan de comptes'!A:B,2,FALSE),"")</f>
        <v/>
      </c>
      <c r="K11880" s="21">
        <f t="shared" si="555"/>
        <v>0</v>
      </c>
      <c r="L11880" t="str">
        <f t="shared" si="556"/>
        <v/>
      </c>
      <c r="M11880" t="str">
        <f t="shared" si="557"/>
        <v/>
      </c>
    </row>
    <row r="11881" spans="3:13" x14ac:dyDescent="0.2">
      <c r="C11881" s="8" t="str">
        <f>IFERROR(VLOOKUP(B11881,'Plan de comptes'!A:B,2,FALSE),"")</f>
        <v/>
      </c>
      <c r="K11881" s="21">
        <f t="shared" si="555"/>
        <v>0</v>
      </c>
      <c r="L11881" t="str">
        <f t="shared" si="556"/>
        <v/>
      </c>
      <c r="M11881" t="str">
        <f t="shared" si="557"/>
        <v/>
      </c>
    </row>
    <row r="11882" spans="3:13" x14ac:dyDescent="0.2">
      <c r="C11882" s="8" t="str">
        <f>IFERROR(VLOOKUP(B11882,'Plan de comptes'!A:B,2,FALSE),"")</f>
        <v/>
      </c>
      <c r="K11882" s="21">
        <f t="shared" si="555"/>
        <v>0</v>
      </c>
      <c r="L11882" t="str">
        <f t="shared" si="556"/>
        <v/>
      </c>
      <c r="M11882" t="str">
        <f t="shared" si="557"/>
        <v/>
      </c>
    </row>
    <row r="11883" spans="3:13" x14ac:dyDescent="0.2">
      <c r="C11883" s="8" t="str">
        <f>IFERROR(VLOOKUP(B11883,'Plan de comptes'!A:B,2,FALSE),"")</f>
        <v/>
      </c>
      <c r="K11883" s="21">
        <f t="shared" si="555"/>
        <v>0</v>
      </c>
      <c r="L11883" t="str">
        <f t="shared" si="556"/>
        <v/>
      </c>
      <c r="M11883" t="str">
        <f t="shared" si="557"/>
        <v/>
      </c>
    </row>
    <row r="11884" spans="3:13" x14ac:dyDescent="0.2">
      <c r="C11884" s="8" t="str">
        <f>IFERROR(VLOOKUP(B11884,'Plan de comptes'!A:B,2,FALSE),"")</f>
        <v/>
      </c>
      <c r="K11884" s="21">
        <f t="shared" si="555"/>
        <v>0</v>
      </c>
      <c r="L11884" t="str">
        <f t="shared" si="556"/>
        <v/>
      </c>
      <c r="M11884" t="str">
        <f t="shared" si="557"/>
        <v/>
      </c>
    </row>
    <row r="11885" spans="3:13" x14ac:dyDescent="0.2">
      <c r="C11885" s="8" t="str">
        <f>IFERROR(VLOOKUP(B11885,'Plan de comptes'!A:B,2,FALSE),"")</f>
        <v/>
      </c>
      <c r="K11885" s="21">
        <f t="shared" si="555"/>
        <v>0</v>
      </c>
      <c r="L11885" t="str">
        <f t="shared" si="556"/>
        <v/>
      </c>
      <c r="M11885" t="str">
        <f t="shared" si="557"/>
        <v/>
      </c>
    </row>
    <row r="11886" spans="3:13" x14ac:dyDescent="0.2">
      <c r="C11886" s="8" t="str">
        <f>IFERROR(VLOOKUP(B11886,'Plan de comptes'!A:B,2,FALSE),"")</f>
        <v/>
      </c>
      <c r="K11886" s="21">
        <f t="shared" si="555"/>
        <v>0</v>
      </c>
      <c r="L11886" t="str">
        <f t="shared" si="556"/>
        <v/>
      </c>
      <c r="M11886" t="str">
        <f t="shared" si="557"/>
        <v/>
      </c>
    </row>
    <row r="11887" spans="3:13" x14ac:dyDescent="0.2">
      <c r="C11887" s="8" t="str">
        <f>IFERROR(VLOOKUP(B11887,'Plan de comptes'!A:B,2,FALSE),"")</f>
        <v/>
      </c>
      <c r="K11887" s="21">
        <f t="shared" si="555"/>
        <v>0</v>
      </c>
      <c r="L11887" t="str">
        <f t="shared" si="556"/>
        <v/>
      </c>
      <c r="M11887" t="str">
        <f t="shared" si="557"/>
        <v/>
      </c>
    </row>
    <row r="11888" spans="3:13" x14ac:dyDescent="0.2">
      <c r="C11888" s="8" t="str">
        <f>IFERROR(VLOOKUP(B11888,'Plan de comptes'!A:B,2,FALSE),"")</f>
        <v/>
      </c>
      <c r="K11888" s="21">
        <f t="shared" si="555"/>
        <v>0</v>
      </c>
      <c r="L11888" t="str">
        <f t="shared" si="556"/>
        <v/>
      </c>
      <c r="M11888" t="str">
        <f t="shared" si="557"/>
        <v/>
      </c>
    </row>
    <row r="11889" spans="3:13" x14ac:dyDescent="0.2">
      <c r="C11889" s="8" t="str">
        <f>IFERROR(VLOOKUP(B11889,'Plan de comptes'!A:B,2,FALSE),"")</f>
        <v/>
      </c>
      <c r="K11889" s="21">
        <f t="shared" si="555"/>
        <v>0</v>
      </c>
      <c r="L11889" t="str">
        <f t="shared" si="556"/>
        <v/>
      </c>
      <c r="M11889" t="str">
        <f t="shared" si="557"/>
        <v/>
      </c>
    </row>
    <row r="11890" spans="3:13" x14ac:dyDescent="0.2">
      <c r="C11890" s="8" t="str">
        <f>IFERROR(VLOOKUP(B11890,'Plan de comptes'!A:B,2,FALSE),"")</f>
        <v/>
      </c>
      <c r="K11890" s="21">
        <f t="shared" si="555"/>
        <v>0</v>
      </c>
      <c r="L11890" t="str">
        <f t="shared" si="556"/>
        <v/>
      </c>
      <c r="M11890" t="str">
        <f t="shared" si="557"/>
        <v/>
      </c>
    </row>
    <row r="11891" spans="3:13" x14ac:dyDescent="0.2">
      <c r="C11891" s="8" t="str">
        <f>IFERROR(VLOOKUP(B11891,'Plan de comptes'!A:B,2,FALSE),"")</f>
        <v/>
      </c>
      <c r="K11891" s="21">
        <f t="shared" si="555"/>
        <v>0</v>
      </c>
      <c r="L11891" t="str">
        <f t="shared" si="556"/>
        <v/>
      </c>
      <c r="M11891" t="str">
        <f t="shared" si="557"/>
        <v/>
      </c>
    </row>
    <row r="11892" spans="3:13" x14ac:dyDescent="0.2">
      <c r="C11892" s="8" t="str">
        <f>IFERROR(VLOOKUP(B11892,'Plan de comptes'!A:B,2,FALSE),"")</f>
        <v/>
      </c>
      <c r="K11892" s="21">
        <f t="shared" si="555"/>
        <v>0</v>
      </c>
      <c r="L11892" t="str">
        <f t="shared" si="556"/>
        <v/>
      </c>
      <c r="M11892" t="str">
        <f t="shared" si="557"/>
        <v/>
      </c>
    </row>
    <row r="11893" spans="3:13" x14ac:dyDescent="0.2">
      <c r="C11893" s="8" t="str">
        <f>IFERROR(VLOOKUP(B11893,'Plan de comptes'!A:B,2,FALSE),"")</f>
        <v/>
      </c>
      <c r="K11893" s="21">
        <f t="shared" si="555"/>
        <v>0</v>
      </c>
      <c r="L11893" t="str">
        <f t="shared" si="556"/>
        <v/>
      </c>
      <c r="M11893" t="str">
        <f t="shared" si="557"/>
        <v/>
      </c>
    </row>
    <row r="11894" spans="3:13" x14ac:dyDescent="0.2">
      <c r="C11894" s="8" t="str">
        <f>IFERROR(VLOOKUP(B11894,'Plan de comptes'!A:B,2,FALSE),"")</f>
        <v/>
      </c>
      <c r="K11894" s="21">
        <f t="shared" si="555"/>
        <v>0</v>
      </c>
      <c r="L11894" t="str">
        <f t="shared" si="556"/>
        <v/>
      </c>
      <c r="M11894" t="str">
        <f t="shared" si="557"/>
        <v/>
      </c>
    </row>
    <row r="11895" spans="3:13" x14ac:dyDescent="0.2">
      <c r="C11895" s="8" t="str">
        <f>IFERROR(VLOOKUP(B11895,'Plan de comptes'!A:B,2,FALSE),"")</f>
        <v/>
      </c>
      <c r="K11895" s="21">
        <f t="shared" si="555"/>
        <v>0</v>
      </c>
      <c r="L11895" t="str">
        <f t="shared" si="556"/>
        <v/>
      </c>
      <c r="M11895" t="str">
        <f t="shared" si="557"/>
        <v/>
      </c>
    </row>
    <row r="11896" spans="3:13" x14ac:dyDescent="0.2">
      <c r="C11896" s="8" t="str">
        <f>IFERROR(VLOOKUP(B11896,'Plan de comptes'!A:B,2,FALSE),"")</f>
        <v/>
      </c>
      <c r="K11896" s="21">
        <f t="shared" si="555"/>
        <v>0</v>
      </c>
      <c r="L11896" t="str">
        <f t="shared" si="556"/>
        <v/>
      </c>
      <c r="M11896" t="str">
        <f t="shared" si="557"/>
        <v/>
      </c>
    </row>
    <row r="11897" spans="3:13" x14ac:dyDescent="0.2">
      <c r="C11897" s="8" t="str">
        <f>IFERROR(VLOOKUP(B11897,'Plan de comptes'!A:B,2,FALSE),"")</f>
        <v/>
      </c>
      <c r="K11897" s="21">
        <f t="shared" si="555"/>
        <v>0</v>
      </c>
      <c r="L11897" t="str">
        <f t="shared" si="556"/>
        <v/>
      </c>
      <c r="M11897" t="str">
        <f t="shared" si="557"/>
        <v/>
      </c>
    </row>
    <row r="11898" spans="3:13" x14ac:dyDescent="0.2">
      <c r="C11898" s="8" t="str">
        <f>IFERROR(VLOOKUP(B11898,'Plan de comptes'!A:B,2,FALSE),"")</f>
        <v/>
      </c>
      <c r="K11898" s="21">
        <f t="shared" si="555"/>
        <v>0</v>
      </c>
      <c r="L11898" t="str">
        <f t="shared" si="556"/>
        <v/>
      </c>
      <c r="M11898" t="str">
        <f t="shared" si="557"/>
        <v/>
      </c>
    </row>
    <row r="11899" spans="3:13" x14ac:dyDescent="0.2">
      <c r="C11899" s="8" t="str">
        <f>IFERROR(VLOOKUP(B11899,'Plan de comptes'!A:B,2,FALSE),"")</f>
        <v/>
      </c>
      <c r="K11899" s="21">
        <f t="shared" si="555"/>
        <v>0</v>
      </c>
      <c r="L11899" t="str">
        <f t="shared" si="556"/>
        <v/>
      </c>
      <c r="M11899" t="str">
        <f t="shared" si="557"/>
        <v/>
      </c>
    </row>
    <row r="11900" spans="3:13" x14ac:dyDescent="0.2">
      <c r="C11900" s="8" t="str">
        <f>IFERROR(VLOOKUP(B11900,'Plan de comptes'!A:B,2,FALSE),"")</f>
        <v/>
      </c>
      <c r="K11900" s="21">
        <f t="shared" si="555"/>
        <v>0</v>
      </c>
      <c r="L11900" t="str">
        <f t="shared" si="556"/>
        <v/>
      </c>
      <c r="M11900" t="str">
        <f t="shared" si="557"/>
        <v/>
      </c>
    </row>
    <row r="11901" spans="3:13" x14ac:dyDescent="0.2">
      <c r="C11901" s="8" t="str">
        <f>IFERROR(VLOOKUP(B11901,'Plan de comptes'!A:B,2,FALSE),"")</f>
        <v/>
      </c>
      <c r="K11901" s="21">
        <f t="shared" si="555"/>
        <v>0</v>
      </c>
      <c r="L11901" t="str">
        <f t="shared" si="556"/>
        <v/>
      </c>
      <c r="M11901" t="str">
        <f t="shared" si="557"/>
        <v/>
      </c>
    </row>
    <row r="11902" spans="3:13" x14ac:dyDescent="0.2">
      <c r="C11902" s="8" t="str">
        <f>IFERROR(VLOOKUP(B11902,'Plan de comptes'!A:B,2,FALSE),"")</f>
        <v/>
      </c>
      <c r="K11902" s="21">
        <f t="shared" si="555"/>
        <v>0</v>
      </c>
      <c r="L11902" t="str">
        <f t="shared" si="556"/>
        <v/>
      </c>
      <c r="M11902" t="str">
        <f t="shared" si="557"/>
        <v/>
      </c>
    </row>
    <row r="11903" spans="3:13" x14ac:dyDescent="0.2">
      <c r="C11903" s="8" t="str">
        <f>IFERROR(VLOOKUP(B11903,'Plan de comptes'!A:B,2,FALSE),"")</f>
        <v/>
      </c>
      <c r="K11903" s="21">
        <f t="shared" si="555"/>
        <v>0</v>
      </c>
      <c r="L11903" t="str">
        <f t="shared" si="556"/>
        <v/>
      </c>
      <c r="M11903" t="str">
        <f t="shared" si="557"/>
        <v/>
      </c>
    </row>
    <row r="11904" spans="3:13" x14ac:dyDescent="0.2">
      <c r="C11904" s="8" t="str">
        <f>IFERROR(VLOOKUP(B11904,'Plan de comptes'!A:B,2,FALSE),"")</f>
        <v/>
      </c>
      <c r="K11904" s="21">
        <f t="shared" si="555"/>
        <v>0</v>
      </c>
      <c r="L11904" t="str">
        <f t="shared" si="556"/>
        <v/>
      </c>
      <c r="M11904" t="str">
        <f t="shared" si="557"/>
        <v/>
      </c>
    </row>
    <row r="11905" spans="3:13" x14ac:dyDescent="0.2">
      <c r="C11905" s="8" t="str">
        <f>IFERROR(VLOOKUP(B11905,'Plan de comptes'!A:B,2,FALSE),"")</f>
        <v/>
      </c>
      <c r="K11905" s="21">
        <f t="shared" si="555"/>
        <v>0</v>
      </c>
      <c r="L11905" t="str">
        <f t="shared" si="556"/>
        <v/>
      </c>
      <c r="M11905" t="str">
        <f t="shared" si="557"/>
        <v/>
      </c>
    </row>
    <row r="11906" spans="3:13" x14ac:dyDescent="0.2">
      <c r="C11906" s="8" t="str">
        <f>IFERROR(VLOOKUP(B11906,'Plan de comptes'!A:B,2,FALSE),"")</f>
        <v/>
      </c>
      <c r="K11906" s="21">
        <f t="shared" si="555"/>
        <v>0</v>
      </c>
      <c r="L11906" t="str">
        <f t="shared" si="556"/>
        <v/>
      </c>
      <c r="M11906" t="str">
        <f t="shared" si="557"/>
        <v/>
      </c>
    </row>
    <row r="11907" spans="3:13" x14ac:dyDescent="0.2">
      <c r="C11907" s="8" t="str">
        <f>IFERROR(VLOOKUP(B11907,'Plan de comptes'!A:B,2,FALSE),"")</f>
        <v/>
      </c>
      <c r="K11907" s="21">
        <f t="shared" ref="K11907:K11970" si="558">E11907-F11907</f>
        <v>0</v>
      </c>
      <c r="L11907" t="str">
        <f t="shared" ref="L11907:L11970" si="559">LEFT($B11907,2)</f>
        <v/>
      </c>
      <c r="M11907" t="str">
        <f t="shared" ref="M11907:M11970" si="560">LEFT($B11907,3)</f>
        <v/>
      </c>
    </row>
    <row r="11908" spans="3:13" x14ac:dyDescent="0.2">
      <c r="C11908" s="8" t="str">
        <f>IFERROR(VLOOKUP(B11908,'Plan de comptes'!A:B,2,FALSE),"")</f>
        <v/>
      </c>
      <c r="K11908" s="21">
        <f t="shared" si="558"/>
        <v>0</v>
      </c>
      <c r="L11908" t="str">
        <f t="shared" si="559"/>
        <v/>
      </c>
      <c r="M11908" t="str">
        <f t="shared" si="560"/>
        <v/>
      </c>
    </row>
    <row r="11909" spans="3:13" x14ac:dyDescent="0.2">
      <c r="C11909" s="8" t="str">
        <f>IFERROR(VLOOKUP(B11909,'Plan de comptes'!A:B,2,FALSE),"")</f>
        <v/>
      </c>
      <c r="K11909" s="21">
        <f t="shared" si="558"/>
        <v>0</v>
      </c>
      <c r="L11909" t="str">
        <f t="shared" si="559"/>
        <v/>
      </c>
      <c r="M11909" t="str">
        <f t="shared" si="560"/>
        <v/>
      </c>
    </row>
    <row r="11910" spans="3:13" x14ac:dyDescent="0.2">
      <c r="C11910" s="8" t="str">
        <f>IFERROR(VLOOKUP(B11910,'Plan de comptes'!A:B,2,FALSE),"")</f>
        <v/>
      </c>
      <c r="K11910" s="21">
        <f t="shared" si="558"/>
        <v>0</v>
      </c>
      <c r="L11910" t="str">
        <f t="shared" si="559"/>
        <v/>
      </c>
      <c r="M11910" t="str">
        <f t="shared" si="560"/>
        <v/>
      </c>
    </row>
    <row r="11911" spans="3:13" x14ac:dyDescent="0.2">
      <c r="C11911" s="8" t="str">
        <f>IFERROR(VLOOKUP(B11911,'Plan de comptes'!A:B,2,FALSE),"")</f>
        <v/>
      </c>
      <c r="K11911" s="21">
        <f t="shared" si="558"/>
        <v>0</v>
      </c>
      <c r="L11911" t="str">
        <f t="shared" si="559"/>
        <v/>
      </c>
      <c r="M11911" t="str">
        <f t="shared" si="560"/>
        <v/>
      </c>
    </row>
    <row r="11912" spans="3:13" x14ac:dyDescent="0.2">
      <c r="C11912" s="8" t="str">
        <f>IFERROR(VLOOKUP(B11912,'Plan de comptes'!A:B,2,FALSE),"")</f>
        <v/>
      </c>
      <c r="K11912" s="21">
        <f t="shared" si="558"/>
        <v>0</v>
      </c>
      <c r="L11912" t="str">
        <f t="shared" si="559"/>
        <v/>
      </c>
      <c r="M11912" t="str">
        <f t="shared" si="560"/>
        <v/>
      </c>
    </row>
    <row r="11913" spans="3:13" x14ac:dyDescent="0.2">
      <c r="C11913" s="8" t="str">
        <f>IFERROR(VLOOKUP(B11913,'Plan de comptes'!A:B,2,FALSE),"")</f>
        <v/>
      </c>
      <c r="K11913" s="21">
        <f t="shared" si="558"/>
        <v>0</v>
      </c>
      <c r="L11913" t="str">
        <f t="shared" si="559"/>
        <v/>
      </c>
      <c r="M11913" t="str">
        <f t="shared" si="560"/>
        <v/>
      </c>
    </row>
    <row r="11914" spans="3:13" x14ac:dyDescent="0.2">
      <c r="C11914" s="8" t="str">
        <f>IFERROR(VLOOKUP(B11914,'Plan de comptes'!A:B,2,FALSE),"")</f>
        <v/>
      </c>
      <c r="K11914" s="21">
        <f t="shared" si="558"/>
        <v>0</v>
      </c>
      <c r="L11914" t="str">
        <f t="shared" si="559"/>
        <v/>
      </c>
      <c r="M11914" t="str">
        <f t="shared" si="560"/>
        <v/>
      </c>
    </row>
    <row r="11915" spans="3:13" x14ac:dyDescent="0.2">
      <c r="C11915" s="8" t="str">
        <f>IFERROR(VLOOKUP(B11915,'Plan de comptes'!A:B,2,FALSE),"")</f>
        <v/>
      </c>
      <c r="K11915" s="21">
        <f t="shared" si="558"/>
        <v>0</v>
      </c>
      <c r="L11915" t="str">
        <f t="shared" si="559"/>
        <v/>
      </c>
      <c r="M11915" t="str">
        <f t="shared" si="560"/>
        <v/>
      </c>
    </row>
    <row r="11916" spans="3:13" x14ac:dyDescent="0.2">
      <c r="C11916" s="8" t="str">
        <f>IFERROR(VLOOKUP(B11916,'Plan de comptes'!A:B,2,FALSE),"")</f>
        <v/>
      </c>
      <c r="K11916" s="21">
        <f t="shared" si="558"/>
        <v>0</v>
      </c>
      <c r="L11916" t="str">
        <f t="shared" si="559"/>
        <v/>
      </c>
      <c r="M11916" t="str">
        <f t="shared" si="560"/>
        <v/>
      </c>
    </row>
    <row r="11917" spans="3:13" x14ac:dyDescent="0.2">
      <c r="C11917" s="8" t="str">
        <f>IFERROR(VLOOKUP(B11917,'Plan de comptes'!A:B,2,FALSE),"")</f>
        <v/>
      </c>
      <c r="K11917" s="21">
        <f t="shared" si="558"/>
        <v>0</v>
      </c>
      <c r="L11917" t="str">
        <f t="shared" si="559"/>
        <v/>
      </c>
      <c r="M11917" t="str">
        <f t="shared" si="560"/>
        <v/>
      </c>
    </row>
    <row r="11918" spans="3:13" x14ac:dyDescent="0.2">
      <c r="C11918" s="8" t="str">
        <f>IFERROR(VLOOKUP(B11918,'Plan de comptes'!A:B,2,FALSE),"")</f>
        <v/>
      </c>
      <c r="K11918" s="21">
        <f t="shared" si="558"/>
        <v>0</v>
      </c>
      <c r="L11918" t="str">
        <f t="shared" si="559"/>
        <v/>
      </c>
      <c r="M11918" t="str">
        <f t="shared" si="560"/>
        <v/>
      </c>
    </row>
    <row r="11919" spans="3:13" x14ac:dyDescent="0.2">
      <c r="C11919" s="8" t="str">
        <f>IFERROR(VLOOKUP(B11919,'Plan de comptes'!A:B,2,FALSE),"")</f>
        <v/>
      </c>
      <c r="K11919" s="21">
        <f t="shared" si="558"/>
        <v>0</v>
      </c>
      <c r="L11919" t="str">
        <f t="shared" si="559"/>
        <v/>
      </c>
      <c r="M11919" t="str">
        <f t="shared" si="560"/>
        <v/>
      </c>
    </row>
    <row r="11920" spans="3:13" x14ac:dyDescent="0.2">
      <c r="C11920" s="8" t="str">
        <f>IFERROR(VLOOKUP(B11920,'Plan de comptes'!A:B,2,FALSE),"")</f>
        <v/>
      </c>
      <c r="K11920" s="21">
        <f t="shared" si="558"/>
        <v>0</v>
      </c>
      <c r="L11920" t="str">
        <f t="shared" si="559"/>
        <v/>
      </c>
      <c r="M11920" t="str">
        <f t="shared" si="560"/>
        <v/>
      </c>
    </row>
    <row r="11921" spans="3:13" x14ac:dyDescent="0.2">
      <c r="C11921" s="8" t="str">
        <f>IFERROR(VLOOKUP(B11921,'Plan de comptes'!A:B,2,FALSE),"")</f>
        <v/>
      </c>
      <c r="K11921" s="21">
        <f t="shared" si="558"/>
        <v>0</v>
      </c>
      <c r="L11921" t="str">
        <f t="shared" si="559"/>
        <v/>
      </c>
      <c r="M11921" t="str">
        <f t="shared" si="560"/>
        <v/>
      </c>
    </row>
    <row r="11922" spans="3:13" x14ac:dyDescent="0.2">
      <c r="C11922" s="8" t="str">
        <f>IFERROR(VLOOKUP(B11922,'Plan de comptes'!A:B,2,FALSE),"")</f>
        <v/>
      </c>
      <c r="K11922" s="21">
        <f t="shared" si="558"/>
        <v>0</v>
      </c>
      <c r="L11922" t="str">
        <f t="shared" si="559"/>
        <v/>
      </c>
      <c r="M11922" t="str">
        <f t="shared" si="560"/>
        <v/>
      </c>
    </row>
    <row r="11923" spans="3:13" x14ac:dyDescent="0.2">
      <c r="C11923" s="8" t="str">
        <f>IFERROR(VLOOKUP(B11923,'Plan de comptes'!A:B,2,FALSE),"")</f>
        <v/>
      </c>
      <c r="K11923" s="21">
        <f t="shared" si="558"/>
        <v>0</v>
      </c>
      <c r="L11923" t="str">
        <f t="shared" si="559"/>
        <v/>
      </c>
      <c r="M11923" t="str">
        <f t="shared" si="560"/>
        <v/>
      </c>
    </row>
    <row r="11924" spans="3:13" x14ac:dyDescent="0.2">
      <c r="C11924" s="8" t="str">
        <f>IFERROR(VLOOKUP(B11924,'Plan de comptes'!A:B,2,FALSE),"")</f>
        <v/>
      </c>
      <c r="K11924" s="21">
        <f t="shared" si="558"/>
        <v>0</v>
      </c>
      <c r="L11924" t="str">
        <f t="shared" si="559"/>
        <v/>
      </c>
      <c r="M11924" t="str">
        <f t="shared" si="560"/>
        <v/>
      </c>
    </row>
    <row r="11925" spans="3:13" x14ac:dyDescent="0.2">
      <c r="C11925" s="8" t="str">
        <f>IFERROR(VLOOKUP(B11925,'Plan de comptes'!A:B,2,FALSE),"")</f>
        <v/>
      </c>
      <c r="K11925" s="21">
        <f t="shared" si="558"/>
        <v>0</v>
      </c>
      <c r="L11925" t="str">
        <f t="shared" si="559"/>
        <v/>
      </c>
      <c r="M11925" t="str">
        <f t="shared" si="560"/>
        <v/>
      </c>
    </row>
    <row r="11926" spans="3:13" x14ac:dyDescent="0.2">
      <c r="C11926" s="8" t="str">
        <f>IFERROR(VLOOKUP(B11926,'Plan de comptes'!A:B,2,FALSE),"")</f>
        <v/>
      </c>
      <c r="K11926" s="21">
        <f t="shared" si="558"/>
        <v>0</v>
      </c>
      <c r="L11926" t="str">
        <f t="shared" si="559"/>
        <v/>
      </c>
      <c r="M11926" t="str">
        <f t="shared" si="560"/>
        <v/>
      </c>
    </row>
    <row r="11927" spans="3:13" x14ac:dyDescent="0.2">
      <c r="C11927" s="8" t="str">
        <f>IFERROR(VLOOKUP(B11927,'Plan de comptes'!A:B,2,FALSE),"")</f>
        <v/>
      </c>
      <c r="K11927" s="21">
        <f t="shared" si="558"/>
        <v>0</v>
      </c>
      <c r="L11927" t="str">
        <f t="shared" si="559"/>
        <v/>
      </c>
      <c r="M11927" t="str">
        <f t="shared" si="560"/>
        <v/>
      </c>
    </row>
    <row r="11928" spans="3:13" x14ac:dyDescent="0.2">
      <c r="C11928" s="8" t="str">
        <f>IFERROR(VLOOKUP(B11928,'Plan de comptes'!A:B,2,FALSE),"")</f>
        <v/>
      </c>
      <c r="K11928" s="21">
        <f t="shared" si="558"/>
        <v>0</v>
      </c>
      <c r="L11928" t="str">
        <f t="shared" si="559"/>
        <v/>
      </c>
      <c r="M11928" t="str">
        <f t="shared" si="560"/>
        <v/>
      </c>
    </row>
    <row r="11929" spans="3:13" x14ac:dyDescent="0.2">
      <c r="C11929" s="8" t="str">
        <f>IFERROR(VLOOKUP(B11929,'Plan de comptes'!A:B,2,FALSE),"")</f>
        <v/>
      </c>
      <c r="K11929" s="21">
        <f t="shared" si="558"/>
        <v>0</v>
      </c>
      <c r="L11929" t="str">
        <f t="shared" si="559"/>
        <v/>
      </c>
      <c r="M11929" t="str">
        <f t="shared" si="560"/>
        <v/>
      </c>
    </row>
    <row r="11930" spans="3:13" x14ac:dyDescent="0.2">
      <c r="C11930" s="8" t="str">
        <f>IFERROR(VLOOKUP(B11930,'Plan de comptes'!A:B,2,FALSE),"")</f>
        <v/>
      </c>
      <c r="K11930" s="21">
        <f t="shared" si="558"/>
        <v>0</v>
      </c>
      <c r="L11930" t="str">
        <f t="shared" si="559"/>
        <v/>
      </c>
      <c r="M11930" t="str">
        <f t="shared" si="560"/>
        <v/>
      </c>
    </row>
    <row r="11931" spans="3:13" x14ac:dyDescent="0.2">
      <c r="C11931" s="8" t="str">
        <f>IFERROR(VLOOKUP(B11931,'Plan de comptes'!A:B,2,FALSE),"")</f>
        <v/>
      </c>
      <c r="K11931" s="21">
        <f t="shared" si="558"/>
        <v>0</v>
      </c>
      <c r="L11931" t="str">
        <f t="shared" si="559"/>
        <v/>
      </c>
      <c r="M11931" t="str">
        <f t="shared" si="560"/>
        <v/>
      </c>
    </row>
    <row r="11932" spans="3:13" x14ac:dyDescent="0.2">
      <c r="C11932" s="8" t="str">
        <f>IFERROR(VLOOKUP(B11932,'Plan de comptes'!A:B,2,FALSE),"")</f>
        <v/>
      </c>
      <c r="K11932" s="21">
        <f t="shared" si="558"/>
        <v>0</v>
      </c>
      <c r="L11932" t="str">
        <f t="shared" si="559"/>
        <v/>
      </c>
      <c r="M11932" t="str">
        <f t="shared" si="560"/>
        <v/>
      </c>
    </row>
    <row r="11933" spans="3:13" x14ac:dyDescent="0.2">
      <c r="C11933" s="8" t="str">
        <f>IFERROR(VLOOKUP(B11933,'Plan de comptes'!A:B,2,FALSE),"")</f>
        <v/>
      </c>
      <c r="K11933" s="21">
        <f t="shared" si="558"/>
        <v>0</v>
      </c>
      <c r="L11933" t="str">
        <f t="shared" si="559"/>
        <v/>
      </c>
      <c r="M11933" t="str">
        <f t="shared" si="560"/>
        <v/>
      </c>
    </row>
    <row r="11934" spans="3:13" x14ac:dyDescent="0.2">
      <c r="C11934" s="8" t="str">
        <f>IFERROR(VLOOKUP(B11934,'Plan de comptes'!A:B,2,FALSE),"")</f>
        <v/>
      </c>
      <c r="K11934" s="21">
        <f t="shared" si="558"/>
        <v>0</v>
      </c>
      <c r="L11934" t="str">
        <f t="shared" si="559"/>
        <v/>
      </c>
      <c r="M11934" t="str">
        <f t="shared" si="560"/>
        <v/>
      </c>
    </row>
    <row r="11935" spans="3:13" x14ac:dyDescent="0.2">
      <c r="C11935" s="8" t="str">
        <f>IFERROR(VLOOKUP(B11935,'Plan de comptes'!A:B,2,FALSE),"")</f>
        <v/>
      </c>
      <c r="K11935" s="21">
        <f t="shared" si="558"/>
        <v>0</v>
      </c>
      <c r="L11935" t="str">
        <f t="shared" si="559"/>
        <v/>
      </c>
      <c r="M11935" t="str">
        <f t="shared" si="560"/>
        <v/>
      </c>
    </row>
    <row r="11936" spans="3:13" x14ac:dyDescent="0.2">
      <c r="C11936" s="8" t="str">
        <f>IFERROR(VLOOKUP(B11936,'Plan de comptes'!A:B,2,FALSE),"")</f>
        <v/>
      </c>
      <c r="K11936" s="21">
        <f t="shared" si="558"/>
        <v>0</v>
      </c>
      <c r="L11936" t="str">
        <f t="shared" si="559"/>
        <v/>
      </c>
      <c r="M11936" t="str">
        <f t="shared" si="560"/>
        <v/>
      </c>
    </row>
    <row r="11937" spans="3:13" x14ac:dyDescent="0.2">
      <c r="C11937" s="8" t="str">
        <f>IFERROR(VLOOKUP(B11937,'Plan de comptes'!A:B,2,FALSE),"")</f>
        <v/>
      </c>
      <c r="K11937" s="21">
        <f t="shared" si="558"/>
        <v>0</v>
      </c>
      <c r="L11937" t="str">
        <f t="shared" si="559"/>
        <v/>
      </c>
      <c r="M11937" t="str">
        <f t="shared" si="560"/>
        <v/>
      </c>
    </row>
    <row r="11938" spans="3:13" x14ac:dyDescent="0.2">
      <c r="C11938" s="8" t="str">
        <f>IFERROR(VLOOKUP(B11938,'Plan de comptes'!A:B,2,FALSE),"")</f>
        <v/>
      </c>
      <c r="K11938" s="21">
        <f t="shared" si="558"/>
        <v>0</v>
      </c>
      <c r="L11938" t="str">
        <f t="shared" si="559"/>
        <v/>
      </c>
      <c r="M11938" t="str">
        <f t="shared" si="560"/>
        <v/>
      </c>
    </row>
    <row r="11939" spans="3:13" x14ac:dyDescent="0.2">
      <c r="C11939" s="8" t="str">
        <f>IFERROR(VLOOKUP(B11939,'Plan de comptes'!A:B,2,FALSE),"")</f>
        <v/>
      </c>
      <c r="K11939" s="21">
        <f t="shared" si="558"/>
        <v>0</v>
      </c>
      <c r="L11939" t="str">
        <f t="shared" si="559"/>
        <v/>
      </c>
      <c r="M11939" t="str">
        <f t="shared" si="560"/>
        <v/>
      </c>
    </row>
    <row r="11940" spans="3:13" x14ac:dyDescent="0.2">
      <c r="C11940" s="8" t="str">
        <f>IFERROR(VLOOKUP(B11940,'Plan de comptes'!A:B,2,FALSE),"")</f>
        <v/>
      </c>
      <c r="K11940" s="21">
        <f t="shared" si="558"/>
        <v>0</v>
      </c>
      <c r="L11940" t="str">
        <f t="shared" si="559"/>
        <v/>
      </c>
      <c r="M11940" t="str">
        <f t="shared" si="560"/>
        <v/>
      </c>
    </row>
    <row r="11941" spans="3:13" x14ac:dyDescent="0.2">
      <c r="C11941" s="8" t="str">
        <f>IFERROR(VLOOKUP(B11941,'Plan de comptes'!A:B,2,FALSE),"")</f>
        <v/>
      </c>
      <c r="K11941" s="21">
        <f t="shared" si="558"/>
        <v>0</v>
      </c>
      <c r="L11941" t="str">
        <f t="shared" si="559"/>
        <v/>
      </c>
      <c r="M11941" t="str">
        <f t="shared" si="560"/>
        <v/>
      </c>
    </row>
    <row r="11942" spans="3:13" x14ac:dyDescent="0.2">
      <c r="C11942" s="8" t="str">
        <f>IFERROR(VLOOKUP(B11942,'Plan de comptes'!A:B,2,FALSE),"")</f>
        <v/>
      </c>
      <c r="K11942" s="21">
        <f t="shared" si="558"/>
        <v>0</v>
      </c>
      <c r="L11942" t="str">
        <f t="shared" si="559"/>
        <v/>
      </c>
      <c r="M11942" t="str">
        <f t="shared" si="560"/>
        <v/>
      </c>
    </row>
    <row r="11943" spans="3:13" x14ac:dyDescent="0.2">
      <c r="C11943" s="8" t="str">
        <f>IFERROR(VLOOKUP(B11943,'Plan de comptes'!A:B,2,FALSE),"")</f>
        <v/>
      </c>
      <c r="K11943" s="21">
        <f t="shared" si="558"/>
        <v>0</v>
      </c>
      <c r="L11943" t="str">
        <f t="shared" si="559"/>
        <v/>
      </c>
      <c r="M11943" t="str">
        <f t="shared" si="560"/>
        <v/>
      </c>
    </row>
    <row r="11944" spans="3:13" x14ac:dyDescent="0.2">
      <c r="C11944" s="8" t="str">
        <f>IFERROR(VLOOKUP(B11944,'Plan de comptes'!A:B,2,FALSE),"")</f>
        <v/>
      </c>
      <c r="K11944" s="21">
        <f t="shared" si="558"/>
        <v>0</v>
      </c>
      <c r="L11944" t="str">
        <f t="shared" si="559"/>
        <v/>
      </c>
      <c r="M11944" t="str">
        <f t="shared" si="560"/>
        <v/>
      </c>
    </row>
    <row r="11945" spans="3:13" x14ac:dyDescent="0.2">
      <c r="C11945" s="8" t="str">
        <f>IFERROR(VLOOKUP(B11945,'Plan de comptes'!A:B,2,FALSE),"")</f>
        <v/>
      </c>
      <c r="K11945" s="21">
        <f t="shared" si="558"/>
        <v>0</v>
      </c>
      <c r="L11945" t="str">
        <f t="shared" si="559"/>
        <v/>
      </c>
      <c r="M11945" t="str">
        <f t="shared" si="560"/>
        <v/>
      </c>
    </row>
    <row r="11946" spans="3:13" x14ac:dyDescent="0.2">
      <c r="C11946" s="8" t="str">
        <f>IFERROR(VLOOKUP(B11946,'Plan de comptes'!A:B,2,FALSE),"")</f>
        <v/>
      </c>
      <c r="K11946" s="21">
        <f t="shared" si="558"/>
        <v>0</v>
      </c>
      <c r="L11946" t="str">
        <f t="shared" si="559"/>
        <v/>
      </c>
      <c r="M11946" t="str">
        <f t="shared" si="560"/>
        <v/>
      </c>
    </row>
    <row r="11947" spans="3:13" x14ac:dyDescent="0.2">
      <c r="C11947" s="8" t="str">
        <f>IFERROR(VLOOKUP(B11947,'Plan de comptes'!A:B,2,FALSE),"")</f>
        <v/>
      </c>
      <c r="K11947" s="21">
        <f t="shared" si="558"/>
        <v>0</v>
      </c>
      <c r="L11947" t="str">
        <f t="shared" si="559"/>
        <v/>
      </c>
      <c r="M11947" t="str">
        <f t="shared" si="560"/>
        <v/>
      </c>
    </row>
    <row r="11948" spans="3:13" x14ac:dyDescent="0.2">
      <c r="C11948" s="8" t="str">
        <f>IFERROR(VLOOKUP(B11948,'Plan de comptes'!A:B,2,FALSE),"")</f>
        <v/>
      </c>
      <c r="K11948" s="21">
        <f t="shared" si="558"/>
        <v>0</v>
      </c>
      <c r="L11948" t="str">
        <f t="shared" si="559"/>
        <v/>
      </c>
      <c r="M11948" t="str">
        <f t="shared" si="560"/>
        <v/>
      </c>
    </row>
    <row r="11949" spans="3:13" x14ac:dyDescent="0.2">
      <c r="C11949" s="8" t="str">
        <f>IFERROR(VLOOKUP(B11949,'Plan de comptes'!A:B,2,FALSE),"")</f>
        <v/>
      </c>
      <c r="K11949" s="21">
        <f t="shared" si="558"/>
        <v>0</v>
      </c>
      <c r="L11949" t="str">
        <f t="shared" si="559"/>
        <v/>
      </c>
      <c r="M11949" t="str">
        <f t="shared" si="560"/>
        <v/>
      </c>
    </row>
    <row r="11950" spans="3:13" x14ac:dyDescent="0.2">
      <c r="C11950" s="8" t="str">
        <f>IFERROR(VLOOKUP(B11950,'Plan de comptes'!A:B,2,FALSE),"")</f>
        <v/>
      </c>
      <c r="K11950" s="21">
        <f t="shared" si="558"/>
        <v>0</v>
      </c>
      <c r="L11950" t="str">
        <f t="shared" si="559"/>
        <v/>
      </c>
      <c r="M11950" t="str">
        <f t="shared" si="560"/>
        <v/>
      </c>
    </row>
    <row r="11951" spans="3:13" x14ac:dyDescent="0.2">
      <c r="C11951" s="8" t="str">
        <f>IFERROR(VLOOKUP(B11951,'Plan de comptes'!A:B,2,FALSE),"")</f>
        <v/>
      </c>
      <c r="K11951" s="21">
        <f t="shared" si="558"/>
        <v>0</v>
      </c>
      <c r="L11951" t="str">
        <f t="shared" si="559"/>
        <v/>
      </c>
      <c r="M11951" t="str">
        <f t="shared" si="560"/>
        <v/>
      </c>
    </row>
    <row r="11952" spans="3:13" x14ac:dyDescent="0.2">
      <c r="C11952" s="8" t="str">
        <f>IFERROR(VLOOKUP(B11952,'Plan de comptes'!A:B,2,FALSE),"")</f>
        <v/>
      </c>
      <c r="K11952" s="21">
        <f t="shared" si="558"/>
        <v>0</v>
      </c>
      <c r="L11952" t="str">
        <f t="shared" si="559"/>
        <v/>
      </c>
      <c r="M11952" t="str">
        <f t="shared" si="560"/>
        <v/>
      </c>
    </row>
    <row r="11953" spans="3:13" x14ac:dyDescent="0.2">
      <c r="C11953" s="8" t="str">
        <f>IFERROR(VLOOKUP(B11953,'Plan de comptes'!A:B,2,FALSE),"")</f>
        <v/>
      </c>
      <c r="K11953" s="21">
        <f t="shared" si="558"/>
        <v>0</v>
      </c>
      <c r="L11953" t="str">
        <f t="shared" si="559"/>
        <v/>
      </c>
      <c r="M11953" t="str">
        <f t="shared" si="560"/>
        <v/>
      </c>
    </row>
    <row r="11954" spans="3:13" x14ac:dyDescent="0.2">
      <c r="C11954" s="8" t="str">
        <f>IFERROR(VLOOKUP(B11954,'Plan de comptes'!A:B,2,FALSE),"")</f>
        <v/>
      </c>
      <c r="K11954" s="21">
        <f t="shared" si="558"/>
        <v>0</v>
      </c>
      <c r="L11954" t="str">
        <f t="shared" si="559"/>
        <v/>
      </c>
      <c r="M11954" t="str">
        <f t="shared" si="560"/>
        <v/>
      </c>
    </row>
    <row r="11955" spans="3:13" x14ac:dyDescent="0.2">
      <c r="C11955" s="8" t="str">
        <f>IFERROR(VLOOKUP(B11955,'Plan de comptes'!A:B,2,FALSE),"")</f>
        <v/>
      </c>
      <c r="K11955" s="21">
        <f t="shared" si="558"/>
        <v>0</v>
      </c>
      <c r="L11955" t="str">
        <f t="shared" si="559"/>
        <v/>
      </c>
      <c r="M11955" t="str">
        <f t="shared" si="560"/>
        <v/>
      </c>
    </row>
    <row r="11956" spans="3:13" x14ac:dyDescent="0.2">
      <c r="C11956" s="8" t="str">
        <f>IFERROR(VLOOKUP(B11956,'Plan de comptes'!A:B,2,FALSE),"")</f>
        <v/>
      </c>
      <c r="K11956" s="21">
        <f t="shared" si="558"/>
        <v>0</v>
      </c>
      <c r="L11956" t="str">
        <f t="shared" si="559"/>
        <v/>
      </c>
      <c r="M11956" t="str">
        <f t="shared" si="560"/>
        <v/>
      </c>
    </row>
    <row r="11957" spans="3:13" x14ac:dyDescent="0.2">
      <c r="C11957" s="8" t="str">
        <f>IFERROR(VLOOKUP(B11957,'Plan de comptes'!A:B,2,FALSE),"")</f>
        <v/>
      </c>
      <c r="K11957" s="21">
        <f t="shared" si="558"/>
        <v>0</v>
      </c>
      <c r="L11957" t="str">
        <f t="shared" si="559"/>
        <v/>
      </c>
      <c r="M11957" t="str">
        <f t="shared" si="560"/>
        <v/>
      </c>
    </row>
    <row r="11958" spans="3:13" x14ac:dyDescent="0.2">
      <c r="C11958" s="8" t="str">
        <f>IFERROR(VLOOKUP(B11958,'Plan de comptes'!A:B,2,FALSE),"")</f>
        <v/>
      </c>
      <c r="K11958" s="21">
        <f t="shared" si="558"/>
        <v>0</v>
      </c>
      <c r="L11958" t="str">
        <f t="shared" si="559"/>
        <v/>
      </c>
      <c r="M11958" t="str">
        <f t="shared" si="560"/>
        <v/>
      </c>
    </row>
    <row r="11959" spans="3:13" x14ac:dyDescent="0.2">
      <c r="C11959" s="8" t="str">
        <f>IFERROR(VLOOKUP(B11959,'Plan de comptes'!A:B,2,FALSE),"")</f>
        <v/>
      </c>
      <c r="K11959" s="21">
        <f t="shared" si="558"/>
        <v>0</v>
      </c>
      <c r="L11959" t="str">
        <f t="shared" si="559"/>
        <v/>
      </c>
      <c r="M11959" t="str">
        <f t="shared" si="560"/>
        <v/>
      </c>
    </row>
    <row r="11960" spans="3:13" x14ac:dyDescent="0.2">
      <c r="C11960" s="8" t="str">
        <f>IFERROR(VLOOKUP(B11960,'Plan de comptes'!A:B,2,FALSE),"")</f>
        <v/>
      </c>
      <c r="K11960" s="21">
        <f t="shared" si="558"/>
        <v>0</v>
      </c>
      <c r="L11960" t="str">
        <f t="shared" si="559"/>
        <v/>
      </c>
      <c r="M11960" t="str">
        <f t="shared" si="560"/>
        <v/>
      </c>
    </row>
    <row r="11961" spans="3:13" x14ac:dyDescent="0.2">
      <c r="C11961" s="8" t="str">
        <f>IFERROR(VLOOKUP(B11961,'Plan de comptes'!A:B,2,FALSE),"")</f>
        <v/>
      </c>
      <c r="K11961" s="21">
        <f t="shared" si="558"/>
        <v>0</v>
      </c>
      <c r="L11961" t="str">
        <f t="shared" si="559"/>
        <v/>
      </c>
      <c r="M11961" t="str">
        <f t="shared" si="560"/>
        <v/>
      </c>
    </row>
    <row r="11962" spans="3:13" x14ac:dyDescent="0.2">
      <c r="C11962" s="8" t="str">
        <f>IFERROR(VLOOKUP(B11962,'Plan de comptes'!A:B,2,FALSE),"")</f>
        <v/>
      </c>
      <c r="K11962" s="21">
        <f t="shared" si="558"/>
        <v>0</v>
      </c>
      <c r="L11962" t="str">
        <f t="shared" si="559"/>
        <v/>
      </c>
      <c r="M11962" t="str">
        <f t="shared" si="560"/>
        <v/>
      </c>
    </row>
    <row r="11963" spans="3:13" x14ac:dyDescent="0.2">
      <c r="C11963" s="8" t="str">
        <f>IFERROR(VLOOKUP(B11963,'Plan de comptes'!A:B,2,FALSE),"")</f>
        <v/>
      </c>
      <c r="K11963" s="21">
        <f t="shared" si="558"/>
        <v>0</v>
      </c>
      <c r="L11963" t="str">
        <f t="shared" si="559"/>
        <v/>
      </c>
      <c r="M11963" t="str">
        <f t="shared" si="560"/>
        <v/>
      </c>
    </row>
    <row r="11964" spans="3:13" x14ac:dyDescent="0.2">
      <c r="C11964" s="8" t="str">
        <f>IFERROR(VLOOKUP(B11964,'Plan de comptes'!A:B,2,FALSE),"")</f>
        <v/>
      </c>
      <c r="K11964" s="21">
        <f t="shared" si="558"/>
        <v>0</v>
      </c>
      <c r="L11964" t="str">
        <f t="shared" si="559"/>
        <v/>
      </c>
      <c r="M11964" t="str">
        <f t="shared" si="560"/>
        <v/>
      </c>
    </row>
    <row r="11965" spans="3:13" x14ac:dyDescent="0.2">
      <c r="C11965" s="8" t="str">
        <f>IFERROR(VLOOKUP(B11965,'Plan de comptes'!A:B,2,FALSE),"")</f>
        <v/>
      </c>
      <c r="K11965" s="21">
        <f t="shared" si="558"/>
        <v>0</v>
      </c>
      <c r="L11965" t="str">
        <f t="shared" si="559"/>
        <v/>
      </c>
      <c r="M11965" t="str">
        <f t="shared" si="560"/>
        <v/>
      </c>
    </row>
    <row r="11966" spans="3:13" x14ac:dyDescent="0.2">
      <c r="C11966" s="8" t="str">
        <f>IFERROR(VLOOKUP(B11966,'Plan de comptes'!A:B,2,FALSE),"")</f>
        <v/>
      </c>
      <c r="K11966" s="21">
        <f t="shared" si="558"/>
        <v>0</v>
      </c>
      <c r="L11966" t="str">
        <f t="shared" si="559"/>
        <v/>
      </c>
      <c r="M11966" t="str">
        <f t="shared" si="560"/>
        <v/>
      </c>
    </row>
    <row r="11967" spans="3:13" x14ac:dyDescent="0.2">
      <c r="C11967" s="8" t="str">
        <f>IFERROR(VLOOKUP(B11967,'Plan de comptes'!A:B,2,FALSE),"")</f>
        <v/>
      </c>
      <c r="K11967" s="21">
        <f t="shared" si="558"/>
        <v>0</v>
      </c>
      <c r="L11967" t="str">
        <f t="shared" si="559"/>
        <v/>
      </c>
      <c r="M11967" t="str">
        <f t="shared" si="560"/>
        <v/>
      </c>
    </row>
    <row r="11968" spans="3:13" x14ac:dyDescent="0.2">
      <c r="C11968" s="8" t="str">
        <f>IFERROR(VLOOKUP(B11968,'Plan de comptes'!A:B,2,FALSE),"")</f>
        <v/>
      </c>
      <c r="K11968" s="21">
        <f t="shared" si="558"/>
        <v>0</v>
      </c>
      <c r="L11968" t="str">
        <f t="shared" si="559"/>
        <v/>
      </c>
      <c r="M11968" t="str">
        <f t="shared" si="560"/>
        <v/>
      </c>
    </row>
    <row r="11969" spans="3:13" x14ac:dyDescent="0.2">
      <c r="C11969" s="8" t="str">
        <f>IFERROR(VLOOKUP(B11969,'Plan de comptes'!A:B,2,FALSE),"")</f>
        <v/>
      </c>
      <c r="K11969" s="21">
        <f t="shared" si="558"/>
        <v>0</v>
      </c>
      <c r="L11969" t="str">
        <f t="shared" si="559"/>
        <v/>
      </c>
      <c r="M11969" t="str">
        <f t="shared" si="560"/>
        <v/>
      </c>
    </row>
    <row r="11970" spans="3:13" x14ac:dyDescent="0.2">
      <c r="C11970" s="8" t="str">
        <f>IFERROR(VLOOKUP(B11970,'Plan de comptes'!A:B,2,FALSE),"")</f>
        <v/>
      </c>
      <c r="K11970" s="21">
        <f t="shared" si="558"/>
        <v>0</v>
      </c>
      <c r="L11970" t="str">
        <f t="shared" si="559"/>
        <v/>
      </c>
      <c r="M11970" t="str">
        <f t="shared" si="560"/>
        <v/>
      </c>
    </row>
    <row r="11971" spans="3:13" x14ac:dyDescent="0.2">
      <c r="C11971" s="8" t="str">
        <f>IFERROR(VLOOKUP(B11971,'Plan de comptes'!A:B,2,FALSE),"")</f>
        <v/>
      </c>
      <c r="K11971" s="21">
        <f t="shared" ref="K11971:K12034" si="561">E11971-F11971</f>
        <v>0</v>
      </c>
      <c r="L11971" t="str">
        <f t="shared" ref="L11971:L12034" si="562">LEFT($B11971,2)</f>
        <v/>
      </c>
      <c r="M11971" t="str">
        <f t="shared" ref="M11971:M12034" si="563">LEFT($B11971,3)</f>
        <v/>
      </c>
    </row>
    <row r="11972" spans="3:13" x14ac:dyDescent="0.2">
      <c r="C11972" s="8" t="str">
        <f>IFERROR(VLOOKUP(B11972,'Plan de comptes'!A:B,2,FALSE),"")</f>
        <v/>
      </c>
      <c r="K11972" s="21">
        <f t="shared" si="561"/>
        <v>0</v>
      </c>
      <c r="L11972" t="str">
        <f t="shared" si="562"/>
        <v/>
      </c>
      <c r="M11972" t="str">
        <f t="shared" si="563"/>
        <v/>
      </c>
    </row>
    <row r="11973" spans="3:13" x14ac:dyDescent="0.2">
      <c r="C11973" s="8" t="str">
        <f>IFERROR(VLOOKUP(B11973,'Plan de comptes'!A:B,2,FALSE),"")</f>
        <v/>
      </c>
      <c r="K11973" s="21">
        <f t="shared" si="561"/>
        <v>0</v>
      </c>
      <c r="L11973" t="str">
        <f t="shared" si="562"/>
        <v/>
      </c>
      <c r="M11973" t="str">
        <f t="shared" si="563"/>
        <v/>
      </c>
    </row>
    <row r="11974" spans="3:13" x14ac:dyDescent="0.2">
      <c r="C11974" s="8" t="str">
        <f>IFERROR(VLOOKUP(B11974,'Plan de comptes'!A:B,2,FALSE),"")</f>
        <v/>
      </c>
      <c r="K11974" s="21">
        <f t="shared" si="561"/>
        <v>0</v>
      </c>
      <c r="L11974" t="str">
        <f t="shared" si="562"/>
        <v/>
      </c>
      <c r="M11974" t="str">
        <f t="shared" si="563"/>
        <v/>
      </c>
    </row>
    <row r="11975" spans="3:13" x14ac:dyDescent="0.2">
      <c r="C11975" s="8" t="str">
        <f>IFERROR(VLOOKUP(B11975,'Plan de comptes'!A:B,2,FALSE),"")</f>
        <v/>
      </c>
      <c r="K11975" s="21">
        <f t="shared" si="561"/>
        <v>0</v>
      </c>
      <c r="L11975" t="str">
        <f t="shared" si="562"/>
        <v/>
      </c>
      <c r="M11975" t="str">
        <f t="shared" si="563"/>
        <v/>
      </c>
    </row>
    <row r="11976" spans="3:13" x14ac:dyDescent="0.2">
      <c r="C11976" s="8" t="str">
        <f>IFERROR(VLOOKUP(B11976,'Plan de comptes'!A:B,2,FALSE),"")</f>
        <v/>
      </c>
      <c r="K11976" s="21">
        <f t="shared" si="561"/>
        <v>0</v>
      </c>
      <c r="L11976" t="str">
        <f t="shared" si="562"/>
        <v/>
      </c>
      <c r="M11976" t="str">
        <f t="shared" si="563"/>
        <v/>
      </c>
    </row>
    <row r="11977" spans="3:13" x14ac:dyDescent="0.2">
      <c r="C11977" s="8" t="str">
        <f>IFERROR(VLOOKUP(B11977,'Plan de comptes'!A:B,2,FALSE),"")</f>
        <v/>
      </c>
      <c r="K11977" s="21">
        <f t="shared" si="561"/>
        <v>0</v>
      </c>
      <c r="L11977" t="str">
        <f t="shared" si="562"/>
        <v/>
      </c>
      <c r="M11977" t="str">
        <f t="shared" si="563"/>
        <v/>
      </c>
    </row>
    <row r="11978" spans="3:13" x14ac:dyDescent="0.2">
      <c r="C11978" s="8" t="str">
        <f>IFERROR(VLOOKUP(B11978,'Plan de comptes'!A:B,2,FALSE),"")</f>
        <v/>
      </c>
      <c r="K11978" s="21">
        <f t="shared" si="561"/>
        <v>0</v>
      </c>
      <c r="L11978" t="str">
        <f t="shared" si="562"/>
        <v/>
      </c>
      <c r="M11978" t="str">
        <f t="shared" si="563"/>
        <v/>
      </c>
    </row>
    <row r="11979" spans="3:13" x14ac:dyDescent="0.2">
      <c r="C11979" s="8" t="str">
        <f>IFERROR(VLOOKUP(B11979,'Plan de comptes'!A:B,2,FALSE),"")</f>
        <v/>
      </c>
      <c r="K11979" s="21">
        <f t="shared" si="561"/>
        <v>0</v>
      </c>
      <c r="L11979" t="str">
        <f t="shared" si="562"/>
        <v/>
      </c>
      <c r="M11979" t="str">
        <f t="shared" si="563"/>
        <v/>
      </c>
    </row>
    <row r="11980" spans="3:13" x14ac:dyDescent="0.2">
      <c r="C11980" s="8" t="str">
        <f>IFERROR(VLOOKUP(B11980,'Plan de comptes'!A:B,2,FALSE),"")</f>
        <v/>
      </c>
      <c r="K11980" s="21">
        <f t="shared" si="561"/>
        <v>0</v>
      </c>
      <c r="L11980" t="str">
        <f t="shared" si="562"/>
        <v/>
      </c>
      <c r="M11980" t="str">
        <f t="shared" si="563"/>
        <v/>
      </c>
    </row>
    <row r="11981" spans="3:13" x14ac:dyDescent="0.2">
      <c r="C11981" s="8" t="str">
        <f>IFERROR(VLOOKUP(B11981,'Plan de comptes'!A:B,2,FALSE),"")</f>
        <v/>
      </c>
      <c r="K11981" s="21">
        <f t="shared" si="561"/>
        <v>0</v>
      </c>
      <c r="L11981" t="str">
        <f t="shared" si="562"/>
        <v/>
      </c>
      <c r="M11981" t="str">
        <f t="shared" si="563"/>
        <v/>
      </c>
    </row>
    <row r="11982" spans="3:13" x14ac:dyDescent="0.2">
      <c r="C11982" s="8" t="str">
        <f>IFERROR(VLOOKUP(B11982,'Plan de comptes'!A:B,2,FALSE),"")</f>
        <v/>
      </c>
      <c r="K11982" s="21">
        <f t="shared" si="561"/>
        <v>0</v>
      </c>
      <c r="L11982" t="str">
        <f t="shared" si="562"/>
        <v/>
      </c>
      <c r="M11982" t="str">
        <f t="shared" si="563"/>
        <v/>
      </c>
    </row>
    <row r="11983" spans="3:13" x14ac:dyDescent="0.2">
      <c r="C11983" s="8" t="str">
        <f>IFERROR(VLOOKUP(B11983,'Plan de comptes'!A:B,2,FALSE),"")</f>
        <v/>
      </c>
      <c r="K11983" s="21">
        <f t="shared" si="561"/>
        <v>0</v>
      </c>
      <c r="L11983" t="str">
        <f t="shared" si="562"/>
        <v/>
      </c>
      <c r="M11983" t="str">
        <f t="shared" si="563"/>
        <v/>
      </c>
    </row>
    <row r="11984" spans="3:13" x14ac:dyDescent="0.2">
      <c r="C11984" s="8" t="str">
        <f>IFERROR(VLOOKUP(B11984,'Plan de comptes'!A:B,2,FALSE),"")</f>
        <v/>
      </c>
      <c r="K11984" s="21">
        <f t="shared" si="561"/>
        <v>0</v>
      </c>
      <c r="L11984" t="str">
        <f t="shared" si="562"/>
        <v/>
      </c>
      <c r="M11984" t="str">
        <f t="shared" si="563"/>
        <v/>
      </c>
    </row>
    <row r="11985" spans="3:13" x14ac:dyDescent="0.2">
      <c r="C11985" s="8" t="str">
        <f>IFERROR(VLOOKUP(B11985,'Plan de comptes'!A:B,2,FALSE),"")</f>
        <v/>
      </c>
      <c r="K11985" s="21">
        <f t="shared" si="561"/>
        <v>0</v>
      </c>
      <c r="L11985" t="str">
        <f t="shared" si="562"/>
        <v/>
      </c>
      <c r="M11985" t="str">
        <f t="shared" si="563"/>
        <v/>
      </c>
    </row>
    <row r="11986" spans="3:13" x14ac:dyDescent="0.2">
      <c r="C11986" s="8" t="str">
        <f>IFERROR(VLOOKUP(B11986,'Plan de comptes'!A:B,2,FALSE),"")</f>
        <v/>
      </c>
      <c r="K11986" s="21">
        <f t="shared" si="561"/>
        <v>0</v>
      </c>
      <c r="L11986" t="str">
        <f t="shared" si="562"/>
        <v/>
      </c>
      <c r="M11986" t="str">
        <f t="shared" si="563"/>
        <v/>
      </c>
    </row>
    <row r="11987" spans="3:13" x14ac:dyDescent="0.2">
      <c r="C11987" s="8" t="str">
        <f>IFERROR(VLOOKUP(B11987,'Plan de comptes'!A:B,2,FALSE),"")</f>
        <v/>
      </c>
      <c r="K11987" s="21">
        <f t="shared" si="561"/>
        <v>0</v>
      </c>
      <c r="L11987" t="str">
        <f t="shared" si="562"/>
        <v/>
      </c>
      <c r="M11987" t="str">
        <f t="shared" si="563"/>
        <v/>
      </c>
    </row>
    <row r="11988" spans="3:13" x14ac:dyDescent="0.2">
      <c r="C11988" s="8" t="str">
        <f>IFERROR(VLOOKUP(B11988,'Plan de comptes'!A:B,2,FALSE),"")</f>
        <v/>
      </c>
      <c r="K11988" s="21">
        <f t="shared" si="561"/>
        <v>0</v>
      </c>
      <c r="L11988" t="str">
        <f t="shared" si="562"/>
        <v/>
      </c>
      <c r="M11988" t="str">
        <f t="shared" si="563"/>
        <v/>
      </c>
    </row>
    <row r="11989" spans="3:13" x14ac:dyDescent="0.2">
      <c r="C11989" s="8" t="str">
        <f>IFERROR(VLOOKUP(B11989,'Plan de comptes'!A:B,2,FALSE),"")</f>
        <v/>
      </c>
      <c r="K11989" s="21">
        <f t="shared" si="561"/>
        <v>0</v>
      </c>
      <c r="L11989" t="str">
        <f t="shared" si="562"/>
        <v/>
      </c>
      <c r="M11989" t="str">
        <f t="shared" si="563"/>
        <v/>
      </c>
    </row>
    <row r="11990" spans="3:13" x14ac:dyDescent="0.2">
      <c r="C11990" s="8" t="str">
        <f>IFERROR(VLOOKUP(B11990,'Plan de comptes'!A:B,2,FALSE),"")</f>
        <v/>
      </c>
      <c r="K11990" s="21">
        <f t="shared" si="561"/>
        <v>0</v>
      </c>
      <c r="L11990" t="str">
        <f t="shared" si="562"/>
        <v/>
      </c>
      <c r="M11990" t="str">
        <f t="shared" si="563"/>
        <v/>
      </c>
    </row>
    <row r="11991" spans="3:13" x14ac:dyDescent="0.2">
      <c r="C11991" s="8" t="str">
        <f>IFERROR(VLOOKUP(B11991,'Plan de comptes'!A:B,2,FALSE),"")</f>
        <v/>
      </c>
      <c r="K11991" s="21">
        <f t="shared" si="561"/>
        <v>0</v>
      </c>
      <c r="L11991" t="str">
        <f t="shared" si="562"/>
        <v/>
      </c>
      <c r="M11991" t="str">
        <f t="shared" si="563"/>
        <v/>
      </c>
    </row>
    <row r="11992" spans="3:13" x14ac:dyDescent="0.2">
      <c r="C11992" s="8" t="str">
        <f>IFERROR(VLOOKUP(B11992,'Plan de comptes'!A:B,2,FALSE),"")</f>
        <v/>
      </c>
      <c r="K11992" s="21">
        <f t="shared" si="561"/>
        <v>0</v>
      </c>
      <c r="L11992" t="str">
        <f t="shared" si="562"/>
        <v/>
      </c>
      <c r="M11992" t="str">
        <f t="shared" si="563"/>
        <v/>
      </c>
    </row>
    <row r="11993" spans="3:13" x14ac:dyDescent="0.2">
      <c r="C11993" s="8" t="str">
        <f>IFERROR(VLOOKUP(B11993,'Plan de comptes'!A:B,2,FALSE),"")</f>
        <v/>
      </c>
      <c r="K11993" s="21">
        <f t="shared" si="561"/>
        <v>0</v>
      </c>
      <c r="L11993" t="str">
        <f t="shared" si="562"/>
        <v/>
      </c>
      <c r="M11993" t="str">
        <f t="shared" si="563"/>
        <v/>
      </c>
    </row>
    <row r="11994" spans="3:13" x14ac:dyDescent="0.2">
      <c r="C11994" s="8" t="str">
        <f>IFERROR(VLOOKUP(B11994,'Plan de comptes'!A:B,2,FALSE),"")</f>
        <v/>
      </c>
      <c r="K11994" s="21">
        <f t="shared" si="561"/>
        <v>0</v>
      </c>
      <c r="L11994" t="str">
        <f t="shared" si="562"/>
        <v/>
      </c>
      <c r="M11994" t="str">
        <f t="shared" si="563"/>
        <v/>
      </c>
    </row>
    <row r="11995" spans="3:13" x14ac:dyDescent="0.2">
      <c r="C11995" s="8" t="str">
        <f>IFERROR(VLOOKUP(B11995,'Plan de comptes'!A:B,2,FALSE),"")</f>
        <v/>
      </c>
      <c r="K11995" s="21">
        <f t="shared" si="561"/>
        <v>0</v>
      </c>
      <c r="L11995" t="str">
        <f t="shared" si="562"/>
        <v/>
      </c>
      <c r="M11995" t="str">
        <f t="shared" si="563"/>
        <v/>
      </c>
    </row>
    <row r="11996" spans="3:13" x14ac:dyDescent="0.2">
      <c r="C11996" s="8" t="str">
        <f>IFERROR(VLOOKUP(B11996,'Plan de comptes'!A:B,2,FALSE),"")</f>
        <v/>
      </c>
      <c r="K11996" s="21">
        <f t="shared" si="561"/>
        <v>0</v>
      </c>
      <c r="L11996" t="str">
        <f t="shared" si="562"/>
        <v/>
      </c>
      <c r="M11996" t="str">
        <f t="shared" si="563"/>
        <v/>
      </c>
    </row>
    <row r="11997" spans="3:13" x14ac:dyDescent="0.2">
      <c r="C11997" s="8" t="str">
        <f>IFERROR(VLOOKUP(B11997,'Plan de comptes'!A:B,2,FALSE),"")</f>
        <v/>
      </c>
      <c r="K11997" s="21">
        <f t="shared" si="561"/>
        <v>0</v>
      </c>
      <c r="L11997" t="str">
        <f t="shared" si="562"/>
        <v/>
      </c>
      <c r="M11997" t="str">
        <f t="shared" si="563"/>
        <v/>
      </c>
    </row>
    <row r="11998" spans="3:13" x14ac:dyDescent="0.2">
      <c r="C11998" s="8" t="str">
        <f>IFERROR(VLOOKUP(B11998,'Plan de comptes'!A:B,2,FALSE),"")</f>
        <v/>
      </c>
      <c r="K11998" s="21">
        <f t="shared" si="561"/>
        <v>0</v>
      </c>
      <c r="L11998" t="str">
        <f t="shared" si="562"/>
        <v/>
      </c>
      <c r="M11998" t="str">
        <f t="shared" si="563"/>
        <v/>
      </c>
    </row>
    <row r="11999" spans="3:13" x14ac:dyDescent="0.2">
      <c r="C11999" s="8" t="str">
        <f>IFERROR(VLOOKUP(B11999,'Plan de comptes'!A:B,2,FALSE),"")</f>
        <v/>
      </c>
      <c r="K11999" s="21">
        <f t="shared" si="561"/>
        <v>0</v>
      </c>
      <c r="L11999" t="str">
        <f t="shared" si="562"/>
        <v/>
      </c>
      <c r="M11999" t="str">
        <f t="shared" si="563"/>
        <v/>
      </c>
    </row>
    <row r="12000" spans="3:13" x14ac:dyDescent="0.2">
      <c r="C12000" s="8" t="str">
        <f>IFERROR(VLOOKUP(B12000,'Plan de comptes'!A:B,2,FALSE),"")</f>
        <v/>
      </c>
      <c r="K12000" s="21">
        <f t="shared" si="561"/>
        <v>0</v>
      </c>
      <c r="L12000" t="str">
        <f t="shared" si="562"/>
        <v/>
      </c>
      <c r="M12000" t="str">
        <f t="shared" si="563"/>
        <v/>
      </c>
    </row>
    <row r="12001" spans="3:13" x14ac:dyDescent="0.2">
      <c r="C12001" s="8" t="str">
        <f>IFERROR(VLOOKUP(B12001,'Plan de comptes'!A:B,2,FALSE),"")</f>
        <v/>
      </c>
      <c r="K12001" s="21">
        <f t="shared" si="561"/>
        <v>0</v>
      </c>
      <c r="L12001" t="str">
        <f t="shared" si="562"/>
        <v/>
      </c>
      <c r="M12001" t="str">
        <f t="shared" si="563"/>
        <v/>
      </c>
    </row>
    <row r="12002" spans="3:13" x14ac:dyDescent="0.2">
      <c r="C12002" s="8" t="str">
        <f>IFERROR(VLOOKUP(B12002,'Plan de comptes'!A:B,2,FALSE),"")</f>
        <v/>
      </c>
      <c r="K12002" s="21">
        <f t="shared" si="561"/>
        <v>0</v>
      </c>
      <c r="L12002" t="str">
        <f t="shared" si="562"/>
        <v/>
      </c>
      <c r="M12002" t="str">
        <f t="shared" si="563"/>
        <v/>
      </c>
    </row>
    <row r="12003" spans="3:13" x14ac:dyDescent="0.2">
      <c r="C12003" s="8" t="str">
        <f>IFERROR(VLOOKUP(B12003,'Plan de comptes'!A:B,2,FALSE),"")</f>
        <v/>
      </c>
      <c r="K12003" s="21">
        <f t="shared" si="561"/>
        <v>0</v>
      </c>
      <c r="L12003" t="str">
        <f t="shared" si="562"/>
        <v/>
      </c>
      <c r="M12003" t="str">
        <f t="shared" si="563"/>
        <v/>
      </c>
    </row>
    <row r="12004" spans="3:13" x14ac:dyDescent="0.2">
      <c r="C12004" s="8" t="str">
        <f>IFERROR(VLOOKUP(B12004,'Plan de comptes'!A:B,2,FALSE),"")</f>
        <v/>
      </c>
      <c r="K12004" s="21">
        <f t="shared" si="561"/>
        <v>0</v>
      </c>
      <c r="L12004" t="str">
        <f t="shared" si="562"/>
        <v/>
      </c>
      <c r="M12004" t="str">
        <f t="shared" si="563"/>
        <v/>
      </c>
    </row>
    <row r="12005" spans="3:13" x14ac:dyDescent="0.2">
      <c r="C12005" s="8" t="str">
        <f>IFERROR(VLOOKUP(B12005,'Plan de comptes'!A:B,2,FALSE),"")</f>
        <v/>
      </c>
      <c r="K12005" s="21">
        <f t="shared" si="561"/>
        <v>0</v>
      </c>
      <c r="L12005" t="str">
        <f t="shared" si="562"/>
        <v/>
      </c>
      <c r="M12005" t="str">
        <f t="shared" si="563"/>
        <v/>
      </c>
    </row>
    <row r="12006" spans="3:13" x14ac:dyDescent="0.2">
      <c r="C12006" s="8" t="str">
        <f>IFERROR(VLOOKUP(B12006,'Plan de comptes'!A:B,2,FALSE),"")</f>
        <v/>
      </c>
      <c r="K12006" s="21">
        <f t="shared" si="561"/>
        <v>0</v>
      </c>
      <c r="L12006" t="str">
        <f t="shared" si="562"/>
        <v/>
      </c>
      <c r="M12006" t="str">
        <f t="shared" si="563"/>
        <v/>
      </c>
    </row>
    <row r="12007" spans="3:13" x14ac:dyDescent="0.2">
      <c r="C12007" s="8" t="str">
        <f>IFERROR(VLOOKUP(B12007,'Plan de comptes'!A:B,2,FALSE),"")</f>
        <v/>
      </c>
      <c r="K12007" s="21">
        <f t="shared" si="561"/>
        <v>0</v>
      </c>
      <c r="L12007" t="str">
        <f t="shared" si="562"/>
        <v/>
      </c>
      <c r="M12007" t="str">
        <f t="shared" si="563"/>
        <v/>
      </c>
    </row>
    <row r="12008" spans="3:13" x14ac:dyDescent="0.2">
      <c r="C12008" s="8" t="str">
        <f>IFERROR(VLOOKUP(B12008,'Plan de comptes'!A:B,2,FALSE),"")</f>
        <v/>
      </c>
      <c r="K12008" s="21">
        <f t="shared" si="561"/>
        <v>0</v>
      </c>
      <c r="L12008" t="str">
        <f t="shared" si="562"/>
        <v/>
      </c>
      <c r="M12008" t="str">
        <f t="shared" si="563"/>
        <v/>
      </c>
    </row>
    <row r="12009" spans="3:13" x14ac:dyDescent="0.2">
      <c r="C12009" s="8" t="str">
        <f>IFERROR(VLOOKUP(B12009,'Plan de comptes'!A:B,2,FALSE),"")</f>
        <v/>
      </c>
      <c r="K12009" s="21">
        <f t="shared" si="561"/>
        <v>0</v>
      </c>
      <c r="L12009" t="str">
        <f t="shared" si="562"/>
        <v/>
      </c>
      <c r="M12009" t="str">
        <f t="shared" si="563"/>
        <v/>
      </c>
    </row>
    <row r="12010" spans="3:13" x14ac:dyDescent="0.2">
      <c r="C12010" s="8" t="str">
        <f>IFERROR(VLOOKUP(B12010,'Plan de comptes'!A:B,2,FALSE),"")</f>
        <v/>
      </c>
      <c r="K12010" s="21">
        <f t="shared" si="561"/>
        <v>0</v>
      </c>
      <c r="L12010" t="str">
        <f t="shared" si="562"/>
        <v/>
      </c>
      <c r="M12010" t="str">
        <f t="shared" si="563"/>
        <v/>
      </c>
    </row>
    <row r="12011" spans="3:13" x14ac:dyDescent="0.2">
      <c r="C12011" s="8" t="str">
        <f>IFERROR(VLOOKUP(B12011,'Plan de comptes'!A:B,2,FALSE),"")</f>
        <v/>
      </c>
      <c r="K12011" s="21">
        <f t="shared" si="561"/>
        <v>0</v>
      </c>
      <c r="L12011" t="str">
        <f t="shared" si="562"/>
        <v/>
      </c>
      <c r="M12011" t="str">
        <f t="shared" si="563"/>
        <v/>
      </c>
    </row>
    <row r="12012" spans="3:13" x14ac:dyDescent="0.2">
      <c r="C12012" s="8" t="str">
        <f>IFERROR(VLOOKUP(B12012,'Plan de comptes'!A:B,2,FALSE),"")</f>
        <v/>
      </c>
      <c r="K12012" s="21">
        <f t="shared" si="561"/>
        <v>0</v>
      </c>
      <c r="L12012" t="str">
        <f t="shared" si="562"/>
        <v/>
      </c>
      <c r="M12012" t="str">
        <f t="shared" si="563"/>
        <v/>
      </c>
    </row>
    <row r="12013" spans="3:13" x14ac:dyDescent="0.2">
      <c r="C12013" s="8" t="str">
        <f>IFERROR(VLOOKUP(B12013,'Plan de comptes'!A:B,2,FALSE),"")</f>
        <v/>
      </c>
      <c r="K12013" s="21">
        <f t="shared" si="561"/>
        <v>0</v>
      </c>
      <c r="L12013" t="str">
        <f t="shared" si="562"/>
        <v/>
      </c>
      <c r="M12013" t="str">
        <f t="shared" si="563"/>
        <v/>
      </c>
    </row>
    <row r="12014" spans="3:13" x14ac:dyDescent="0.2">
      <c r="C12014" s="8" t="str">
        <f>IFERROR(VLOOKUP(B12014,'Plan de comptes'!A:B,2,FALSE),"")</f>
        <v/>
      </c>
      <c r="K12014" s="21">
        <f t="shared" si="561"/>
        <v>0</v>
      </c>
      <c r="L12014" t="str">
        <f t="shared" si="562"/>
        <v/>
      </c>
      <c r="M12014" t="str">
        <f t="shared" si="563"/>
        <v/>
      </c>
    </row>
    <row r="12015" spans="3:13" x14ac:dyDescent="0.2">
      <c r="C12015" s="8" t="str">
        <f>IFERROR(VLOOKUP(B12015,'Plan de comptes'!A:B,2,FALSE),"")</f>
        <v/>
      </c>
      <c r="K12015" s="21">
        <f t="shared" si="561"/>
        <v>0</v>
      </c>
      <c r="L12015" t="str">
        <f t="shared" si="562"/>
        <v/>
      </c>
      <c r="M12015" t="str">
        <f t="shared" si="563"/>
        <v/>
      </c>
    </row>
    <row r="12016" spans="3:13" x14ac:dyDescent="0.2">
      <c r="C12016" s="8" t="str">
        <f>IFERROR(VLOOKUP(B12016,'Plan de comptes'!A:B,2,FALSE),"")</f>
        <v/>
      </c>
      <c r="K12016" s="21">
        <f t="shared" si="561"/>
        <v>0</v>
      </c>
      <c r="L12016" t="str">
        <f t="shared" si="562"/>
        <v/>
      </c>
      <c r="M12016" t="str">
        <f t="shared" si="563"/>
        <v/>
      </c>
    </row>
    <row r="12017" spans="3:13" x14ac:dyDescent="0.2">
      <c r="C12017" s="8" t="str">
        <f>IFERROR(VLOOKUP(B12017,'Plan de comptes'!A:B,2,FALSE),"")</f>
        <v/>
      </c>
      <c r="K12017" s="21">
        <f t="shared" si="561"/>
        <v>0</v>
      </c>
      <c r="L12017" t="str">
        <f t="shared" si="562"/>
        <v/>
      </c>
      <c r="M12017" t="str">
        <f t="shared" si="563"/>
        <v/>
      </c>
    </row>
    <row r="12018" spans="3:13" x14ac:dyDescent="0.2">
      <c r="C12018" s="8" t="str">
        <f>IFERROR(VLOOKUP(B12018,'Plan de comptes'!A:B,2,FALSE),"")</f>
        <v/>
      </c>
      <c r="K12018" s="21">
        <f t="shared" si="561"/>
        <v>0</v>
      </c>
      <c r="L12018" t="str">
        <f t="shared" si="562"/>
        <v/>
      </c>
      <c r="M12018" t="str">
        <f t="shared" si="563"/>
        <v/>
      </c>
    </row>
    <row r="12019" spans="3:13" x14ac:dyDescent="0.2">
      <c r="C12019" s="8" t="str">
        <f>IFERROR(VLOOKUP(B12019,'Plan de comptes'!A:B,2,FALSE),"")</f>
        <v/>
      </c>
      <c r="K12019" s="21">
        <f t="shared" si="561"/>
        <v>0</v>
      </c>
      <c r="L12019" t="str">
        <f t="shared" si="562"/>
        <v/>
      </c>
      <c r="M12019" t="str">
        <f t="shared" si="563"/>
        <v/>
      </c>
    </row>
    <row r="12020" spans="3:13" x14ac:dyDescent="0.2">
      <c r="C12020" s="8" t="str">
        <f>IFERROR(VLOOKUP(B12020,'Plan de comptes'!A:B,2,FALSE),"")</f>
        <v/>
      </c>
      <c r="K12020" s="21">
        <f t="shared" si="561"/>
        <v>0</v>
      </c>
      <c r="L12020" t="str">
        <f t="shared" si="562"/>
        <v/>
      </c>
      <c r="M12020" t="str">
        <f t="shared" si="563"/>
        <v/>
      </c>
    </row>
    <row r="12021" spans="3:13" x14ac:dyDescent="0.2">
      <c r="C12021" s="8" t="str">
        <f>IFERROR(VLOOKUP(B12021,'Plan de comptes'!A:B,2,FALSE),"")</f>
        <v/>
      </c>
      <c r="K12021" s="21">
        <f t="shared" si="561"/>
        <v>0</v>
      </c>
      <c r="L12021" t="str">
        <f t="shared" si="562"/>
        <v/>
      </c>
      <c r="M12021" t="str">
        <f t="shared" si="563"/>
        <v/>
      </c>
    </row>
    <row r="12022" spans="3:13" x14ac:dyDescent="0.2">
      <c r="C12022" s="8" t="str">
        <f>IFERROR(VLOOKUP(B12022,'Plan de comptes'!A:B,2,FALSE),"")</f>
        <v/>
      </c>
      <c r="K12022" s="21">
        <f t="shared" si="561"/>
        <v>0</v>
      </c>
      <c r="L12022" t="str">
        <f t="shared" si="562"/>
        <v/>
      </c>
      <c r="M12022" t="str">
        <f t="shared" si="563"/>
        <v/>
      </c>
    </row>
    <row r="12023" spans="3:13" x14ac:dyDescent="0.2">
      <c r="C12023" s="8" t="str">
        <f>IFERROR(VLOOKUP(B12023,'Plan de comptes'!A:B,2,FALSE),"")</f>
        <v/>
      </c>
      <c r="K12023" s="21">
        <f t="shared" si="561"/>
        <v>0</v>
      </c>
      <c r="L12023" t="str">
        <f t="shared" si="562"/>
        <v/>
      </c>
      <c r="M12023" t="str">
        <f t="shared" si="563"/>
        <v/>
      </c>
    </row>
    <row r="12024" spans="3:13" x14ac:dyDescent="0.2">
      <c r="C12024" s="8" t="str">
        <f>IFERROR(VLOOKUP(B12024,'Plan de comptes'!A:B,2,FALSE),"")</f>
        <v/>
      </c>
      <c r="K12024" s="21">
        <f t="shared" si="561"/>
        <v>0</v>
      </c>
      <c r="L12024" t="str">
        <f t="shared" si="562"/>
        <v/>
      </c>
      <c r="M12024" t="str">
        <f t="shared" si="563"/>
        <v/>
      </c>
    </row>
    <row r="12025" spans="3:13" x14ac:dyDescent="0.2">
      <c r="C12025" s="8" t="str">
        <f>IFERROR(VLOOKUP(B12025,'Plan de comptes'!A:B,2,FALSE),"")</f>
        <v/>
      </c>
      <c r="K12025" s="21">
        <f t="shared" si="561"/>
        <v>0</v>
      </c>
      <c r="L12025" t="str">
        <f t="shared" si="562"/>
        <v/>
      </c>
      <c r="M12025" t="str">
        <f t="shared" si="563"/>
        <v/>
      </c>
    </row>
    <row r="12026" spans="3:13" x14ac:dyDescent="0.2">
      <c r="C12026" s="8" t="str">
        <f>IFERROR(VLOOKUP(B12026,'Plan de comptes'!A:B,2,FALSE),"")</f>
        <v/>
      </c>
      <c r="K12026" s="21">
        <f t="shared" si="561"/>
        <v>0</v>
      </c>
      <c r="L12026" t="str">
        <f t="shared" si="562"/>
        <v/>
      </c>
      <c r="M12026" t="str">
        <f t="shared" si="563"/>
        <v/>
      </c>
    </row>
    <row r="12027" spans="3:13" x14ac:dyDescent="0.2">
      <c r="C12027" s="8" t="str">
        <f>IFERROR(VLOOKUP(B12027,'Plan de comptes'!A:B,2,FALSE),"")</f>
        <v/>
      </c>
      <c r="K12027" s="21">
        <f t="shared" si="561"/>
        <v>0</v>
      </c>
      <c r="L12027" t="str">
        <f t="shared" si="562"/>
        <v/>
      </c>
      <c r="M12027" t="str">
        <f t="shared" si="563"/>
        <v/>
      </c>
    </row>
    <row r="12028" spans="3:13" x14ac:dyDescent="0.2">
      <c r="C12028" s="8" t="str">
        <f>IFERROR(VLOOKUP(B12028,'Plan de comptes'!A:B,2,FALSE),"")</f>
        <v/>
      </c>
      <c r="K12028" s="21">
        <f t="shared" si="561"/>
        <v>0</v>
      </c>
      <c r="L12028" t="str">
        <f t="shared" si="562"/>
        <v/>
      </c>
      <c r="M12028" t="str">
        <f t="shared" si="563"/>
        <v/>
      </c>
    </row>
    <row r="12029" spans="3:13" x14ac:dyDescent="0.2">
      <c r="C12029" s="8" t="str">
        <f>IFERROR(VLOOKUP(B12029,'Plan de comptes'!A:B,2,FALSE),"")</f>
        <v/>
      </c>
      <c r="K12029" s="21">
        <f t="shared" si="561"/>
        <v>0</v>
      </c>
      <c r="L12029" t="str">
        <f t="shared" si="562"/>
        <v/>
      </c>
      <c r="M12029" t="str">
        <f t="shared" si="563"/>
        <v/>
      </c>
    </row>
    <row r="12030" spans="3:13" x14ac:dyDescent="0.2">
      <c r="C12030" s="8" t="str">
        <f>IFERROR(VLOOKUP(B12030,'Plan de comptes'!A:B,2,FALSE),"")</f>
        <v/>
      </c>
      <c r="K12030" s="21">
        <f t="shared" si="561"/>
        <v>0</v>
      </c>
      <c r="L12030" t="str">
        <f t="shared" si="562"/>
        <v/>
      </c>
      <c r="M12030" t="str">
        <f t="shared" si="563"/>
        <v/>
      </c>
    </row>
    <row r="12031" spans="3:13" x14ac:dyDescent="0.2">
      <c r="C12031" s="8" t="str">
        <f>IFERROR(VLOOKUP(B12031,'Plan de comptes'!A:B,2,FALSE),"")</f>
        <v/>
      </c>
      <c r="K12031" s="21">
        <f t="shared" si="561"/>
        <v>0</v>
      </c>
      <c r="L12031" t="str">
        <f t="shared" si="562"/>
        <v/>
      </c>
      <c r="M12031" t="str">
        <f t="shared" si="563"/>
        <v/>
      </c>
    </row>
    <row r="12032" spans="3:13" x14ac:dyDescent="0.2">
      <c r="C12032" s="8" t="str">
        <f>IFERROR(VLOOKUP(B12032,'Plan de comptes'!A:B,2,FALSE),"")</f>
        <v/>
      </c>
      <c r="K12032" s="21">
        <f t="shared" si="561"/>
        <v>0</v>
      </c>
      <c r="L12032" t="str">
        <f t="shared" si="562"/>
        <v/>
      </c>
      <c r="M12032" t="str">
        <f t="shared" si="563"/>
        <v/>
      </c>
    </row>
    <row r="12033" spans="3:13" x14ac:dyDescent="0.2">
      <c r="C12033" s="8" t="str">
        <f>IFERROR(VLOOKUP(B12033,'Plan de comptes'!A:B,2,FALSE),"")</f>
        <v/>
      </c>
      <c r="K12033" s="21">
        <f t="shared" si="561"/>
        <v>0</v>
      </c>
      <c r="L12033" t="str">
        <f t="shared" si="562"/>
        <v/>
      </c>
      <c r="M12033" t="str">
        <f t="shared" si="563"/>
        <v/>
      </c>
    </row>
    <row r="12034" spans="3:13" x14ac:dyDescent="0.2">
      <c r="C12034" s="8" t="str">
        <f>IFERROR(VLOOKUP(B12034,'Plan de comptes'!A:B,2,FALSE),"")</f>
        <v/>
      </c>
      <c r="K12034" s="21">
        <f t="shared" si="561"/>
        <v>0</v>
      </c>
      <c r="L12034" t="str">
        <f t="shared" si="562"/>
        <v/>
      </c>
      <c r="M12034" t="str">
        <f t="shared" si="563"/>
        <v/>
      </c>
    </row>
    <row r="12035" spans="3:13" x14ac:dyDescent="0.2">
      <c r="C12035" s="8" t="str">
        <f>IFERROR(VLOOKUP(B12035,'Plan de comptes'!A:B,2,FALSE),"")</f>
        <v/>
      </c>
      <c r="K12035" s="21">
        <f t="shared" ref="K12035:K12098" si="564">E12035-F12035</f>
        <v>0</v>
      </c>
      <c r="L12035" t="str">
        <f t="shared" ref="L12035:L12098" si="565">LEFT($B12035,2)</f>
        <v/>
      </c>
      <c r="M12035" t="str">
        <f t="shared" ref="M12035:M12098" si="566">LEFT($B12035,3)</f>
        <v/>
      </c>
    </row>
    <row r="12036" spans="3:13" x14ac:dyDescent="0.2">
      <c r="C12036" s="8" t="str">
        <f>IFERROR(VLOOKUP(B12036,'Plan de comptes'!A:B,2,FALSE),"")</f>
        <v/>
      </c>
      <c r="K12036" s="21">
        <f t="shared" si="564"/>
        <v>0</v>
      </c>
      <c r="L12036" t="str">
        <f t="shared" si="565"/>
        <v/>
      </c>
      <c r="M12036" t="str">
        <f t="shared" si="566"/>
        <v/>
      </c>
    </row>
    <row r="12037" spans="3:13" x14ac:dyDescent="0.2">
      <c r="C12037" s="8" t="str">
        <f>IFERROR(VLOOKUP(B12037,'Plan de comptes'!A:B,2,FALSE),"")</f>
        <v/>
      </c>
      <c r="K12037" s="21">
        <f t="shared" si="564"/>
        <v>0</v>
      </c>
      <c r="L12037" t="str">
        <f t="shared" si="565"/>
        <v/>
      </c>
      <c r="M12037" t="str">
        <f t="shared" si="566"/>
        <v/>
      </c>
    </row>
    <row r="12038" spans="3:13" x14ac:dyDescent="0.2">
      <c r="C12038" s="8" t="str">
        <f>IFERROR(VLOOKUP(B12038,'Plan de comptes'!A:B,2,FALSE),"")</f>
        <v/>
      </c>
      <c r="K12038" s="21">
        <f t="shared" si="564"/>
        <v>0</v>
      </c>
      <c r="L12038" t="str">
        <f t="shared" si="565"/>
        <v/>
      </c>
      <c r="M12038" t="str">
        <f t="shared" si="566"/>
        <v/>
      </c>
    </row>
    <row r="12039" spans="3:13" x14ac:dyDescent="0.2">
      <c r="C12039" s="8" t="str">
        <f>IFERROR(VLOOKUP(B12039,'Plan de comptes'!A:B,2,FALSE),"")</f>
        <v/>
      </c>
      <c r="K12039" s="21">
        <f t="shared" si="564"/>
        <v>0</v>
      </c>
      <c r="L12039" t="str">
        <f t="shared" si="565"/>
        <v/>
      </c>
      <c r="M12039" t="str">
        <f t="shared" si="566"/>
        <v/>
      </c>
    </row>
    <row r="12040" spans="3:13" x14ac:dyDescent="0.2">
      <c r="C12040" s="8" t="str">
        <f>IFERROR(VLOOKUP(B12040,'Plan de comptes'!A:B,2,FALSE),"")</f>
        <v/>
      </c>
      <c r="K12040" s="21">
        <f t="shared" si="564"/>
        <v>0</v>
      </c>
      <c r="L12040" t="str">
        <f t="shared" si="565"/>
        <v/>
      </c>
      <c r="M12040" t="str">
        <f t="shared" si="566"/>
        <v/>
      </c>
    </row>
    <row r="12041" spans="3:13" x14ac:dyDescent="0.2">
      <c r="C12041" s="8" t="str">
        <f>IFERROR(VLOOKUP(B12041,'Plan de comptes'!A:B,2,FALSE),"")</f>
        <v/>
      </c>
      <c r="K12041" s="21">
        <f t="shared" si="564"/>
        <v>0</v>
      </c>
      <c r="L12041" t="str">
        <f t="shared" si="565"/>
        <v/>
      </c>
      <c r="M12041" t="str">
        <f t="shared" si="566"/>
        <v/>
      </c>
    </row>
    <row r="12042" spans="3:13" x14ac:dyDescent="0.2">
      <c r="C12042" s="8" t="str">
        <f>IFERROR(VLOOKUP(B12042,'Plan de comptes'!A:B,2,FALSE),"")</f>
        <v/>
      </c>
      <c r="K12042" s="21">
        <f t="shared" si="564"/>
        <v>0</v>
      </c>
      <c r="L12042" t="str">
        <f t="shared" si="565"/>
        <v/>
      </c>
      <c r="M12042" t="str">
        <f t="shared" si="566"/>
        <v/>
      </c>
    </row>
    <row r="12043" spans="3:13" x14ac:dyDescent="0.2">
      <c r="C12043" s="8" t="str">
        <f>IFERROR(VLOOKUP(B12043,'Plan de comptes'!A:B,2,FALSE),"")</f>
        <v/>
      </c>
      <c r="K12043" s="21">
        <f t="shared" si="564"/>
        <v>0</v>
      </c>
      <c r="L12043" t="str">
        <f t="shared" si="565"/>
        <v/>
      </c>
      <c r="M12043" t="str">
        <f t="shared" si="566"/>
        <v/>
      </c>
    </row>
    <row r="12044" spans="3:13" x14ac:dyDescent="0.2">
      <c r="C12044" s="8" t="str">
        <f>IFERROR(VLOOKUP(B12044,'Plan de comptes'!A:B,2,FALSE),"")</f>
        <v/>
      </c>
      <c r="K12044" s="21">
        <f t="shared" si="564"/>
        <v>0</v>
      </c>
      <c r="L12044" t="str">
        <f t="shared" si="565"/>
        <v/>
      </c>
      <c r="M12044" t="str">
        <f t="shared" si="566"/>
        <v/>
      </c>
    </row>
    <row r="12045" spans="3:13" x14ac:dyDescent="0.2">
      <c r="C12045" s="8" t="str">
        <f>IFERROR(VLOOKUP(B12045,'Plan de comptes'!A:B,2,FALSE),"")</f>
        <v/>
      </c>
      <c r="K12045" s="21">
        <f t="shared" si="564"/>
        <v>0</v>
      </c>
      <c r="L12045" t="str">
        <f t="shared" si="565"/>
        <v/>
      </c>
      <c r="M12045" t="str">
        <f t="shared" si="566"/>
        <v/>
      </c>
    </row>
    <row r="12046" spans="3:13" x14ac:dyDescent="0.2">
      <c r="C12046" s="8" t="str">
        <f>IFERROR(VLOOKUP(B12046,'Plan de comptes'!A:B,2,FALSE),"")</f>
        <v/>
      </c>
      <c r="K12046" s="21">
        <f t="shared" si="564"/>
        <v>0</v>
      </c>
      <c r="L12046" t="str">
        <f t="shared" si="565"/>
        <v/>
      </c>
      <c r="M12046" t="str">
        <f t="shared" si="566"/>
        <v/>
      </c>
    </row>
    <row r="12047" spans="3:13" x14ac:dyDescent="0.2">
      <c r="C12047" s="8" t="str">
        <f>IFERROR(VLOOKUP(B12047,'Plan de comptes'!A:B,2,FALSE),"")</f>
        <v/>
      </c>
      <c r="K12047" s="21">
        <f t="shared" si="564"/>
        <v>0</v>
      </c>
      <c r="L12047" t="str">
        <f t="shared" si="565"/>
        <v/>
      </c>
      <c r="M12047" t="str">
        <f t="shared" si="566"/>
        <v/>
      </c>
    </row>
    <row r="12048" spans="3:13" x14ac:dyDescent="0.2">
      <c r="C12048" s="8" t="str">
        <f>IFERROR(VLOOKUP(B12048,'Plan de comptes'!A:B,2,FALSE),"")</f>
        <v/>
      </c>
      <c r="K12048" s="21">
        <f t="shared" si="564"/>
        <v>0</v>
      </c>
      <c r="L12048" t="str">
        <f t="shared" si="565"/>
        <v/>
      </c>
      <c r="M12048" t="str">
        <f t="shared" si="566"/>
        <v/>
      </c>
    </row>
    <row r="12049" spans="3:13" x14ac:dyDescent="0.2">
      <c r="C12049" s="8" t="str">
        <f>IFERROR(VLOOKUP(B12049,'Plan de comptes'!A:B,2,FALSE),"")</f>
        <v/>
      </c>
      <c r="K12049" s="21">
        <f t="shared" si="564"/>
        <v>0</v>
      </c>
      <c r="L12049" t="str">
        <f t="shared" si="565"/>
        <v/>
      </c>
      <c r="M12049" t="str">
        <f t="shared" si="566"/>
        <v/>
      </c>
    </row>
    <row r="12050" spans="3:13" x14ac:dyDescent="0.2">
      <c r="C12050" s="8" t="str">
        <f>IFERROR(VLOOKUP(B12050,'Plan de comptes'!A:B,2,FALSE),"")</f>
        <v/>
      </c>
      <c r="K12050" s="21">
        <f t="shared" si="564"/>
        <v>0</v>
      </c>
      <c r="L12050" t="str">
        <f t="shared" si="565"/>
        <v/>
      </c>
      <c r="M12050" t="str">
        <f t="shared" si="566"/>
        <v/>
      </c>
    </row>
    <row r="12051" spans="3:13" x14ac:dyDescent="0.2">
      <c r="C12051" s="8" t="str">
        <f>IFERROR(VLOOKUP(B12051,'Plan de comptes'!A:B,2,FALSE),"")</f>
        <v/>
      </c>
      <c r="K12051" s="21">
        <f t="shared" si="564"/>
        <v>0</v>
      </c>
      <c r="L12051" t="str">
        <f t="shared" si="565"/>
        <v/>
      </c>
      <c r="M12051" t="str">
        <f t="shared" si="566"/>
        <v/>
      </c>
    </row>
    <row r="12052" spans="3:13" x14ac:dyDescent="0.2">
      <c r="C12052" s="8" t="str">
        <f>IFERROR(VLOOKUP(B12052,'Plan de comptes'!A:B,2,FALSE),"")</f>
        <v/>
      </c>
      <c r="K12052" s="21">
        <f t="shared" si="564"/>
        <v>0</v>
      </c>
      <c r="L12052" t="str">
        <f t="shared" si="565"/>
        <v/>
      </c>
      <c r="M12052" t="str">
        <f t="shared" si="566"/>
        <v/>
      </c>
    </row>
    <row r="12053" spans="3:13" x14ac:dyDescent="0.2">
      <c r="C12053" s="8" t="str">
        <f>IFERROR(VLOOKUP(B12053,'Plan de comptes'!A:B,2,FALSE),"")</f>
        <v/>
      </c>
      <c r="K12053" s="21">
        <f t="shared" si="564"/>
        <v>0</v>
      </c>
      <c r="L12053" t="str">
        <f t="shared" si="565"/>
        <v/>
      </c>
      <c r="M12053" t="str">
        <f t="shared" si="566"/>
        <v/>
      </c>
    </row>
    <row r="12054" spans="3:13" x14ac:dyDescent="0.2">
      <c r="C12054" s="8" t="str">
        <f>IFERROR(VLOOKUP(B12054,'Plan de comptes'!A:B,2,FALSE),"")</f>
        <v/>
      </c>
      <c r="K12054" s="21">
        <f t="shared" si="564"/>
        <v>0</v>
      </c>
      <c r="L12054" t="str">
        <f t="shared" si="565"/>
        <v/>
      </c>
      <c r="M12054" t="str">
        <f t="shared" si="566"/>
        <v/>
      </c>
    </row>
    <row r="12055" spans="3:13" x14ac:dyDescent="0.2">
      <c r="C12055" s="8" t="str">
        <f>IFERROR(VLOOKUP(B12055,'Plan de comptes'!A:B,2,FALSE),"")</f>
        <v/>
      </c>
      <c r="K12055" s="21">
        <f t="shared" si="564"/>
        <v>0</v>
      </c>
      <c r="L12055" t="str">
        <f t="shared" si="565"/>
        <v/>
      </c>
      <c r="M12055" t="str">
        <f t="shared" si="566"/>
        <v/>
      </c>
    </row>
    <row r="12056" spans="3:13" x14ac:dyDescent="0.2">
      <c r="C12056" s="8" t="str">
        <f>IFERROR(VLOOKUP(B12056,'Plan de comptes'!A:B,2,FALSE),"")</f>
        <v/>
      </c>
      <c r="K12056" s="21">
        <f t="shared" si="564"/>
        <v>0</v>
      </c>
      <c r="L12056" t="str">
        <f t="shared" si="565"/>
        <v/>
      </c>
      <c r="M12056" t="str">
        <f t="shared" si="566"/>
        <v/>
      </c>
    </row>
    <row r="12057" spans="3:13" x14ac:dyDescent="0.2">
      <c r="C12057" s="8" t="str">
        <f>IFERROR(VLOOKUP(B12057,'Plan de comptes'!A:B,2,FALSE),"")</f>
        <v/>
      </c>
      <c r="K12057" s="21">
        <f t="shared" si="564"/>
        <v>0</v>
      </c>
      <c r="L12057" t="str">
        <f t="shared" si="565"/>
        <v/>
      </c>
      <c r="M12057" t="str">
        <f t="shared" si="566"/>
        <v/>
      </c>
    </row>
    <row r="12058" spans="3:13" x14ac:dyDescent="0.2">
      <c r="C12058" s="8" t="str">
        <f>IFERROR(VLOOKUP(B12058,'Plan de comptes'!A:B,2,FALSE),"")</f>
        <v/>
      </c>
      <c r="K12058" s="21">
        <f t="shared" si="564"/>
        <v>0</v>
      </c>
      <c r="L12058" t="str">
        <f t="shared" si="565"/>
        <v/>
      </c>
      <c r="M12058" t="str">
        <f t="shared" si="566"/>
        <v/>
      </c>
    </row>
    <row r="12059" spans="3:13" x14ac:dyDescent="0.2">
      <c r="C12059" s="8" t="str">
        <f>IFERROR(VLOOKUP(B12059,'Plan de comptes'!A:B,2,FALSE),"")</f>
        <v/>
      </c>
      <c r="K12059" s="21">
        <f t="shared" si="564"/>
        <v>0</v>
      </c>
      <c r="L12059" t="str">
        <f t="shared" si="565"/>
        <v/>
      </c>
      <c r="M12059" t="str">
        <f t="shared" si="566"/>
        <v/>
      </c>
    </row>
    <row r="12060" spans="3:13" x14ac:dyDescent="0.2">
      <c r="C12060" s="8" t="str">
        <f>IFERROR(VLOOKUP(B12060,'Plan de comptes'!A:B,2,FALSE),"")</f>
        <v/>
      </c>
      <c r="K12060" s="21">
        <f t="shared" si="564"/>
        <v>0</v>
      </c>
      <c r="L12060" t="str">
        <f t="shared" si="565"/>
        <v/>
      </c>
      <c r="M12060" t="str">
        <f t="shared" si="566"/>
        <v/>
      </c>
    </row>
    <row r="12061" spans="3:13" x14ac:dyDescent="0.2">
      <c r="C12061" s="8" t="str">
        <f>IFERROR(VLOOKUP(B12061,'Plan de comptes'!A:B,2,FALSE),"")</f>
        <v/>
      </c>
      <c r="K12061" s="21">
        <f t="shared" si="564"/>
        <v>0</v>
      </c>
      <c r="L12061" t="str">
        <f t="shared" si="565"/>
        <v/>
      </c>
      <c r="M12061" t="str">
        <f t="shared" si="566"/>
        <v/>
      </c>
    </row>
    <row r="12062" spans="3:13" x14ac:dyDescent="0.2">
      <c r="C12062" s="8" t="str">
        <f>IFERROR(VLOOKUP(B12062,'Plan de comptes'!A:B,2,FALSE),"")</f>
        <v/>
      </c>
      <c r="K12062" s="21">
        <f t="shared" si="564"/>
        <v>0</v>
      </c>
      <c r="L12062" t="str">
        <f t="shared" si="565"/>
        <v/>
      </c>
      <c r="M12062" t="str">
        <f t="shared" si="566"/>
        <v/>
      </c>
    </row>
    <row r="12063" spans="3:13" x14ac:dyDescent="0.2">
      <c r="C12063" s="8" t="str">
        <f>IFERROR(VLOOKUP(B12063,'Plan de comptes'!A:B,2,FALSE),"")</f>
        <v/>
      </c>
      <c r="K12063" s="21">
        <f t="shared" si="564"/>
        <v>0</v>
      </c>
      <c r="L12063" t="str">
        <f t="shared" si="565"/>
        <v/>
      </c>
      <c r="M12063" t="str">
        <f t="shared" si="566"/>
        <v/>
      </c>
    </row>
    <row r="12064" spans="3:13" x14ac:dyDescent="0.2">
      <c r="C12064" s="8" t="str">
        <f>IFERROR(VLOOKUP(B12064,'Plan de comptes'!A:B,2,FALSE),"")</f>
        <v/>
      </c>
      <c r="K12064" s="21">
        <f t="shared" si="564"/>
        <v>0</v>
      </c>
      <c r="L12064" t="str">
        <f t="shared" si="565"/>
        <v/>
      </c>
      <c r="M12064" t="str">
        <f t="shared" si="566"/>
        <v/>
      </c>
    </row>
    <row r="12065" spans="3:13" x14ac:dyDescent="0.2">
      <c r="C12065" s="8" t="str">
        <f>IFERROR(VLOOKUP(B12065,'Plan de comptes'!A:B,2,FALSE),"")</f>
        <v/>
      </c>
      <c r="K12065" s="21">
        <f t="shared" si="564"/>
        <v>0</v>
      </c>
      <c r="L12065" t="str">
        <f t="shared" si="565"/>
        <v/>
      </c>
      <c r="M12065" t="str">
        <f t="shared" si="566"/>
        <v/>
      </c>
    </row>
    <row r="12066" spans="3:13" x14ac:dyDescent="0.2">
      <c r="C12066" s="8" t="str">
        <f>IFERROR(VLOOKUP(B12066,'Plan de comptes'!A:B,2,FALSE),"")</f>
        <v/>
      </c>
      <c r="K12066" s="21">
        <f t="shared" si="564"/>
        <v>0</v>
      </c>
      <c r="L12066" t="str">
        <f t="shared" si="565"/>
        <v/>
      </c>
      <c r="M12066" t="str">
        <f t="shared" si="566"/>
        <v/>
      </c>
    </row>
    <row r="12067" spans="3:13" x14ac:dyDescent="0.2">
      <c r="C12067" s="8" t="str">
        <f>IFERROR(VLOOKUP(B12067,'Plan de comptes'!A:B,2,FALSE),"")</f>
        <v/>
      </c>
      <c r="K12067" s="21">
        <f t="shared" si="564"/>
        <v>0</v>
      </c>
      <c r="L12067" t="str">
        <f t="shared" si="565"/>
        <v/>
      </c>
      <c r="M12067" t="str">
        <f t="shared" si="566"/>
        <v/>
      </c>
    </row>
    <row r="12068" spans="3:13" x14ac:dyDescent="0.2">
      <c r="C12068" s="8" t="str">
        <f>IFERROR(VLOOKUP(B12068,'Plan de comptes'!A:B,2,FALSE),"")</f>
        <v/>
      </c>
      <c r="K12068" s="21">
        <f t="shared" si="564"/>
        <v>0</v>
      </c>
      <c r="L12068" t="str">
        <f t="shared" si="565"/>
        <v/>
      </c>
      <c r="M12068" t="str">
        <f t="shared" si="566"/>
        <v/>
      </c>
    </row>
    <row r="12069" spans="3:13" x14ac:dyDescent="0.2">
      <c r="C12069" s="8" t="str">
        <f>IFERROR(VLOOKUP(B12069,'Plan de comptes'!A:B,2,FALSE),"")</f>
        <v/>
      </c>
      <c r="K12069" s="21">
        <f t="shared" si="564"/>
        <v>0</v>
      </c>
      <c r="L12069" t="str">
        <f t="shared" si="565"/>
        <v/>
      </c>
      <c r="M12069" t="str">
        <f t="shared" si="566"/>
        <v/>
      </c>
    </row>
    <row r="12070" spans="3:13" x14ac:dyDescent="0.2">
      <c r="C12070" s="8" t="str">
        <f>IFERROR(VLOOKUP(B12070,'Plan de comptes'!A:B,2,FALSE),"")</f>
        <v/>
      </c>
      <c r="K12070" s="21">
        <f t="shared" si="564"/>
        <v>0</v>
      </c>
      <c r="L12070" t="str">
        <f t="shared" si="565"/>
        <v/>
      </c>
      <c r="M12070" t="str">
        <f t="shared" si="566"/>
        <v/>
      </c>
    </row>
    <row r="12071" spans="3:13" x14ac:dyDescent="0.2">
      <c r="C12071" s="8" t="str">
        <f>IFERROR(VLOOKUP(B12071,'Plan de comptes'!A:B,2,FALSE),"")</f>
        <v/>
      </c>
      <c r="K12071" s="21">
        <f t="shared" si="564"/>
        <v>0</v>
      </c>
      <c r="L12071" t="str">
        <f t="shared" si="565"/>
        <v/>
      </c>
      <c r="M12071" t="str">
        <f t="shared" si="566"/>
        <v/>
      </c>
    </row>
    <row r="12072" spans="3:13" x14ac:dyDescent="0.2">
      <c r="C12072" s="8" t="str">
        <f>IFERROR(VLOOKUP(B12072,'Plan de comptes'!A:B,2,FALSE),"")</f>
        <v/>
      </c>
      <c r="K12072" s="21">
        <f t="shared" si="564"/>
        <v>0</v>
      </c>
      <c r="L12072" t="str">
        <f t="shared" si="565"/>
        <v/>
      </c>
      <c r="M12072" t="str">
        <f t="shared" si="566"/>
        <v/>
      </c>
    </row>
    <row r="12073" spans="3:13" x14ac:dyDescent="0.2">
      <c r="C12073" s="8" t="str">
        <f>IFERROR(VLOOKUP(B12073,'Plan de comptes'!A:B,2,FALSE),"")</f>
        <v/>
      </c>
      <c r="K12073" s="21">
        <f t="shared" si="564"/>
        <v>0</v>
      </c>
      <c r="L12073" t="str">
        <f t="shared" si="565"/>
        <v/>
      </c>
      <c r="M12073" t="str">
        <f t="shared" si="566"/>
        <v/>
      </c>
    </row>
    <row r="12074" spans="3:13" x14ac:dyDescent="0.2">
      <c r="C12074" s="8" t="str">
        <f>IFERROR(VLOOKUP(B12074,'Plan de comptes'!A:B,2,FALSE),"")</f>
        <v/>
      </c>
      <c r="K12074" s="21">
        <f t="shared" si="564"/>
        <v>0</v>
      </c>
      <c r="L12074" t="str">
        <f t="shared" si="565"/>
        <v/>
      </c>
      <c r="M12074" t="str">
        <f t="shared" si="566"/>
        <v/>
      </c>
    </row>
    <row r="12075" spans="3:13" x14ac:dyDescent="0.2">
      <c r="C12075" s="8" t="str">
        <f>IFERROR(VLOOKUP(B12075,'Plan de comptes'!A:B,2,FALSE),"")</f>
        <v/>
      </c>
      <c r="K12075" s="21">
        <f t="shared" si="564"/>
        <v>0</v>
      </c>
      <c r="L12075" t="str">
        <f t="shared" si="565"/>
        <v/>
      </c>
      <c r="M12075" t="str">
        <f t="shared" si="566"/>
        <v/>
      </c>
    </row>
    <row r="12076" spans="3:13" x14ac:dyDescent="0.2">
      <c r="C12076" s="8" t="str">
        <f>IFERROR(VLOOKUP(B12076,'Plan de comptes'!A:B,2,FALSE),"")</f>
        <v/>
      </c>
      <c r="K12076" s="21">
        <f t="shared" si="564"/>
        <v>0</v>
      </c>
      <c r="L12076" t="str">
        <f t="shared" si="565"/>
        <v/>
      </c>
      <c r="M12076" t="str">
        <f t="shared" si="566"/>
        <v/>
      </c>
    </row>
    <row r="12077" spans="3:13" x14ac:dyDescent="0.2">
      <c r="C12077" s="8" t="str">
        <f>IFERROR(VLOOKUP(B12077,'Plan de comptes'!A:B,2,FALSE),"")</f>
        <v/>
      </c>
      <c r="K12077" s="21">
        <f t="shared" si="564"/>
        <v>0</v>
      </c>
      <c r="L12077" t="str">
        <f t="shared" si="565"/>
        <v/>
      </c>
      <c r="M12077" t="str">
        <f t="shared" si="566"/>
        <v/>
      </c>
    </row>
    <row r="12078" spans="3:13" x14ac:dyDescent="0.2">
      <c r="C12078" s="8" t="str">
        <f>IFERROR(VLOOKUP(B12078,'Plan de comptes'!A:B,2,FALSE),"")</f>
        <v/>
      </c>
      <c r="K12078" s="21">
        <f t="shared" si="564"/>
        <v>0</v>
      </c>
      <c r="L12078" t="str">
        <f t="shared" si="565"/>
        <v/>
      </c>
      <c r="M12078" t="str">
        <f t="shared" si="566"/>
        <v/>
      </c>
    </row>
    <row r="12079" spans="3:13" x14ac:dyDescent="0.2">
      <c r="C12079" s="8" t="str">
        <f>IFERROR(VLOOKUP(B12079,'Plan de comptes'!A:B,2,FALSE),"")</f>
        <v/>
      </c>
      <c r="K12079" s="21">
        <f t="shared" si="564"/>
        <v>0</v>
      </c>
      <c r="L12079" t="str">
        <f t="shared" si="565"/>
        <v/>
      </c>
      <c r="M12079" t="str">
        <f t="shared" si="566"/>
        <v/>
      </c>
    </row>
    <row r="12080" spans="3:13" x14ac:dyDescent="0.2">
      <c r="C12080" s="8" t="str">
        <f>IFERROR(VLOOKUP(B12080,'Plan de comptes'!A:B,2,FALSE),"")</f>
        <v/>
      </c>
      <c r="K12080" s="21">
        <f t="shared" si="564"/>
        <v>0</v>
      </c>
      <c r="L12080" t="str">
        <f t="shared" si="565"/>
        <v/>
      </c>
      <c r="M12080" t="str">
        <f t="shared" si="566"/>
        <v/>
      </c>
    </row>
    <row r="12081" spans="3:13" x14ac:dyDescent="0.2">
      <c r="C12081" s="8" t="str">
        <f>IFERROR(VLOOKUP(B12081,'Plan de comptes'!A:B,2,FALSE),"")</f>
        <v/>
      </c>
      <c r="K12081" s="21">
        <f t="shared" si="564"/>
        <v>0</v>
      </c>
      <c r="L12081" t="str">
        <f t="shared" si="565"/>
        <v/>
      </c>
      <c r="M12081" t="str">
        <f t="shared" si="566"/>
        <v/>
      </c>
    </row>
    <row r="12082" spans="3:13" x14ac:dyDescent="0.2">
      <c r="C12082" s="8" t="str">
        <f>IFERROR(VLOOKUP(B12082,'Plan de comptes'!A:B,2,FALSE),"")</f>
        <v/>
      </c>
      <c r="K12082" s="21">
        <f t="shared" si="564"/>
        <v>0</v>
      </c>
      <c r="L12082" t="str">
        <f t="shared" si="565"/>
        <v/>
      </c>
      <c r="M12082" t="str">
        <f t="shared" si="566"/>
        <v/>
      </c>
    </row>
    <row r="12083" spans="3:13" x14ac:dyDescent="0.2">
      <c r="C12083" s="8" t="str">
        <f>IFERROR(VLOOKUP(B12083,'Plan de comptes'!A:B,2,FALSE),"")</f>
        <v/>
      </c>
      <c r="K12083" s="21">
        <f t="shared" si="564"/>
        <v>0</v>
      </c>
      <c r="L12083" t="str">
        <f t="shared" si="565"/>
        <v/>
      </c>
      <c r="M12083" t="str">
        <f t="shared" si="566"/>
        <v/>
      </c>
    </row>
    <row r="12084" spans="3:13" x14ac:dyDescent="0.2">
      <c r="C12084" s="8" t="str">
        <f>IFERROR(VLOOKUP(B12084,'Plan de comptes'!A:B,2,FALSE),"")</f>
        <v/>
      </c>
      <c r="K12084" s="21">
        <f t="shared" si="564"/>
        <v>0</v>
      </c>
      <c r="L12084" t="str">
        <f t="shared" si="565"/>
        <v/>
      </c>
      <c r="M12084" t="str">
        <f t="shared" si="566"/>
        <v/>
      </c>
    </row>
    <row r="12085" spans="3:13" x14ac:dyDescent="0.2">
      <c r="C12085" s="8" t="str">
        <f>IFERROR(VLOOKUP(B12085,'Plan de comptes'!A:B,2,FALSE),"")</f>
        <v/>
      </c>
      <c r="K12085" s="21">
        <f t="shared" si="564"/>
        <v>0</v>
      </c>
      <c r="L12085" t="str">
        <f t="shared" si="565"/>
        <v/>
      </c>
      <c r="M12085" t="str">
        <f t="shared" si="566"/>
        <v/>
      </c>
    </row>
    <row r="12086" spans="3:13" x14ac:dyDescent="0.2">
      <c r="C12086" s="8" t="str">
        <f>IFERROR(VLOOKUP(B12086,'Plan de comptes'!A:B,2,FALSE),"")</f>
        <v/>
      </c>
      <c r="K12086" s="21">
        <f t="shared" si="564"/>
        <v>0</v>
      </c>
      <c r="L12086" t="str">
        <f t="shared" si="565"/>
        <v/>
      </c>
      <c r="M12086" t="str">
        <f t="shared" si="566"/>
        <v/>
      </c>
    </row>
    <row r="12087" spans="3:13" x14ac:dyDescent="0.2">
      <c r="C12087" s="8" t="str">
        <f>IFERROR(VLOOKUP(B12087,'Plan de comptes'!A:B,2,FALSE),"")</f>
        <v/>
      </c>
      <c r="K12087" s="21">
        <f t="shared" si="564"/>
        <v>0</v>
      </c>
      <c r="L12087" t="str">
        <f t="shared" si="565"/>
        <v/>
      </c>
      <c r="M12087" t="str">
        <f t="shared" si="566"/>
        <v/>
      </c>
    </row>
    <row r="12088" spans="3:13" x14ac:dyDescent="0.2">
      <c r="C12088" s="8" t="str">
        <f>IFERROR(VLOOKUP(B12088,'Plan de comptes'!A:B,2,FALSE),"")</f>
        <v/>
      </c>
      <c r="K12088" s="21">
        <f t="shared" si="564"/>
        <v>0</v>
      </c>
      <c r="L12088" t="str">
        <f t="shared" si="565"/>
        <v/>
      </c>
      <c r="M12088" t="str">
        <f t="shared" si="566"/>
        <v/>
      </c>
    </row>
    <row r="12089" spans="3:13" x14ac:dyDescent="0.2">
      <c r="C12089" s="8" t="str">
        <f>IFERROR(VLOOKUP(B12089,'Plan de comptes'!A:B,2,FALSE),"")</f>
        <v/>
      </c>
      <c r="K12089" s="21">
        <f t="shared" si="564"/>
        <v>0</v>
      </c>
      <c r="L12089" t="str">
        <f t="shared" si="565"/>
        <v/>
      </c>
      <c r="M12089" t="str">
        <f t="shared" si="566"/>
        <v/>
      </c>
    </row>
    <row r="12090" spans="3:13" x14ac:dyDescent="0.2">
      <c r="C12090" s="8" t="str">
        <f>IFERROR(VLOOKUP(B12090,'Plan de comptes'!A:B,2,FALSE),"")</f>
        <v/>
      </c>
      <c r="K12090" s="21">
        <f t="shared" si="564"/>
        <v>0</v>
      </c>
      <c r="L12090" t="str">
        <f t="shared" si="565"/>
        <v/>
      </c>
      <c r="M12090" t="str">
        <f t="shared" si="566"/>
        <v/>
      </c>
    </row>
    <row r="12091" spans="3:13" x14ac:dyDescent="0.2">
      <c r="C12091" s="8" t="str">
        <f>IFERROR(VLOOKUP(B12091,'Plan de comptes'!A:B,2,FALSE),"")</f>
        <v/>
      </c>
      <c r="K12091" s="21">
        <f t="shared" si="564"/>
        <v>0</v>
      </c>
      <c r="L12091" t="str">
        <f t="shared" si="565"/>
        <v/>
      </c>
      <c r="M12091" t="str">
        <f t="shared" si="566"/>
        <v/>
      </c>
    </row>
    <row r="12092" spans="3:13" x14ac:dyDescent="0.2">
      <c r="C12092" s="8" t="str">
        <f>IFERROR(VLOOKUP(B12092,'Plan de comptes'!A:B,2,FALSE),"")</f>
        <v/>
      </c>
      <c r="K12092" s="21">
        <f t="shared" si="564"/>
        <v>0</v>
      </c>
      <c r="L12092" t="str">
        <f t="shared" si="565"/>
        <v/>
      </c>
      <c r="M12092" t="str">
        <f t="shared" si="566"/>
        <v/>
      </c>
    </row>
    <row r="12093" spans="3:13" x14ac:dyDescent="0.2">
      <c r="C12093" s="8" t="str">
        <f>IFERROR(VLOOKUP(B12093,'Plan de comptes'!A:B,2,FALSE),"")</f>
        <v/>
      </c>
      <c r="K12093" s="21">
        <f t="shared" si="564"/>
        <v>0</v>
      </c>
      <c r="L12093" t="str">
        <f t="shared" si="565"/>
        <v/>
      </c>
      <c r="M12093" t="str">
        <f t="shared" si="566"/>
        <v/>
      </c>
    </row>
    <row r="12094" spans="3:13" x14ac:dyDescent="0.2">
      <c r="C12094" s="8" t="str">
        <f>IFERROR(VLOOKUP(B12094,'Plan de comptes'!A:B,2,FALSE),"")</f>
        <v/>
      </c>
      <c r="K12094" s="21">
        <f t="shared" si="564"/>
        <v>0</v>
      </c>
      <c r="L12094" t="str">
        <f t="shared" si="565"/>
        <v/>
      </c>
      <c r="M12094" t="str">
        <f t="shared" si="566"/>
        <v/>
      </c>
    </row>
    <row r="12095" spans="3:13" x14ac:dyDescent="0.2">
      <c r="C12095" s="8" t="str">
        <f>IFERROR(VLOOKUP(B12095,'Plan de comptes'!A:B,2,FALSE),"")</f>
        <v/>
      </c>
      <c r="K12095" s="21">
        <f t="shared" si="564"/>
        <v>0</v>
      </c>
      <c r="L12095" t="str">
        <f t="shared" si="565"/>
        <v/>
      </c>
      <c r="M12095" t="str">
        <f t="shared" si="566"/>
        <v/>
      </c>
    </row>
    <row r="12096" spans="3:13" x14ac:dyDescent="0.2">
      <c r="C12096" s="8" t="str">
        <f>IFERROR(VLOOKUP(B12096,'Plan de comptes'!A:B,2,FALSE),"")</f>
        <v/>
      </c>
      <c r="K12096" s="21">
        <f t="shared" si="564"/>
        <v>0</v>
      </c>
      <c r="L12096" t="str">
        <f t="shared" si="565"/>
        <v/>
      </c>
      <c r="M12096" t="str">
        <f t="shared" si="566"/>
        <v/>
      </c>
    </row>
    <row r="12097" spans="3:13" x14ac:dyDescent="0.2">
      <c r="C12097" s="8" t="str">
        <f>IFERROR(VLOOKUP(B12097,'Plan de comptes'!A:B,2,FALSE),"")</f>
        <v/>
      </c>
      <c r="K12097" s="21">
        <f t="shared" si="564"/>
        <v>0</v>
      </c>
      <c r="L12097" t="str">
        <f t="shared" si="565"/>
        <v/>
      </c>
      <c r="M12097" t="str">
        <f t="shared" si="566"/>
        <v/>
      </c>
    </row>
    <row r="12098" spans="3:13" x14ac:dyDescent="0.2">
      <c r="C12098" s="8" t="str">
        <f>IFERROR(VLOOKUP(B12098,'Plan de comptes'!A:B,2,FALSE),"")</f>
        <v/>
      </c>
      <c r="K12098" s="21">
        <f t="shared" si="564"/>
        <v>0</v>
      </c>
      <c r="L12098" t="str">
        <f t="shared" si="565"/>
        <v/>
      </c>
      <c r="M12098" t="str">
        <f t="shared" si="566"/>
        <v/>
      </c>
    </row>
    <row r="12099" spans="3:13" x14ac:dyDescent="0.2">
      <c r="C12099" s="8" t="str">
        <f>IFERROR(VLOOKUP(B12099,'Plan de comptes'!A:B,2,FALSE),"")</f>
        <v/>
      </c>
      <c r="K12099" s="21">
        <f t="shared" ref="K12099:K12162" si="567">E12099-F12099</f>
        <v>0</v>
      </c>
      <c r="L12099" t="str">
        <f t="shared" ref="L12099:L12162" si="568">LEFT($B12099,2)</f>
        <v/>
      </c>
      <c r="M12099" t="str">
        <f t="shared" ref="M12099:M12162" si="569">LEFT($B12099,3)</f>
        <v/>
      </c>
    </row>
    <row r="12100" spans="3:13" x14ac:dyDescent="0.2">
      <c r="C12100" s="8" t="str">
        <f>IFERROR(VLOOKUP(B12100,'Plan de comptes'!A:B,2,FALSE),"")</f>
        <v/>
      </c>
      <c r="K12100" s="21">
        <f t="shared" si="567"/>
        <v>0</v>
      </c>
      <c r="L12100" t="str">
        <f t="shared" si="568"/>
        <v/>
      </c>
      <c r="M12100" t="str">
        <f t="shared" si="569"/>
        <v/>
      </c>
    </row>
    <row r="12101" spans="3:13" x14ac:dyDescent="0.2">
      <c r="C12101" s="8" t="str">
        <f>IFERROR(VLOOKUP(B12101,'Plan de comptes'!A:B,2,FALSE),"")</f>
        <v/>
      </c>
      <c r="K12101" s="21">
        <f t="shared" si="567"/>
        <v>0</v>
      </c>
      <c r="L12101" t="str">
        <f t="shared" si="568"/>
        <v/>
      </c>
      <c r="M12101" t="str">
        <f t="shared" si="569"/>
        <v/>
      </c>
    </row>
    <row r="12102" spans="3:13" x14ac:dyDescent="0.2">
      <c r="C12102" s="8" t="str">
        <f>IFERROR(VLOOKUP(B12102,'Plan de comptes'!A:B,2,FALSE),"")</f>
        <v/>
      </c>
      <c r="K12102" s="21">
        <f t="shared" si="567"/>
        <v>0</v>
      </c>
      <c r="L12102" t="str">
        <f t="shared" si="568"/>
        <v/>
      </c>
      <c r="M12102" t="str">
        <f t="shared" si="569"/>
        <v/>
      </c>
    </row>
    <row r="12103" spans="3:13" x14ac:dyDescent="0.2">
      <c r="C12103" s="8" t="str">
        <f>IFERROR(VLOOKUP(B12103,'Plan de comptes'!A:B,2,FALSE),"")</f>
        <v/>
      </c>
      <c r="K12103" s="21">
        <f t="shared" si="567"/>
        <v>0</v>
      </c>
      <c r="L12103" t="str">
        <f t="shared" si="568"/>
        <v/>
      </c>
      <c r="M12103" t="str">
        <f t="shared" si="569"/>
        <v/>
      </c>
    </row>
    <row r="12104" spans="3:13" x14ac:dyDescent="0.2">
      <c r="C12104" s="8" t="str">
        <f>IFERROR(VLOOKUP(B12104,'Plan de comptes'!A:B,2,FALSE),"")</f>
        <v/>
      </c>
      <c r="K12104" s="21">
        <f t="shared" si="567"/>
        <v>0</v>
      </c>
      <c r="L12104" t="str">
        <f t="shared" si="568"/>
        <v/>
      </c>
      <c r="M12104" t="str">
        <f t="shared" si="569"/>
        <v/>
      </c>
    </row>
    <row r="12105" spans="3:13" x14ac:dyDescent="0.2">
      <c r="C12105" s="8" t="str">
        <f>IFERROR(VLOOKUP(B12105,'Plan de comptes'!A:B,2,FALSE),"")</f>
        <v/>
      </c>
      <c r="K12105" s="21">
        <f t="shared" si="567"/>
        <v>0</v>
      </c>
      <c r="L12105" t="str">
        <f t="shared" si="568"/>
        <v/>
      </c>
      <c r="M12105" t="str">
        <f t="shared" si="569"/>
        <v/>
      </c>
    </row>
    <row r="12106" spans="3:13" x14ac:dyDescent="0.2">
      <c r="C12106" s="8" t="str">
        <f>IFERROR(VLOOKUP(B12106,'Plan de comptes'!A:B,2,FALSE),"")</f>
        <v/>
      </c>
      <c r="K12106" s="21">
        <f t="shared" si="567"/>
        <v>0</v>
      </c>
      <c r="L12106" t="str">
        <f t="shared" si="568"/>
        <v/>
      </c>
      <c r="M12106" t="str">
        <f t="shared" si="569"/>
        <v/>
      </c>
    </row>
    <row r="12107" spans="3:13" x14ac:dyDescent="0.2">
      <c r="C12107" s="8" t="str">
        <f>IFERROR(VLOOKUP(B12107,'Plan de comptes'!A:B,2,FALSE),"")</f>
        <v/>
      </c>
      <c r="K12107" s="21">
        <f t="shared" si="567"/>
        <v>0</v>
      </c>
      <c r="L12107" t="str">
        <f t="shared" si="568"/>
        <v/>
      </c>
      <c r="M12107" t="str">
        <f t="shared" si="569"/>
        <v/>
      </c>
    </row>
    <row r="12108" spans="3:13" x14ac:dyDescent="0.2">
      <c r="C12108" s="8" t="str">
        <f>IFERROR(VLOOKUP(B12108,'Plan de comptes'!A:B,2,FALSE),"")</f>
        <v/>
      </c>
      <c r="K12108" s="21">
        <f t="shared" si="567"/>
        <v>0</v>
      </c>
      <c r="L12108" t="str">
        <f t="shared" si="568"/>
        <v/>
      </c>
      <c r="M12108" t="str">
        <f t="shared" si="569"/>
        <v/>
      </c>
    </row>
    <row r="12109" spans="3:13" x14ac:dyDescent="0.2">
      <c r="C12109" s="8" t="str">
        <f>IFERROR(VLOOKUP(B12109,'Plan de comptes'!A:B,2,FALSE),"")</f>
        <v/>
      </c>
      <c r="K12109" s="21">
        <f t="shared" si="567"/>
        <v>0</v>
      </c>
      <c r="L12109" t="str">
        <f t="shared" si="568"/>
        <v/>
      </c>
      <c r="M12109" t="str">
        <f t="shared" si="569"/>
        <v/>
      </c>
    </row>
    <row r="12110" spans="3:13" x14ac:dyDescent="0.2">
      <c r="C12110" s="8" t="str">
        <f>IFERROR(VLOOKUP(B12110,'Plan de comptes'!A:B,2,FALSE),"")</f>
        <v/>
      </c>
      <c r="K12110" s="21">
        <f t="shared" si="567"/>
        <v>0</v>
      </c>
      <c r="L12110" t="str">
        <f t="shared" si="568"/>
        <v/>
      </c>
      <c r="M12110" t="str">
        <f t="shared" si="569"/>
        <v/>
      </c>
    </row>
    <row r="12111" spans="3:13" x14ac:dyDescent="0.2">
      <c r="C12111" s="8" t="str">
        <f>IFERROR(VLOOKUP(B12111,'Plan de comptes'!A:B,2,FALSE),"")</f>
        <v/>
      </c>
      <c r="K12111" s="21">
        <f t="shared" si="567"/>
        <v>0</v>
      </c>
      <c r="L12111" t="str">
        <f t="shared" si="568"/>
        <v/>
      </c>
      <c r="M12111" t="str">
        <f t="shared" si="569"/>
        <v/>
      </c>
    </row>
    <row r="12112" spans="3:13" x14ac:dyDescent="0.2">
      <c r="C12112" s="8" t="str">
        <f>IFERROR(VLOOKUP(B12112,'Plan de comptes'!A:B,2,FALSE),"")</f>
        <v/>
      </c>
      <c r="K12112" s="21">
        <f t="shared" si="567"/>
        <v>0</v>
      </c>
      <c r="L12112" t="str">
        <f t="shared" si="568"/>
        <v/>
      </c>
      <c r="M12112" t="str">
        <f t="shared" si="569"/>
        <v/>
      </c>
    </row>
    <row r="12113" spans="3:13" x14ac:dyDescent="0.2">
      <c r="C12113" s="8" t="str">
        <f>IFERROR(VLOOKUP(B12113,'Plan de comptes'!A:B,2,FALSE),"")</f>
        <v/>
      </c>
      <c r="K12113" s="21">
        <f t="shared" si="567"/>
        <v>0</v>
      </c>
      <c r="L12113" t="str">
        <f t="shared" si="568"/>
        <v/>
      </c>
      <c r="M12113" t="str">
        <f t="shared" si="569"/>
        <v/>
      </c>
    </row>
    <row r="12114" spans="3:13" x14ac:dyDescent="0.2">
      <c r="C12114" s="8" t="str">
        <f>IFERROR(VLOOKUP(B12114,'Plan de comptes'!A:B,2,FALSE),"")</f>
        <v/>
      </c>
      <c r="K12114" s="21">
        <f t="shared" si="567"/>
        <v>0</v>
      </c>
      <c r="L12114" t="str">
        <f t="shared" si="568"/>
        <v/>
      </c>
      <c r="M12114" t="str">
        <f t="shared" si="569"/>
        <v/>
      </c>
    </row>
    <row r="12115" spans="3:13" x14ac:dyDescent="0.2">
      <c r="C12115" s="8" t="str">
        <f>IFERROR(VLOOKUP(B12115,'Plan de comptes'!A:B,2,FALSE),"")</f>
        <v/>
      </c>
      <c r="K12115" s="21">
        <f t="shared" si="567"/>
        <v>0</v>
      </c>
      <c r="L12115" t="str">
        <f t="shared" si="568"/>
        <v/>
      </c>
      <c r="M12115" t="str">
        <f t="shared" si="569"/>
        <v/>
      </c>
    </row>
    <row r="12116" spans="3:13" x14ac:dyDescent="0.2">
      <c r="C12116" s="8" t="str">
        <f>IFERROR(VLOOKUP(B12116,'Plan de comptes'!A:B,2,FALSE),"")</f>
        <v/>
      </c>
      <c r="K12116" s="21">
        <f t="shared" si="567"/>
        <v>0</v>
      </c>
      <c r="L12116" t="str">
        <f t="shared" si="568"/>
        <v/>
      </c>
      <c r="M12116" t="str">
        <f t="shared" si="569"/>
        <v/>
      </c>
    </row>
    <row r="12117" spans="3:13" x14ac:dyDescent="0.2">
      <c r="C12117" s="8" t="str">
        <f>IFERROR(VLOOKUP(B12117,'Plan de comptes'!A:B,2,FALSE),"")</f>
        <v/>
      </c>
      <c r="K12117" s="21">
        <f t="shared" si="567"/>
        <v>0</v>
      </c>
      <c r="L12117" t="str">
        <f t="shared" si="568"/>
        <v/>
      </c>
      <c r="M12117" t="str">
        <f t="shared" si="569"/>
        <v/>
      </c>
    </row>
    <row r="12118" spans="3:13" x14ac:dyDescent="0.2">
      <c r="C12118" s="8" t="str">
        <f>IFERROR(VLOOKUP(B12118,'Plan de comptes'!A:B,2,FALSE),"")</f>
        <v/>
      </c>
      <c r="K12118" s="21">
        <f t="shared" si="567"/>
        <v>0</v>
      </c>
      <c r="L12118" t="str">
        <f t="shared" si="568"/>
        <v/>
      </c>
      <c r="M12118" t="str">
        <f t="shared" si="569"/>
        <v/>
      </c>
    </row>
    <row r="12119" spans="3:13" x14ac:dyDescent="0.2">
      <c r="C12119" s="8" t="str">
        <f>IFERROR(VLOOKUP(B12119,'Plan de comptes'!A:B,2,FALSE),"")</f>
        <v/>
      </c>
      <c r="K12119" s="21">
        <f t="shared" si="567"/>
        <v>0</v>
      </c>
      <c r="L12119" t="str">
        <f t="shared" si="568"/>
        <v/>
      </c>
      <c r="M12119" t="str">
        <f t="shared" si="569"/>
        <v/>
      </c>
    </row>
    <row r="12120" spans="3:13" x14ac:dyDescent="0.2">
      <c r="C12120" s="8" t="str">
        <f>IFERROR(VLOOKUP(B12120,'Plan de comptes'!A:B,2,FALSE),"")</f>
        <v/>
      </c>
      <c r="K12120" s="21">
        <f t="shared" si="567"/>
        <v>0</v>
      </c>
      <c r="L12120" t="str">
        <f t="shared" si="568"/>
        <v/>
      </c>
      <c r="M12120" t="str">
        <f t="shared" si="569"/>
        <v/>
      </c>
    </row>
    <row r="12121" spans="3:13" x14ac:dyDescent="0.2">
      <c r="C12121" s="8" t="str">
        <f>IFERROR(VLOOKUP(B12121,'Plan de comptes'!A:B,2,FALSE),"")</f>
        <v/>
      </c>
      <c r="K12121" s="21">
        <f t="shared" si="567"/>
        <v>0</v>
      </c>
      <c r="L12121" t="str">
        <f t="shared" si="568"/>
        <v/>
      </c>
      <c r="M12121" t="str">
        <f t="shared" si="569"/>
        <v/>
      </c>
    </row>
    <row r="12122" spans="3:13" x14ac:dyDescent="0.2">
      <c r="C12122" s="8" t="str">
        <f>IFERROR(VLOOKUP(B12122,'Plan de comptes'!A:B,2,FALSE),"")</f>
        <v/>
      </c>
      <c r="K12122" s="21">
        <f t="shared" si="567"/>
        <v>0</v>
      </c>
      <c r="L12122" t="str">
        <f t="shared" si="568"/>
        <v/>
      </c>
      <c r="M12122" t="str">
        <f t="shared" si="569"/>
        <v/>
      </c>
    </row>
    <row r="12123" spans="3:13" x14ac:dyDescent="0.2">
      <c r="C12123" s="8" t="str">
        <f>IFERROR(VLOOKUP(B12123,'Plan de comptes'!A:B,2,FALSE),"")</f>
        <v/>
      </c>
      <c r="K12123" s="21">
        <f t="shared" si="567"/>
        <v>0</v>
      </c>
      <c r="L12123" t="str">
        <f t="shared" si="568"/>
        <v/>
      </c>
      <c r="M12123" t="str">
        <f t="shared" si="569"/>
        <v/>
      </c>
    </row>
    <row r="12124" spans="3:13" x14ac:dyDescent="0.2">
      <c r="C12124" s="8" t="str">
        <f>IFERROR(VLOOKUP(B12124,'Plan de comptes'!A:B,2,FALSE),"")</f>
        <v/>
      </c>
      <c r="K12124" s="21">
        <f t="shared" si="567"/>
        <v>0</v>
      </c>
      <c r="L12124" t="str">
        <f t="shared" si="568"/>
        <v/>
      </c>
      <c r="M12124" t="str">
        <f t="shared" si="569"/>
        <v/>
      </c>
    </row>
    <row r="12125" spans="3:13" x14ac:dyDescent="0.2">
      <c r="C12125" s="8" t="str">
        <f>IFERROR(VLOOKUP(B12125,'Plan de comptes'!A:B,2,FALSE),"")</f>
        <v/>
      </c>
      <c r="K12125" s="21">
        <f t="shared" si="567"/>
        <v>0</v>
      </c>
      <c r="L12125" t="str">
        <f t="shared" si="568"/>
        <v/>
      </c>
      <c r="M12125" t="str">
        <f t="shared" si="569"/>
        <v/>
      </c>
    </row>
    <row r="12126" spans="3:13" x14ac:dyDescent="0.2">
      <c r="C12126" s="8" t="str">
        <f>IFERROR(VLOOKUP(B12126,'Plan de comptes'!A:B,2,FALSE),"")</f>
        <v/>
      </c>
      <c r="K12126" s="21">
        <f t="shared" si="567"/>
        <v>0</v>
      </c>
      <c r="L12126" t="str">
        <f t="shared" si="568"/>
        <v/>
      </c>
      <c r="M12126" t="str">
        <f t="shared" si="569"/>
        <v/>
      </c>
    </row>
    <row r="12127" spans="3:13" x14ac:dyDescent="0.2">
      <c r="C12127" s="8" t="str">
        <f>IFERROR(VLOOKUP(B12127,'Plan de comptes'!A:B,2,FALSE),"")</f>
        <v/>
      </c>
      <c r="K12127" s="21">
        <f t="shared" si="567"/>
        <v>0</v>
      </c>
      <c r="L12127" t="str">
        <f t="shared" si="568"/>
        <v/>
      </c>
      <c r="M12127" t="str">
        <f t="shared" si="569"/>
        <v/>
      </c>
    </row>
    <row r="12128" spans="3:13" x14ac:dyDescent="0.2">
      <c r="C12128" s="8" t="str">
        <f>IFERROR(VLOOKUP(B12128,'Plan de comptes'!A:B,2,FALSE),"")</f>
        <v/>
      </c>
      <c r="K12128" s="21">
        <f t="shared" si="567"/>
        <v>0</v>
      </c>
      <c r="L12128" t="str">
        <f t="shared" si="568"/>
        <v/>
      </c>
      <c r="M12128" t="str">
        <f t="shared" si="569"/>
        <v/>
      </c>
    </row>
    <row r="12129" spans="3:13" x14ac:dyDescent="0.2">
      <c r="C12129" s="8" t="str">
        <f>IFERROR(VLOOKUP(B12129,'Plan de comptes'!A:B,2,FALSE),"")</f>
        <v/>
      </c>
      <c r="K12129" s="21">
        <f t="shared" si="567"/>
        <v>0</v>
      </c>
      <c r="L12129" t="str">
        <f t="shared" si="568"/>
        <v/>
      </c>
      <c r="M12129" t="str">
        <f t="shared" si="569"/>
        <v/>
      </c>
    </row>
    <row r="12130" spans="3:13" x14ac:dyDescent="0.2">
      <c r="C12130" s="8" t="str">
        <f>IFERROR(VLOOKUP(B12130,'Plan de comptes'!A:B,2,FALSE),"")</f>
        <v/>
      </c>
      <c r="K12130" s="21">
        <f t="shared" si="567"/>
        <v>0</v>
      </c>
      <c r="L12130" t="str">
        <f t="shared" si="568"/>
        <v/>
      </c>
      <c r="M12130" t="str">
        <f t="shared" si="569"/>
        <v/>
      </c>
    </row>
    <row r="12131" spans="3:13" x14ac:dyDescent="0.2">
      <c r="C12131" s="8" t="str">
        <f>IFERROR(VLOOKUP(B12131,'Plan de comptes'!A:B,2,FALSE),"")</f>
        <v/>
      </c>
      <c r="K12131" s="21">
        <f t="shared" si="567"/>
        <v>0</v>
      </c>
      <c r="L12131" t="str">
        <f t="shared" si="568"/>
        <v/>
      </c>
      <c r="M12131" t="str">
        <f t="shared" si="569"/>
        <v/>
      </c>
    </row>
    <row r="12132" spans="3:13" x14ac:dyDescent="0.2">
      <c r="C12132" s="8" t="str">
        <f>IFERROR(VLOOKUP(B12132,'Plan de comptes'!A:B,2,FALSE),"")</f>
        <v/>
      </c>
      <c r="K12132" s="21">
        <f t="shared" si="567"/>
        <v>0</v>
      </c>
      <c r="L12132" t="str">
        <f t="shared" si="568"/>
        <v/>
      </c>
      <c r="M12132" t="str">
        <f t="shared" si="569"/>
        <v/>
      </c>
    </row>
    <row r="12133" spans="3:13" x14ac:dyDescent="0.2">
      <c r="C12133" s="8" t="str">
        <f>IFERROR(VLOOKUP(B12133,'Plan de comptes'!A:B,2,FALSE),"")</f>
        <v/>
      </c>
      <c r="K12133" s="21">
        <f t="shared" si="567"/>
        <v>0</v>
      </c>
      <c r="L12133" t="str">
        <f t="shared" si="568"/>
        <v/>
      </c>
      <c r="M12133" t="str">
        <f t="shared" si="569"/>
        <v/>
      </c>
    </row>
    <row r="12134" spans="3:13" x14ac:dyDescent="0.2">
      <c r="C12134" s="8" t="str">
        <f>IFERROR(VLOOKUP(B12134,'Plan de comptes'!A:B,2,FALSE),"")</f>
        <v/>
      </c>
      <c r="K12134" s="21">
        <f t="shared" si="567"/>
        <v>0</v>
      </c>
      <c r="L12134" t="str">
        <f t="shared" si="568"/>
        <v/>
      </c>
      <c r="M12134" t="str">
        <f t="shared" si="569"/>
        <v/>
      </c>
    </row>
    <row r="12135" spans="3:13" x14ac:dyDescent="0.2">
      <c r="C12135" s="8" t="str">
        <f>IFERROR(VLOOKUP(B12135,'Plan de comptes'!A:B,2,FALSE),"")</f>
        <v/>
      </c>
      <c r="K12135" s="21">
        <f t="shared" si="567"/>
        <v>0</v>
      </c>
      <c r="L12135" t="str">
        <f t="shared" si="568"/>
        <v/>
      </c>
      <c r="M12135" t="str">
        <f t="shared" si="569"/>
        <v/>
      </c>
    </row>
    <row r="12136" spans="3:13" x14ac:dyDescent="0.2">
      <c r="C12136" s="8" t="str">
        <f>IFERROR(VLOOKUP(B12136,'Plan de comptes'!A:B,2,FALSE),"")</f>
        <v/>
      </c>
      <c r="K12136" s="21">
        <f t="shared" si="567"/>
        <v>0</v>
      </c>
      <c r="L12136" t="str">
        <f t="shared" si="568"/>
        <v/>
      </c>
      <c r="M12136" t="str">
        <f t="shared" si="569"/>
        <v/>
      </c>
    </row>
    <row r="12137" spans="3:13" x14ac:dyDescent="0.2">
      <c r="C12137" s="8" t="str">
        <f>IFERROR(VLOOKUP(B12137,'Plan de comptes'!A:B,2,FALSE),"")</f>
        <v/>
      </c>
      <c r="K12137" s="21">
        <f t="shared" si="567"/>
        <v>0</v>
      </c>
      <c r="L12137" t="str">
        <f t="shared" si="568"/>
        <v/>
      </c>
      <c r="M12137" t="str">
        <f t="shared" si="569"/>
        <v/>
      </c>
    </row>
    <row r="12138" spans="3:13" x14ac:dyDescent="0.2">
      <c r="C12138" s="8" t="str">
        <f>IFERROR(VLOOKUP(B12138,'Plan de comptes'!A:B,2,FALSE),"")</f>
        <v/>
      </c>
      <c r="K12138" s="21">
        <f t="shared" si="567"/>
        <v>0</v>
      </c>
      <c r="L12138" t="str">
        <f t="shared" si="568"/>
        <v/>
      </c>
      <c r="M12138" t="str">
        <f t="shared" si="569"/>
        <v/>
      </c>
    </row>
    <row r="12139" spans="3:13" x14ac:dyDescent="0.2">
      <c r="C12139" s="8" t="str">
        <f>IFERROR(VLOOKUP(B12139,'Plan de comptes'!A:B,2,FALSE),"")</f>
        <v/>
      </c>
      <c r="K12139" s="21">
        <f t="shared" si="567"/>
        <v>0</v>
      </c>
      <c r="L12139" t="str">
        <f t="shared" si="568"/>
        <v/>
      </c>
      <c r="M12139" t="str">
        <f t="shared" si="569"/>
        <v/>
      </c>
    </row>
    <row r="12140" spans="3:13" x14ac:dyDescent="0.2">
      <c r="C12140" s="8" t="str">
        <f>IFERROR(VLOOKUP(B12140,'Plan de comptes'!A:B,2,FALSE),"")</f>
        <v/>
      </c>
      <c r="K12140" s="21">
        <f t="shared" si="567"/>
        <v>0</v>
      </c>
      <c r="L12140" t="str">
        <f t="shared" si="568"/>
        <v/>
      </c>
      <c r="M12140" t="str">
        <f t="shared" si="569"/>
        <v/>
      </c>
    </row>
    <row r="12141" spans="3:13" x14ac:dyDescent="0.2">
      <c r="C12141" s="8" t="str">
        <f>IFERROR(VLOOKUP(B12141,'Plan de comptes'!A:B,2,FALSE),"")</f>
        <v/>
      </c>
      <c r="K12141" s="21">
        <f t="shared" si="567"/>
        <v>0</v>
      </c>
      <c r="L12141" t="str">
        <f t="shared" si="568"/>
        <v/>
      </c>
      <c r="M12141" t="str">
        <f t="shared" si="569"/>
        <v/>
      </c>
    </row>
    <row r="12142" spans="3:13" x14ac:dyDescent="0.2">
      <c r="C12142" s="8" t="str">
        <f>IFERROR(VLOOKUP(B12142,'Plan de comptes'!A:B,2,FALSE),"")</f>
        <v/>
      </c>
      <c r="K12142" s="21">
        <f t="shared" si="567"/>
        <v>0</v>
      </c>
      <c r="L12142" t="str">
        <f t="shared" si="568"/>
        <v/>
      </c>
      <c r="M12142" t="str">
        <f t="shared" si="569"/>
        <v/>
      </c>
    </row>
    <row r="12143" spans="3:13" x14ac:dyDescent="0.2">
      <c r="C12143" s="8" t="str">
        <f>IFERROR(VLOOKUP(B12143,'Plan de comptes'!A:B,2,FALSE),"")</f>
        <v/>
      </c>
      <c r="K12143" s="21">
        <f t="shared" si="567"/>
        <v>0</v>
      </c>
      <c r="L12143" t="str">
        <f t="shared" si="568"/>
        <v/>
      </c>
      <c r="M12143" t="str">
        <f t="shared" si="569"/>
        <v/>
      </c>
    </row>
    <row r="12144" spans="3:13" x14ac:dyDescent="0.2">
      <c r="C12144" s="8" t="str">
        <f>IFERROR(VLOOKUP(B12144,'Plan de comptes'!A:B,2,FALSE),"")</f>
        <v/>
      </c>
      <c r="K12144" s="21">
        <f t="shared" si="567"/>
        <v>0</v>
      </c>
      <c r="L12144" t="str">
        <f t="shared" si="568"/>
        <v/>
      </c>
      <c r="M12144" t="str">
        <f t="shared" si="569"/>
        <v/>
      </c>
    </row>
    <row r="12145" spans="3:13" x14ac:dyDescent="0.2">
      <c r="C12145" s="8" t="str">
        <f>IFERROR(VLOOKUP(B12145,'Plan de comptes'!A:B,2,FALSE),"")</f>
        <v/>
      </c>
      <c r="K12145" s="21">
        <f t="shared" si="567"/>
        <v>0</v>
      </c>
      <c r="L12145" t="str">
        <f t="shared" si="568"/>
        <v/>
      </c>
      <c r="M12145" t="str">
        <f t="shared" si="569"/>
        <v/>
      </c>
    </row>
    <row r="12146" spans="3:13" x14ac:dyDescent="0.2">
      <c r="C12146" s="8" t="str">
        <f>IFERROR(VLOOKUP(B12146,'Plan de comptes'!A:B,2,FALSE),"")</f>
        <v/>
      </c>
      <c r="K12146" s="21">
        <f t="shared" si="567"/>
        <v>0</v>
      </c>
      <c r="L12146" t="str">
        <f t="shared" si="568"/>
        <v/>
      </c>
      <c r="M12146" t="str">
        <f t="shared" si="569"/>
        <v/>
      </c>
    </row>
    <row r="12147" spans="3:13" x14ac:dyDescent="0.2">
      <c r="C12147" s="8" t="str">
        <f>IFERROR(VLOOKUP(B12147,'Plan de comptes'!A:B,2,FALSE),"")</f>
        <v/>
      </c>
      <c r="K12147" s="21">
        <f t="shared" si="567"/>
        <v>0</v>
      </c>
      <c r="L12147" t="str">
        <f t="shared" si="568"/>
        <v/>
      </c>
      <c r="M12147" t="str">
        <f t="shared" si="569"/>
        <v/>
      </c>
    </row>
    <row r="12148" spans="3:13" x14ac:dyDescent="0.2">
      <c r="C12148" s="8" t="str">
        <f>IFERROR(VLOOKUP(B12148,'Plan de comptes'!A:B,2,FALSE),"")</f>
        <v/>
      </c>
      <c r="K12148" s="21">
        <f t="shared" si="567"/>
        <v>0</v>
      </c>
      <c r="L12148" t="str">
        <f t="shared" si="568"/>
        <v/>
      </c>
      <c r="M12148" t="str">
        <f t="shared" si="569"/>
        <v/>
      </c>
    </row>
    <row r="12149" spans="3:13" x14ac:dyDescent="0.2">
      <c r="C12149" s="8" t="str">
        <f>IFERROR(VLOOKUP(B12149,'Plan de comptes'!A:B,2,FALSE),"")</f>
        <v/>
      </c>
      <c r="K12149" s="21">
        <f t="shared" si="567"/>
        <v>0</v>
      </c>
      <c r="L12149" t="str">
        <f t="shared" si="568"/>
        <v/>
      </c>
      <c r="M12149" t="str">
        <f t="shared" si="569"/>
        <v/>
      </c>
    </row>
    <row r="12150" spans="3:13" x14ac:dyDescent="0.2">
      <c r="C12150" s="8" t="str">
        <f>IFERROR(VLOOKUP(B12150,'Plan de comptes'!A:B,2,FALSE),"")</f>
        <v/>
      </c>
      <c r="K12150" s="21">
        <f t="shared" si="567"/>
        <v>0</v>
      </c>
      <c r="L12150" t="str">
        <f t="shared" si="568"/>
        <v/>
      </c>
      <c r="M12150" t="str">
        <f t="shared" si="569"/>
        <v/>
      </c>
    </row>
    <row r="12151" spans="3:13" x14ac:dyDescent="0.2">
      <c r="C12151" s="8" t="str">
        <f>IFERROR(VLOOKUP(B12151,'Plan de comptes'!A:B,2,FALSE),"")</f>
        <v/>
      </c>
      <c r="K12151" s="21">
        <f t="shared" si="567"/>
        <v>0</v>
      </c>
      <c r="L12151" t="str">
        <f t="shared" si="568"/>
        <v/>
      </c>
      <c r="M12151" t="str">
        <f t="shared" si="569"/>
        <v/>
      </c>
    </row>
    <row r="12152" spans="3:13" x14ac:dyDescent="0.2">
      <c r="C12152" s="8" t="str">
        <f>IFERROR(VLOOKUP(B12152,'Plan de comptes'!A:B,2,FALSE),"")</f>
        <v/>
      </c>
      <c r="K12152" s="21">
        <f t="shared" si="567"/>
        <v>0</v>
      </c>
      <c r="L12152" t="str">
        <f t="shared" si="568"/>
        <v/>
      </c>
      <c r="M12152" t="str">
        <f t="shared" si="569"/>
        <v/>
      </c>
    </row>
    <row r="12153" spans="3:13" x14ac:dyDescent="0.2">
      <c r="C12153" s="8" t="str">
        <f>IFERROR(VLOOKUP(B12153,'Plan de comptes'!A:B,2,FALSE),"")</f>
        <v/>
      </c>
      <c r="K12153" s="21">
        <f t="shared" si="567"/>
        <v>0</v>
      </c>
      <c r="L12153" t="str">
        <f t="shared" si="568"/>
        <v/>
      </c>
      <c r="M12153" t="str">
        <f t="shared" si="569"/>
        <v/>
      </c>
    </row>
    <row r="12154" spans="3:13" x14ac:dyDescent="0.2">
      <c r="C12154" s="8" t="str">
        <f>IFERROR(VLOOKUP(B12154,'Plan de comptes'!A:B,2,FALSE),"")</f>
        <v/>
      </c>
      <c r="K12154" s="21">
        <f t="shared" si="567"/>
        <v>0</v>
      </c>
      <c r="L12154" t="str">
        <f t="shared" si="568"/>
        <v/>
      </c>
      <c r="M12154" t="str">
        <f t="shared" si="569"/>
        <v/>
      </c>
    </row>
    <row r="12155" spans="3:13" x14ac:dyDescent="0.2">
      <c r="C12155" s="8" t="str">
        <f>IFERROR(VLOOKUP(B12155,'Plan de comptes'!A:B,2,FALSE),"")</f>
        <v/>
      </c>
      <c r="K12155" s="21">
        <f t="shared" si="567"/>
        <v>0</v>
      </c>
      <c r="L12155" t="str">
        <f t="shared" si="568"/>
        <v/>
      </c>
      <c r="M12155" t="str">
        <f t="shared" si="569"/>
        <v/>
      </c>
    </row>
    <row r="12156" spans="3:13" x14ac:dyDescent="0.2">
      <c r="C12156" s="8" t="str">
        <f>IFERROR(VLOOKUP(B12156,'Plan de comptes'!A:B,2,FALSE),"")</f>
        <v/>
      </c>
      <c r="K12156" s="21">
        <f t="shared" si="567"/>
        <v>0</v>
      </c>
      <c r="L12156" t="str">
        <f t="shared" si="568"/>
        <v/>
      </c>
      <c r="M12156" t="str">
        <f t="shared" si="569"/>
        <v/>
      </c>
    </row>
    <row r="12157" spans="3:13" x14ac:dyDescent="0.2">
      <c r="C12157" s="8" t="str">
        <f>IFERROR(VLOOKUP(B12157,'Plan de comptes'!A:B,2,FALSE),"")</f>
        <v/>
      </c>
      <c r="K12157" s="21">
        <f t="shared" si="567"/>
        <v>0</v>
      </c>
      <c r="L12157" t="str">
        <f t="shared" si="568"/>
        <v/>
      </c>
      <c r="M12157" t="str">
        <f t="shared" si="569"/>
        <v/>
      </c>
    </row>
    <row r="12158" spans="3:13" x14ac:dyDescent="0.2">
      <c r="C12158" s="8" t="str">
        <f>IFERROR(VLOOKUP(B12158,'Plan de comptes'!A:B,2,FALSE),"")</f>
        <v/>
      </c>
      <c r="K12158" s="21">
        <f t="shared" si="567"/>
        <v>0</v>
      </c>
      <c r="L12158" t="str">
        <f t="shared" si="568"/>
        <v/>
      </c>
      <c r="M12158" t="str">
        <f t="shared" si="569"/>
        <v/>
      </c>
    </row>
    <row r="12159" spans="3:13" x14ac:dyDescent="0.2">
      <c r="C12159" s="8" t="str">
        <f>IFERROR(VLOOKUP(B12159,'Plan de comptes'!A:B,2,FALSE),"")</f>
        <v/>
      </c>
      <c r="K12159" s="21">
        <f t="shared" si="567"/>
        <v>0</v>
      </c>
      <c r="L12159" t="str">
        <f t="shared" si="568"/>
        <v/>
      </c>
      <c r="M12159" t="str">
        <f t="shared" si="569"/>
        <v/>
      </c>
    </row>
    <row r="12160" spans="3:13" x14ac:dyDescent="0.2">
      <c r="C12160" s="8" t="str">
        <f>IFERROR(VLOOKUP(B12160,'Plan de comptes'!A:B,2,FALSE),"")</f>
        <v/>
      </c>
      <c r="K12160" s="21">
        <f t="shared" si="567"/>
        <v>0</v>
      </c>
      <c r="L12160" t="str">
        <f t="shared" si="568"/>
        <v/>
      </c>
      <c r="M12160" t="str">
        <f t="shared" si="569"/>
        <v/>
      </c>
    </row>
    <row r="12161" spans="3:13" x14ac:dyDescent="0.2">
      <c r="C12161" s="8" t="str">
        <f>IFERROR(VLOOKUP(B12161,'Plan de comptes'!A:B,2,FALSE),"")</f>
        <v/>
      </c>
      <c r="K12161" s="21">
        <f t="shared" si="567"/>
        <v>0</v>
      </c>
      <c r="L12161" t="str">
        <f t="shared" si="568"/>
        <v/>
      </c>
      <c r="M12161" t="str">
        <f t="shared" si="569"/>
        <v/>
      </c>
    </row>
    <row r="12162" spans="3:13" x14ac:dyDescent="0.2">
      <c r="C12162" s="8" t="str">
        <f>IFERROR(VLOOKUP(B12162,'Plan de comptes'!A:B,2,FALSE),"")</f>
        <v/>
      </c>
      <c r="K12162" s="21">
        <f t="shared" si="567"/>
        <v>0</v>
      </c>
      <c r="L12162" t="str">
        <f t="shared" si="568"/>
        <v/>
      </c>
      <c r="M12162" t="str">
        <f t="shared" si="569"/>
        <v/>
      </c>
    </row>
    <row r="12163" spans="3:13" x14ac:dyDescent="0.2">
      <c r="C12163" s="8" t="str">
        <f>IFERROR(VLOOKUP(B12163,'Plan de comptes'!A:B,2,FALSE),"")</f>
        <v/>
      </c>
      <c r="K12163" s="21">
        <f t="shared" ref="K12163:K12226" si="570">E12163-F12163</f>
        <v>0</v>
      </c>
      <c r="L12163" t="str">
        <f t="shared" ref="L12163:L12226" si="571">LEFT($B12163,2)</f>
        <v/>
      </c>
      <c r="M12163" t="str">
        <f t="shared" ref="M12163:M12226" si="572">LEFT($B12163,3)</f>
        <v/>
      </c>
    </row>
    <row r="12164" spans="3:13" x14ac:dyDescent="0.2">
      <c r="C12164" s="8" t="str">
        <f>IFERROR(VLOOKUP(B12164,'Plan de comptes'!A:B,2,FALSE),"")</f>
        <v/>
      </c>
      <c r="K12164" s="21">
        <f t="shared" si="570"/>
        <v>0</v>
      </c>
      <c r="L12164" t="str">
        <f t="shared" si="571"/>
        <v/>
      </c>
      <c r="M12164" t="str">
        <f t="shared" si="572"/>
        <v/>
      </c>
    </row>
    <row r="12165" spans="3:13" x14ac:dyDescent="0.2">
      <c r="C12165" s="8" t="str">
        <f>IFERROR(VLOOKUP(B12165,'Plan de comptes'!A:B,2,FALSE),"")</f>
        <v/>
      </c>
      <c r="K12165" s="21">
        <f t="shared" si="570"/>
        <v>0</v>
      </c>
      <c r="L12165" t="str">
        <f t="shared" si="571"/>
        <v/>
      </c>
      <c r="M12165" t="str">
        <f t="shared" si="572"/>
        <v/>
      </c>
    </row>
    <row r="12166" spans="3:13" x14ac:dyDescent="0.2">
      <c r="C12166" s="8" t="str">
        <f>IFERROR(VLOOKUP(B12166,'Plan de comptes'!A:B,2,FALSE),"")</f>
        <v/>
      </c>
      <c r="K12166" s="21">
        <f t="shared" si="570"/>
        <v>0</v>
      </c>
      <c r="L12166" t="str">
        <f t="shared" si="571"/>
        <v/>
      </c>
      <c r="M12166" t="str">
        <f t="shared" si="572"/>
        <v/>
      </c>
    </row>
    <row r="12167" spans="3:13" x14ac:dyDescent="0.2">
      <c r="C12167" s="8" t="str">
        <f>IFERROR(VLOOKUP(B12167,'Plan de comptes'!A:B,2,FALSE),"")</f>
        <v/>
      </c>
      <c r="K12167" s="21">
        <f t="shared" si="570"/>
        <v>0</v>
      </c>
      <c r="L12167" t="str">
        <f t="shared" si="571"/>
        <v/>
      </c>
      <c r="M12167" t="str">
        <f t="shared" si="572"/>
        <v/>
      </c>
    </row>
    <row r="12168" spans="3:13" x14ac:dyDescent="0.2">
      <c r="C12168" s="8" t="str">
        <f>IFERROR(VLOOKUP(B12168,'Plan de comptes'!A:B,2,FALSE),"")</f>
        <v/>
      </c>
      <c r="K12168" s="21">
        <f t="shared" si="570"/>
        <v>0</v>
      </c>
      <c r="L12168" t="str">
        <f t="shared" si="571"/>
        <v/>
      </c>
      <c r="M12168" t="str">
        <f t="shared" si="572"/>
        <v/>
      </c>
    </row>
    <row r="12169" spans="3:13" x14ac:dyDescent="0.2">
      <c r="C12169" s="8" t="str">
        <f>IFERROR(VLOOKUP(B12169,'Plan de comptes'!A:B,2,FALSE),"")</f>
        <v/>
      </c>
      <c r="K12169" s="21">
        <f t="shared" si="570"/>
        <v>0</v>
      </c>
      <c r="L12169" t="str">
        <f t="shared" si="571"/>
        <v/>
      </c>
      <c r="M12169" t="str">
        <f t="shared" si="572"/>
        <v/>
      </c>
    </row>
    <row r="12170" spans="3:13" x14ac:dyDescent="0.2">
      <c r="C12170" s="8" t="str">
        <f>IFERROR(VLOOKUP(B12170,'Plan de comptes'!A:B,2,FALSE),"")</f>
        <v/>
      </c>
      <c r="K12170" s="21">
        <f t="shared" si="570"/>
        <v>0</v>
      </c>
      <c r="L12170" t="str">
        <f t="shared" si="571"/>
        <v/>
      </c>
      <c r="M12170" t="str">
        <f t="shared" si="572"/>
        <v/>
      </c>
    </row>
    <row r="12171" spans="3:13" x14ac:dyDescent="0.2">
      <c r="C12171" s="8" t="str">
        <f>IFERROR(VLOOKUP(B12171,'Plan de comptes'!A:B,2,FALSE),"")</f>
        <v/>
      </c>
      <c r="K12171" s="21">
        <f t="shared" si="570"/>
        <v>0</v>
      </c>
      <c r="L12171" t="str">
        <f t="shared" si="571"/>
        <v/>
      </c>
      <c r="M12171" t="str">
        <f t="shared" si="572"/>
        <v/>
      </c>
    </row>
    <row r="12172" spans="3:13" x14ac:dyDescent="0.2">
      <c r="C12172" s="8" t="str">
        <f>IFERROR(VLOOKUP(B12172,'Plan de comptes'!A:B,2,FALSE),"")</f>
        <v/>
      </c>
      <c r="K12172" s="21">
        <f t="shared" si="570"/>
        <v>0</v>
      </c>
      <c r="L12172" t="str">
        <f t="shared" si="571"/>
        <v/>
      </c>
      <c r="M12172" t="str">
        <f t="shared" si="572"/>
        <v/>
      </c>
    </row>
    <row r="12173" spans="3:13" x14ac:dyDescent="0.2">
      <c r="C12173" s="8" t="str">
        <f>IFERROR(VLOOKUP(B12173,'Plan de comptes'!A:B,2,FALSE),"")</f>
        <v/>
      </c>
      <c r="K12173" s="21">
        <f t="shared" si="570"/>
        <v>0</v>
      </c>
      <c r="L12173" t="str">
        <f t="shared" si="571"/>
        <v/>
      </c>
      <c r="M12173" t="str">
        <f t="shared" si="572"/>
        <v/>
      </c>
    </row>
    <row r="12174" spans="3:13" x14ac:dyDescent="0.2">
      <c r="C12174" s="8" t="str">
        <f>IFERROR(VLOOKUP(B12174,'Plan de comptes'!A:B,2,FALSE),"")</f>
        <v/>
      </c>
      <c r="K12174" s="21">
        <f t="shared" si="570"/>
        <v>0</v>
      </c>
      <c r="L12174" t="str">
        <f t="shared" si="571"/>
        <v/>
      </c>
      <c r="M12174" t="str">
        <f t="shared" si="572"/>
        <v/>
      </c>
    </row>
    <row r="12175" spans="3:13" x14ac:dyDescent="0.2">
      <c r="C12175" s="8" t="str">
        <f>IFERROR(VLOOKUP(B12175,'Plan de comptes'!A:B,2,FALSE),"")</f>
        <v/>
      </c>
      <c r="K12175" s="21">
        <f t="shared" si="570"/>
        <v>0</v>
      </c>
      <c r="L12175" t="str">
        <f t="shared" si="571"/>
        <v/>
      </c>
      <c r="M12175" t="str">
        <f t="shared" si="572"/>
        <v/>
      </c>
    </row>
    <row r="12176" spans="3:13" x14ac:dyDescent="0.2">
      <c r="C12176" s="8" t="str">
        <f>IFERROR(VLOOKUP(B12176,'Plan de comptes'!A:B,2,FALSE),"")</f>
        <v/>
      </c>
      <c r="K12176" s="21">
        <f t="shared" si="570"/>
        <v>0</v>
      </c>
      <c r="L12176" t="str">
        <f t="shared" si="571"/>
        <v/>
      </c>
      <c r="M12176" t="str">
        <f t="shared" si="572"/>
        <v/>
      </c>
    </row>
    <row r="12177" spans="3:13" x14ac:dyDescent="0.2">
      <c r="C12177" s="8" t="str">
        <f>IFERROR(VLOOKUP(B12177,'Plan de comptes'!A:B,2,FALSE),"")</f>
        <v/>
      </c>
      <c r="K12177" s="21">
        <f t="shared" si="570"/>
        <v>0</v>
      </c>
      <c r="L12177" t="str">
        <f t="shared" si="571"/>
        <v/>
      </c>
      <c r="M12177" t="str">
        <f t="shared" si="572"/>
        <v/>
      </c>
    </row>
    <row r="12178" spans="3:13" x14ac:dyDescent="0.2">
      <c r="C12178" s="8" t="str">
        <f>IFERROR(VLOOKUP(B12178,'Plan de comptes'!A:B,2,FALSE),"")</f>
        <v/>
      </c>
      <c r="K12178" s="21">
        <f t="shared" si="570"/>
        <v>0</v>
      </c>
      <c r="L12178" t="str">
        <f t="shared" si="571"/>
        <v/>
      </c>
      <c r="M12178" t="str">
        <f t="shared" si="572"/>
        <v/>
      </c>
    </row>
    <row r="12179" spans="3:13" x14ac:dyDescent="0.2">
      <c r="C12179" s="8" t="str">
        <f>IFERROR(VLOOKUP(B12179,'Plan de comptes'!A:B,2,FALSE),"")</f>
        <v/>
      </c>
      <c r="K12179" s="21">
        <f t="shared" si="570"/>
        <v>0</v>
      </c>
      <c r="L12179" t="str">
        <f t="shared" si="571"/>
        <v/>
      </c>
      <c r="M12179" t="str">
        <f t="shared" si="572"/>
        <v/>
      </c>
    </row>
    <row r="12180" spans="3:13" x14ac:dyDescent="0.2">
      <c r="C12180" s="8" t="str">
        <f>IFERROR(VLOOKUP(B12180,'Plan de comptes'!A:B,2,FALSE),"")</f>
        <v/>
      </c>
      <c r="K12180" s="21">
        <f t="shared" si="570"/>
        <v>0</v>
      </c>
      <c r="L12180" t="str">
        <f t="shared" si="571"/>
        <v/>
      </c>
      <c r="M12180" t="str">
        <f t="shared" si="572"/>
        <v/>
      </c>
    </row>
    <row r="12181" spans="3:13" x14ac:dyDescent="0.2">
      <c r="C12181" s="8" t="str">
        <f>IFERROR(VLOOKUP(B12181,'Plan de comptes'!A:B,2,FALSE),"")</f>
        <v/>
      </c>
      <c r="K12181" s="21">
        <f t="shared" si="570"/>
        <v>0</v>
      </c>
      <c r="L12181" t="str">
        <f t="shared" si="571"/>
        <v/>
      </c>
      <c r="M12181" t="str">
        <f t="shared" si="572"/>
        <v/>
      </c>
    </row>
    <row r="12182" spans="3:13" x14ac:dyDescent="0.2">
      <c r="C12182" s="8" t="str">
        <f>IFERROR(VLOOKUP(B12182,'Plan de comptes'!A:B,2,FALSE),"")</f>
        <v/>
      </c>
      <c r="K12182" s="21">
        <f t="shared" si="570"/>
        <v>0</v>
      </c>
      <c r="L12182" t="str">
        <f t="shared" si="571"/>
        <v/>
      </c>
      <c r="M12182" t="str">
        <f t="shared" si="572"/>
        <v/>
      </c>
    </row>
    <row r="12183" spans="3:13" x14ac:dyDescent="0.2">
      <c r="C12183" s="8" t="str">
        <f>IFERROR(VLOOKUP(B12183,'Plan de comptes'!A:B,2,FALSE),"")</f>
        <v/>
      </c>
      <c r="K12183" s="21">
        <f t="shared" si="570"/>
        <v>0</v>
      </c>
      <c r="L12183" t="str">
        <f t="shared" si="571"/>
        <v/>
      </c>
      <c r="M12183" t="str">
        <f t="shared" si="572"/>
        <v/>
      </c>
    </row>
    <row r="12184" spans="3:13" x14ac:dyDescent="0.2">
      <c r="C12184" s="8" t="str">
        <f>IFERROR(VLOOKUP(B12184,'Plan de comptes'!A:B,2,FALSE),"")</f>
        <v/>
      </c>
      <c r="K12184" s="21">
        <f t="shared" si="570"/>
        <v>0</v>
      </c>
      <c r="L12184" t="str">
        <f t="shared" si="571"/>
        <v/>
      </c>
      <c r="M12184" t="str">
        <f t="shared" si="572"/>
        <v/>
      </c>
    </row>
    <row r="12185" spans="3:13" x14ac:dyDescent="0.2">
      <c r="C12185" s="8" t="str">
        <f>IFERROR(VLOOKUP(B12185,'Plan de comptes'!A:B,2,FALSE),"")</f>
        <v/>
      </c>
      <c r="K12185" s="21">
        <f t="shared" si="570"/>
        <v>0</v>
      </c>
      <c r="L12185" t="str">
        <f t="shared" si="571"/>
        <v/>
      </c>
      <c r="M12185" t="str">
        <f t="shared" si="572"/>
        <v/>
      </c>
    </row>
    <row r="12186" spans="3:13" x14ac:dyDescent="0.2">
      <c r="C12186" s="8" t="str">
        <f>IFERROR(VLOOKUP(B12186,'Plan de comptes'!A:B,2,FALSE),"")</f>
        <v/>
      </c>
      <c r="K12186" s="21">
        <f t="shared" si="570"/>
        <v>0</v>
      </c>
      <c r="L12186" t="str">
        <f t="shared" si="571"/>
        <v/>
      </c>
      <c r="M12186" t="str">
        <f t="shared" si="572"/>
        <v/>
      </c>
    </row>
    <row r="12187" spans="3:13" x14ac:dyDescent="0.2">
      <c r="C12187" s="8" t="str">
        <f>IFERROR(VLOOKUP(B12187,'Plan de comptes'!A:B,2,FALSE),"")</f>
        <v/>
      </c>
      <c r="K12187" s="21">
        <f t="shared" si="570"/>
        <v>0</v>
      </c>
      <c r="L12187" t="str">
        <f t="shared" si="571"/>
        <v/>
      </c>
      <c r="M12187" t="str">
        <f t="shared" si="572"/>
        <v/>
      </c>
    </row>
    <row r="12188" spans="3:13" x14ac:dyDescent="0.2">
      <c r="C12188" s="8" t="str">
        <f>IFERROR(VLOOKUP(B12188,'Plan de comptes'!A:B,2,FALSE),"")</f>
        <v/>
      </c>
      <c r="K12188" s="21">
        <f t="shared" si="570"/>
        <v>0</v>
      </c>
      <c r="L12188" t="str">
        <f t="shared" si="571"/>
        <v/>
      </c>
      <c r="M12188" t="str">
        <f t="shared" si="572"/>
        <v/>
      </c>
    </row>
    <row r="12189" spans="3:13" x14ac:dyDescent="0.2">
      <c r="C12189" s="8" t="str">
        <f>IFERROR(VLOOKUP(B12189,'Plan de comptes'!A:B,2,FALSE),"")</f>
        <v/>
      </c>
      <c r="K12189" s="21">
        <f t="shared" si="570"/>
        <v>0</v>
      </c>
      <c r="L12189" t="str">
        <f t="shared" si="571"/>
        <v/>
      </c>
      <c r="M12189" t="str">
        <f t="shared" si="572"/>
        <v/>
      </c>
    </row>
    <row r="12190" spans="3:13" x14ac:dyDescent="0.2">
      <c r="C12190" s="8" t="str">
        <f>IFERROR(VLOOKUP(B12190,'Plan de comptes'!A:B,2,FALSE),"")</f>
        <v/>
      </c>
      <c r="K12190" s="21">
        <f t="shared" si="570"/>
        <v>0</v>
      </c>
      <c r="L12190" t="str">
        <f t="shared" si="571"/>
        <v/>
      </c>
      <c r="M12190" t="str">
        <f t="shared" si="572"/>
        <v/>
      </c>
    </row>
    <row r="12191" spans="3:13" x14ac:dyDescent="0.2">
      <c r="C12191" s="8" t="str">
        <f>IFERROR(VLOOKUP(B12191,'Plan de comptes'!A:B,2,FALSE),"")</f>
        <v/>
      </c>
      <c r="K12191" s="21">
        <f t="shared" si="570"/>
        <v>0</v>
      </c>
      <c r="L12191" t="str">
        <f t="shared" si="571"/>
        <v/>
      </c>
      <c r="M12191" t="str">
        <f t="shared" si="572"/>
        <v/>
      </c>
    </row>
    <row r="12192" spans="3:13" x14ac:dyDescent="0.2">
      <c r="C12192" s="8" t="str">
        <f>IFERROR(VLOOKUP(B12192,'Plan de comptes'!A:B,2,FALSE),"")</f>
        <v/>
      </c>
      <c r="K12192" s="21">
        <f t="shared" si="570"/>
        <v>0</v>
      </c>
      <c r="L12192" t="str">
        <f t="shared" si="571"/>
        <v/>
      </c>
      <c r="M12192" t="str">
        <f t="shared" si="572"/>
        <v/>
      </c>
    </row>
    <row r="12193" spans="3:13" x14ac:dyDescent="0.2">
      <c r="C12193" s="8" t="str">
        <f>IFERROR(VLOOKUP(B12193,'Plan de comptes'!A:B,2,FALSE),"")</f>
        <v/>
      </c>
      <c r="K12193" s="21">
        <f t="shared" si="570"/>
        <v>0</v>
      </c>
      <c r="L12193" t="str">
        <f t="shared" si="571"/>
        <v/>
      </c>
      <c r="M12193" t="str">
        <f t="shared" si="572"/>
        <v/>
      </c>
    </row>
    <row r="12194" spans="3:13" x14ac:dyDescent="0.2">
      <c r="C12194" s="8" t="str">
        <f>IFERROR(VLOOKUP(B12194,'Plan de comptes'!A:B,2,FALSE),"")</f>
        <v/>
      </c>
      <c r="K12194" s="21">
        <f t="shared" si="570"/>
        <v>0</v>
      </c>
      <c r="L12194" t="str">
        <f t="shared" si="571"/>
        <v/>
      </c>
      <c r="M12194" t="str">
        <f t="shared" si="572"/>
        <v/>
      </c>
    </row>
    <row r="12195" spans="3:13" x14ac:dyDescent="0.2">
      <c r="C12195" s="8" t="str">
        <f>IFERROR(VLOOKUP(B12195,'Plan de comptes'!A:B,2,FALSE),"")</f>
        <v/>
      </c>
      <c r="K12195" s="21">
        <f t="shared" si="570"/>
        <v>0</v>
      </c>
      <c r="L12195" t="str">
        <f t="shared" si="571"/>
        <v/>
      </c>
      <c r="M12195" t="str">
        <f t="shared" si="572"/>
        <v/>
      </c>
    </row>
    <row r="12196" spans="3:13" x14ac:dyDescent="0.2">
      <c r="C12196" s="8" t="str">
        <f>IFERROR(VLOOKUP(B12196,'Plan de comptes'!A:B,2,FALSE),"")</f>
        <v/>
      </c>
      <c r="K12196" s="21">
        <f t="shared" si="570"/>
        <v>0</v>
      </c>
      <c r="L12196" t="str">
        <f t="shared" si="571"/>
        <v/>
      </c>
      <c r="M12196" t="str">
        <f t="shared" si="572"/>
        <v/>
      </c>
    </row>
    <row r="12197" spans="3:13" x14ac:dyDescent="0.2">
      <c r="C12197" s="8" t="str">
        <f>IFERROR(VLOOKUP(B12197,'Plan de comptes'!A:B,2,FALSE),"")</f>
        <v/>
      </c>
      <c r="K12197" s="21">
        <f t="shared" si="570"/>
        <v>0</v>
      </c>
      <c r="L12197" t="str">
        <f t="shared" si="571"/>
        <v/>
      </c>
      <c r="M12197" t="str">
        <f t="shared" si="572"/>
        <v/>
      </c>
    </row>
    <row r="12198" spans="3:13" x14ac:dyDescent="0.2">
      <c r="C12198" s="8" t="str">
        <f>IFERROR(VLOOKUP(B12198,'Plan de comptes'!A:B,2,FALSE),"")</f>
        <v/>
      </c>
      <c r="K12198" s="21">
        <f t="shared" si="570"/>
        <v>0</v>
      </c>
      <c r="L12198" t="str">
        <f t="shared" si="571"/>
        <v/>
      </c>
      <c r="M12198" t="str">
        <f t="shared" si="572"/>
        <v/>
      </c>
    </row>
    <row r="12199" spans="3:13" x14ac:dyDescent="0.2">
      <c r="C12199" s="8" t="str">
        <f>IFERROR(VLOOKUP(B12199,'Plan de comptes'!A:B,2,FALSE),"")</f>
        <v/>
      </c>
      <c r="K12199" s="21">
        <f t="shared" si="570"/>
        <v>0</v>
      </c>
      <c r="L12199" t="str">
        <f t="shared" si="571"/>
        <v/>
      </c>
      <c r="M12199" t="str">
        <f t="shared" si="572"/>
        <v/>
      </c>
    </row>
    <row r="12200" spans="3:13" x14ac:dyDescent="0.2">
      <c r="C12200" s="8" t="str">
        <f>IFERROR(VLOOKUP(B12200,'Plan de comptes'!A:B,2,FALSE),"")</f>
        <v/>
      </c>
      <c r="K12200" s="21">
        <f t="shared" si="570"/>
        <v>0</v>
      </c>
      <c r="L12200" t="str">
        <f t="shared" si="571"/>
        <v/>
      </c>
      <c r="M12200" t="str">
        <f t="shared" si="572"/>
        <v/>
      </c>
    </row>
    <row r="12201" spans="3:13" x14ac:dyDescent="0.2">
      <c r="C12201" s="8" t="str">
        <f>IFERROR(VLOOKUP(B12201,'Plan de comptes'!A:B,2,FALSE),"")</f>
        <v/>
      </c>
      <c r="K12201" s="21">
        <f t="shared" si="570"/>
        <v>0</v>
      </c>
      <c r="L12201" t="str">
        <f t="shared" si="571"/>
        <v/>
      </c>
      <c r="M12201" t="str">
        <f t="shared" si="572"/>
        <v/>
      </c>
    </row>
    <row r="12202" spans="3:13" x14ac:dyDescent="0.2">
      <c r="C12202" s="8" t="str">
        <f>IFERROR(VLOOKUP(B12202,'Plan de comptes'!A:B,2,FALSE),"")</f>
        <v/>
      </c>
      <c r="K12202" s="21">
        <f t="shared" si="570"/>
        <v>0</v>
      </c>
      <c r="L12202" t="str">
        <f t="shared" si="571"/>
        <v/>
      </c>
      <c r="M12202" t="str">
        <f t="shared" si="572"/>
        <v/>
      </c>
    </row>
    <row r="12203" spans="3:13" x14ac:dyDescent="0.2">
      <c r="C12203" s="8" t="str">
        <f>IFERROR(VLOOKUP(B12203,'Plan de comptes'!A:B,2,FALSE),"")</f>
        <v/>
      </c>
      <c r="K12203" s="21">
        <f t="shared" si="570"/>
        <v>0</v>
      </c>
      <c r="L12203" t="str">
        <f t="shared" si="571"/>
        <v/>
      </c>
      <c r="M12203" t="str">
        <f t="shared" si="572"/>
        <v/>
      </c>
    </row>
    <row r="12204" spans="3:13" x14ac:dyDescent="0.2">
      <c r="C12204" s="8" t="str">
        <f>IFERROR(VLOOKUP(B12204,'Plan de comptes'!A:B,2,FALSE),"")</f>
        <v/>
      </c>
      <c r="K12204" s="21">
        <f t="shared" si="570"/>
        <v>0</v>
      </c>
      <c r="L12204" t="str">
        <f t="shared" si="571"/>
        <v/>
      </c>
      <c r="M12204" t="str">
        <f t="shared" si="572"/>
        <v/>
      </c>
    </row>
    <row r="12205" spans="3:13" x14ac:dyDescent="0.2">
      <c r="C12205" s="8" t="str">
        <f>IFERROR(VLOOKUP(B12205,'Plan de comptes'!A:B,2,FALSE),"")</f>
        <v/>
      </c>
      <c r="K12205" s="21">
        <f t="shared" si="570"/>
        <v>0</v>
      </c>
      <c r="L12205" t="str">
        <f t="shared" si="571"/>
        <v/>
      </c>
      <c r="M12205" t="str">
        <f t="shared" si="572"/>
        <v/>
      </c>
    </row>
    <row r="12206" spans="3:13" x14ac:dyDescent="0.2">
      <c r="C12206" s="8" t="str">
        <f>IFERROR(VLOOKUP(B12206,'Plan de comptes'!A:B,2,FALSE),"")</f>
        <v/>
      </c>
      <c r="K12206" s="21">
        <f t="shared" si="570"/>
        <v>0</v>
      </c>
      <c r="L12206" t="str">
        <f t="shared" si="571"/>
        <v/>
      </c>
      <c r="M12206" t="str">
        <f t="shared" si="572"/>
        <v/>
      </c>
    </row>
    <row r="12207" spans="3:13" x14ac:dyDescent="0.2">
      <c r="C12207" s="8" t="str">
        <f>IFERROR(VLOOKUP(B12207,'Plan de comptes'!A:B,2,FALSE),"")</f>
        <v/>
      </c>
      <c r="K12207" s="21">
        <f t="shared" si="570"/>
        <v>0</v>
      </c>
      <c r="L12207" t="str">
        <f t="shared" si="571"/>
        <v/>
      </c>
      <c r="M12207" t="str">
        <f t="shared" si="572"/>
        <v/>
      </c>
    </row>
    <row r="12208" spans="3:13" x14ac:dyDescent="0.2">
      <c r="C12208" s="8" t="str">
        <f>IFERROR(VLOOKUP(B12208,'Plan de comptes'!A:B,2,FALSE),"")</f>
        <v/>
      </c>
      <c r="K12208" s="21">
        <f t="shared" si="570"/>
        <v>0</v>
      </c>
      <c r="L12208" t="str">
        <f t="shared" si="571"/>
        <v/>
      </c>
      <c r="M12208" t="str">
        <f t="shared" si="572"/>
        <v/>
      </c>
    </row>
    <row r="12209" spans="3:13" x14ac:dyDescent="0.2">
      <c r="C12209" s="8" t="str">
        <f>IFERROR(VLOOKUP(B12209,'Plan de comptes'!A:B,2,FALSE),"")</f>
        <v/>
      </c>
      <c r="K12209" s="21">
        <f t="shared" si="570"/>
        <v>0</v>
      </c>
      <c r="L12209" t="str">
        <f t="shared" si="571"/>
        <v/>
      </c>
      <c r="M12209" t="str">
        <f t="shared" si="572"/>
        <v/>
      </c>
    </row>
    <row r="12210" spans="3:13" x14ac:dyDescent="0.2">
      <c r="C12210" s="8" t="str">
        <f>IFERROR(VLOOKUP(B12210,'Plan de comptes'!A:B,2,FALSE),"")</f>
        <v/>
      </c>
      <c r="K12210" s="21">
        <f t="shared" si="570"/>
        <v>0</v>
      </c>
      <c r="L12210" t="str">
        <f t="shared" si="571"/>
        <v/>
      </c>
      <c r="M12210" t="str">
        <f t="shared" si="572"/>
        <v/>
      </c>
    </row>
    <row r="12211" spans="3:13" x14ac:dyDescent="0.2">
      <c r="C12211" s="8" t="str">
        <f>IFERROR(VLOOKUP(B12211,'Plan de comptes'!A:B,2,FALSE),"")</f>
        <v/>
      </c>
      <c r="K12211" s="21">
        <f t="shared" si="570"/>
        <v>0</v>
      </c>
      <c r="L12211" t="str">
        <f t="shared" si="571"/>
        <v/>
      </c>
      <c r="M12211" t="str">
        <f t="shared" si="572"/>
        <v/>
      </c>
    </row>
    <row r="12212" spans="3:13" x14ac:dyDescent="0.2">
      <c r="C12212" s="8" t="str">
        <f>IFERROR(VLOOKUP(B12212,'Plan de comptes'!A:B,2,FALSE),"")</f>
        <v/>
      </c>
      <c r="K12212" s="21">
        <f t="shared" si="570"/>
        <v>0</v>
      </c>
      <c r="L12212" t="str">
        <f t="shared" si="571"/>
        <v/>
      </c>
      <c r="M12212" t="str">
        <f t="shared" si="572"/>
        <v/>
      </c>
    </row>
    <row r="12213" spans="3:13" x14ac:dyDescent="0.2">
      <c r="C12213" s="8" t="str">
        <f>IFERROR(VLOOKUP(B12213,'Plan de comptes'!A:B,2,FALSE),"")</f>
        <v/>
      </c>
      <c r="K12213" s="21">
        <f t="shared" si="570"/>
        <v>0</v>
      </c>
      <c r="L12213" t="str">
        <f t="shared" si="571"/>
        <v/>
      </c>
      <c r="M12213" t="str">
        <f t="shared" si="572"/>
        <v/>
      </c>
    </row>
    <row r="12214" spans="3:13" x14ac:dyDescent="0.2">
      <c r="C12214" s="8" t="str">
        <f>IFERROR(VLOOKUP(B12214,'Plan de comptes'!A:B,2,FALSE),"")</f>
        <v/>
      </c>
      <c r="K12214" s="21">
        <f t="shared" si="570"/>
        <v>0</v>
      </c>
      <c r="L12214" t="str">
        <f t="shared" si="571"/>
        <v/>
      </c>
      <c r="M12214" t="str">
        <f t="shared" si="572"/>
        <v/>
      </c>
    </row>
    <row r="12215" spans="3:13" x14ac:dyDescent="0.2">
      <c r="C12215" s="8" t="str">
        <f>IFERROR(VLOOKUP(B12215,'Plan de comptes'!A:B,2,FALSE),"")</f>
        <v/>
      </c>
      <c r="K12215" s="21">
        <f t="shared" si="570"/>
        <v>0</v>
      </c>
      <c r="L12215" t="str">
        <f t="shared" si="571"/>
        <v/>
      </c>
      <c r="M12215" t="str">
        <f t="shared" si="572"/>
        <v/>
      </c>
    </row>
    <row r="12216" spans="3:13" x14ac:dyDescent="0.2">
      <c r="C12216" s="8" t="str">
        <f>IFERROR(VLOOKUP(B12216,'Plan de comptes'!A:B,2,FALSE),"")</f>
        <v/>
      </c>
      <c r="K12216" s="21">
        <f t="shared" si="570"/>
        <v>0</v>
      </c>
      <c r="L12216" t="str">
        <f t="shared" si="571"/>
        <v/>
      </c>
      <c r="M12216" t="str">
        <f t="shared" si="572"/>
        <v/>
      </c>
    </row>
    <row r="12217" spans="3:13" x14ac:dyDescent="0.2">
      <c r="C12217" s="8" t="str">
        <f>IFERROR(VLOOKUP(B12217,'Plan de comptes'!A:B,2,FALSE),"")</f>
        <v/>
      </c>
      <c r="K12217" s="21">
        <f t="shared" si="570"/>
        <v>0</v>
      </c>
      <c r="L12217" t="str">
        <f t="shared" si="571"/>
        <v/>
      </c>
      <c r="M12217" t="str">
        <f t="shared" si="572"/>
        <v/>
      </c>
    </row>
    <row r="12218" spans="3:13" x14ac:dyDescent="0.2">
      <c r="C12218" s="8" t="str">
        <f>IFERROR(VLOOKUP(B12218,'Plan de comptes'!A:B,2,FALSE),"")</f>
        <v/>
      </c>
      <c r="K12218" s="21">
        <f t="shared" si="570"/>
        <v>0</v>
      </c>
      <c r="L12218" t="str">
        <f t="shared" si="571"/>
        <v/>
      </c>
      <c r="M12218" t="str">
        <f t="shared" si="572"/>
        <v/>
      </c>
    </row>
    <row r="12219" spans="3:13" x14ac:dyDescent="0.2">
      <c r="C12219" s="8" t="str">
        <f>IFERROR(VLOOKUP(B12219,'Plan de comptes'!A:B,2,FALSE),"")</f>
        <v/>
      </c>
      <c r="K12219" s="21">
        <f t="shared" si="570"/>
        <v>0</v>
      </c>
      <c r="L12219" t="str">
        <f t="shared" si="571"/>
        <v/>
      </c>
      <c r="M12219" t="str">
        <f t="shared" si="572"/>
        <v/>
      </c>
    </row>
    <row r="12220" spans="3:13" x14ac:dyDescent="0.2">
      <c r="C12220" s="8" t="str">
        <f>IFERROR(VLOOKUP(B12220,'Plan de comptes'!A:B,2,FALSE),"")</f>
        <v/>
      </c>
      <c r="K12220" s="21">
        <f t="shared" si="570"/>
        <v>0</v>
      </c>
      <c r="L12220" t="str">
        <f t="shared" si="571"/>
        <v/>
      </c>
      <c r="M12220" t="str">
        <f t="shared" si="572"/>
        <v/>
      </c>
    </row>
    <row r="12221" spans="3:13" x14ac:dyDescent="0.2">
      <c r="C12221" s="8" t="str">
        <f>IFERROR(VLOOKUP(B12221,'Plan de comptes'!A:B,2,FALSE),"")</f>
        <v/>
      </c>
      <c r="K12221" s="21">
        <f t="shared" si="570"/>
        <v>0</v>
      </c>
      <c r="L12221" t="str">
        <f t="shared" si="571"/>
        <v/>
      </c>
      <c r="M12221" t="str">
        <f t="shared" si="572"/>
        <v/>
      </c>
    </row>
    <row r="12222" spans="3:13" x14ac:dyDescent="0.2">
      <c r="C12222" s="8" t="str">
        <f>IFERROR(VLOOKUP(B12222,'Plan de comptes'!A:B,2,FALSE),"")</f>
        <v/>
      </c>
      <c r="K12222" s="21">
        <f t="shared" si="570"/>
        <v>0</v>
      </c>
      <c r="L12222" t="str">
        <f t="shared" si="571"/>
        <v/>
      </c>
      <c r="M12222" t="str">
        <f t="shared" si="572"/>
        <v/>
      </c>
    </row>
    <row r="12223" spans="3:13" x14ac:dyDescent="0.2">
      <c r="C12223" s="8" t="str">
        <f>IFERROR(VLOOKUP(B12223,'Plan de comptes'!A:B,2,FALSE),"")</f>
        <v/>
      </c>
      <c r="K12223" s="21">
        <f t="shared" si="570"/>
        <v>0</v>
      </c>
      <c r="L12223" t="str">
        <f t="shared" si="571"/>
        <v/>
      </c>
      <c r="M12223" t="str">
        <f t="shared" si="572"/>
        <v/>
      </c>
    </row>
    <row r="12224" spans="3:13" x14ac:dyDescent="0.2">
      <c r="C12224" s="8" t="str">
        <f>IFERROR(VLOOKUP(B12224,'Plan de comptes'!A:B,2,FALSE),"")</f>
        <v/>
      </c>
      <c r="K12224" s="21">
        <f t="shared" si="570"/>
        <v>0</v>
      </c>
      <c r="L12224" t="str">
        <f t="shared" si="571"/>
        <v/>
      </c>
      <c r="M12224" t="str">
        <f t="shared" si="572"/>
        <v/>
      </c>
    </row>
    <row r="12225" spans="3:13" x14ac:dyDescent="0.2">
      <c r="C12225" s="8" t="str">
        <f>IFERROR(VLOOKUP(B12225,'Plan de comptes'!A:B,2,FALSE),"")</f>
        <v/>
      </c>
      <c r="K12225" s="21">
        <f t="shared" si="570"/>
        <v>0</v>
      </c>
      <c r="L12225" t="str">
        <f t="shared" si="571"/>
        <v/>
      </c>
      <c r="M12225" t="str">
        <f t="shared" si="572"/>
        <v/>
      </c>
    </row>
    <row r="12226" spans="3:13" x14ac:dyDescent="0.2">
      <c r="C12226" s="8" t="str">
        <f>IFERROR(VLOOKUP(B12226,'Plan de comptes'!A:B,2,FALSE),"")</f>
        <v/>
      </c>
      <c r="K12226" s="21">
        <f t="shared" si="570"/>
        <v>0</v>
      </c>
      <c r="L12226" t="str">
        <f t="shared" si="571"/>
        <v/>
      </c>
      <c r="M12226" t="str">
        <f t="shared" si="572"/>
        <v/>
      </c>
    </row>
    <row r="12227" spans="3:13" x14ac:dyDescent="0.2">
      <c r="C12227" s="8" t="str">
        <f>IFERROR(VLOOKUP(B12227,'Plan de comptes'!A:B,2,FALSE),"")</f>
        <v/>
      </c>
      <c r="K12227" s="21">
        <f t="shared" ref="K12227:K12290" si="573">E12227-F12227</f>
        <v>0</v>
      </c>
      <c r="L12227" t="str">
        <f t="shared" ref="L12227:L12290" si="574">LEFT($B12227,2)</f>
        <v/>
      </c>
      <c r="M12227" t="str">
        <f t="shared" ref="M12227:M12290" si="575">LEFT($B12227,3)</f>
        <v/>
      </c>
    </row>
    <row r="12228" spans="3:13" x14ac:dyDescent="0.2">
      <c r="C12228" s="8" t="str">
        <f>IFERROR(VLOOKUP(B12228,'Plan de comptes'!A:B,2,FALSE),"")</f>
        <v/>
      </c>
      <c r="K12228" s="21">
        <f t="shared" si="573"/>
        <v>0</v>
      </c>
      <c r="L12228" t="str">
        <f t="shared" si="574"/>
        <v/>
      </c>
      <c r="M12228" t="str">
        <f t="shared" si="575"/>
        <v/>
      </c>
    </row>
    <row r="12229" spans="3:13" x14ac:dyDescent="0.2">
      <c r="C12229" s="8" t="str">
        <f>IFERROR(VLOOKUP(B12229,'Plan de comptes'!A:B,2,FALSE),"")</f>
        <v/>
      </c>
      <c r="K12229" s="21">
        <f t="shared" si="573"/>
        <v>0</v>
      </c>
      <c r="L12229" t="str">
        <f t="shared" si="574"/>
        <v/>
      </c>
      <c r="M12229" t="str">
        <f t="shared" si="575"/>
        <v/>
      </c>
    </row>
    <row r="12230" spans="3:13" x14ac:dyDescent="0.2">
      <c r="C12230" s="8" t="str">
        <f>IFERROR(VLOOKUP(B12230,'Plan de comptes'!A:B,2,FALSE),"")</f>
        <v/>
      </c>
      <c r="K12230" s="21">
        <f t="shared" si="573"/>
        <v>0</v>
      </c>
      <c r="L12230" t="str">
        <f t="shared" si="574"/>
        <v/>
      </c>
      <c r="M12230" t="str">
        <f t="shared" si="575"/>
        <v/>
      </c>
    </row>
    <row r="12231" spans="3:13" x14ac:dyDescent="0.2">
      <c r="C12231" s="8" t="str">
        <f>IFERROR(VLOOKUP(B12231,'Plan de comptes'!A:B,2,FALSE),"")</f>
        <v/>
      </c>
      <c r="K12231" s="21">
        <f t="shared" si="573"/>
        <v>0</v>
      </c>
      <c r="L12231" t="str">
        <f t="shared" si="574"/>
        <v/>
      </c>
      <c r="M12231" t="str">
        <f t="shared" si="575"/>
        <v/>
      </c>
    </row>
    <row r="12232" spans="3:13" x14ac:dyDescent="0.2">
      <c r="C12232" s="8" t="str">
        <f>IFERROR(VLOOKUP(B12232,'Plan de comptes'!A:B,2,FALSE),"")</f>
        <v/>
      </c>
      <c r="K12232" s="21">
        <f t="shared" si="573"/>
        <v>0</v>
      </c>
      <c r="L12232" t="str">
        <f t="shared" si="574"/>
        <v/>
      </c>
      <c r="M12232" t="str">
        <f t="shared" si="575"/>
        <v/>
      </c>
    </row>
    <row r="12233" spans="3:13" x14ac:dyDescent="0.2">
      <c r="C12233" s="8" t="str">
        <f>IFERROR(VLOOKUP(B12233,'Plan de comptes'!A:B,2,FALSE),"")</f>
        <v/>
      </c>
      <c r="K12233" s="21">
        <f t="shared" si="573"/>
        <v>0</v>
      </c>
      <c r="L12233" t="str">
        <f t="shared" si="574"/>
        <v/>
      </c>
      <c r="M12233" t="str">
        <f t="shared" si="575"/>
        <v/>
      </c>
    </row>
    <row r="12234" spans="3:13" x14ac:dyDescent="0.2">
      <c r="C12234" s="8" t="str">
        <f>IFERROR(VLOOKUP(B12234,'Plan de comptes'!A:B,2,FALSE),"")</f>
        <v/>
      </c>
      <c r="K12234" s="21">
        <f t="shared" si="573"/>
        <v>0</v>
      </c>
      <c r="L12234" t="str">
        <f t="shared" si="574"/>
        <v/>
      </c>
      <c r="M12234" t="str">
        <f t="shared" si="575"/>
        <v/>
      </c>
    </row>
    <row r="12235" spans="3:13" x14ac:dyDescent="0.2">
      <c r="C12235" s="8" t="str">
        <f>IFERROR(VLOOKUP(B12235,'Plan de comptes'!A:B,2,FALSE),"")</f>
        <v/>
      </c>
      <c r="K12235" s="21">
        <f t="shared" si="573"/>
        <v>0</v>
      </c>
      <c r="L12235" t="str">
        <f t="shared" si="574"/>
        <v/>
      </c>
      <c r="M12235" t="str">
        <f t="shared" si="575"/>
        <v/>
      </c>
    </row>
    <row r="12236" spans="3:13" x14ac:dyDescent="0.2">
      <c r="C12236" s="8" t="str">
        <f>IFERROR(VLOOKUP(B12236,'Plan de comptes'!A:B,2,FALSE),"")</f>
        <v/>
      </c>
      <c r="K12236" s="21">
        <f t="shared" si="573"/>
        <v>0</v>
      </c>
      <c r="L12236" t="str">
        <f t="shared" si="574"/>
        <v/>
      </c>
      <c r="M12236" t="str">
        <f t="shared" si="575"/>
        <v/>
      </c>
    </row>
    <row r="12237" spans="3:13" x14ac:dyDescent="0.2">
      <c r="C12237" s="8" t="str">
        <f>IFERROR(VLOOKUP(B12237,'Plan de comptes'!A:B,2,FALSE),"")</f>
        <v/>
      </c>
      <c r="K12237" s="21">
        <f t="shared" si="573"/>
        <v>0</v>
      </c>
      <c r="L12237" t="str">
        <f t="shared" si="574"/>
        <v/>
      </c>
      <c r="M12237" t="str">
        <f t="shared" si="575"/>
        <v/>
      </c>
    </row>
    <row r="12238" spans="3:13" x14ac:dyDescent="0.2">
      <c r="C12238" s="8" t="str">
        <f>IFERROR(VLOOKUP(B12238,'Plan de comptes'!A:B,2,FALSE),"")</f>
        <v/>
      </c>
      <c r="K12238" s="21">
        <f t="shared" si="573"/>
        <v>0</v>
      </c>
      <c r="L12238" t="str">
        <f t="shared" si="574"/>
        <v/>
      </c>
      <c r="M12238" t="str">
        <f t="shared" si="575"/>
        <v/>
      </c>
    </row>
    <row r="12239" spans="3:13" x14ac:dyDescent="0.2">
      <c r="C12239" s="8" t="str">
        <f>IFERROR(VLOOKUP(B12239,'Plan de comptes'!A:B,2,FALSE),"")</f>
        <v/>
      </c>
      <c r="K12239" s="21">
        <f t="shared" si="573"/>
        <v>0</v>
      </c>
      <c r="L12239" t="str">
        <f t="shared" si="574"/>
        <v/>
      </c>
      <c r="M12239" t="str">
        <f t="shared" si="575"/>
        <v/>
      </c>
    </row>
    <row r="12240" spans="3:13" x14ac:dyDescent="0.2">
      <c r="C12240" s="8" t="str">
        <f>IFERROR(VLOOKUP(B12240,'Plan de comptes'!A:B,2,FALSE),"")</f>
        <v/>
      </c>
      <c r="K12240" s="21">
        <f t="shared" si="573"/>
        <v>0</v>
      </c>
      <c r="L12240" t="str">
        <f t="shared" si="574"/>
        <v/>
      </c>
      <c r="M12240" t="str">
        <f t="shared" si="575"/>
        <v/>
      </c>
    </row>
    <row r="12241" spans="3:13" x14ac:dyDescent="0.2">
      <c r="C12241" s="8" t="str">
        <f>IFERROR(VLOOKUP(B12241,'Plan de comptes'!A:B,2,FALSE),"")</f>
        <v/>
      </c>
      <c r="K12241" s="21">
        <f t="shared" si="573"/>
        <v>0</v>
      </c>
      <c r="L12241" t="str">
        <f t="shared" si="574"/>
        <v/>
      </c>
      <c r="M12241" t="str">
        <f t="shared" si="575"/>
        <v/>
      </c>
    </row>
    <row r="12242" spans="3:13" x14ac:dyDescent="0.2">
      <c r="C12242" s="8" t="str">
        <f>IFERROR(VLOOKUP(B12242,'Plan de comptes'!A:B,2,FALSE),"")</f>
        <v/>
      </c>
      <c r="K12242" s="21">
        <f t="shared" si="573"/>
        <v>0</v>
      </c>
      <c r="L12242" t="str">
        <f t="shared" si="574"/>
        <v/>
      </c>
      <c r="M12242" t="str">
        <f t="shared" si="575"/>
        <v/>
      </c>
    </row>
    <row r="12243" spans="3:13" x14ac:dyDescent="0.2">
      <c r="C12243" s="8" t="str">
        <f>IFERROR(VLOOKUP(B12243,'Plan de comptes'!A:B,2,FALSE),"")</f>
        <v/>
      </c>
      <c r="K12243" s="21">
        <f t="shared" si="573"/>
        <v>0</v>
      </c>
      <c r="L12243" t="str">
        <f t="shared" si="574"/>
        <v/>
      </c>
      <c r="M12243" t="str">
        <f t="shared" si="575"/>
        <v/>
      </c>
    </row>
    <row r="12244" spans="3:13" x14ac:dyDescent="0.2">
      <c r="C12244" s="8" t="str">
        <f>IFERROR(VLOOKUP(B12244,'Plan de comptes'!A:B,2,FALSE),"")</f>
        <v/>
      </c>
      <c r="K12244" s="21">
        <f t="shared" si="573"/>
        <v>0</v>
      </c>
      <c r="L12244" t="str">
        <f t="shared" si="574"/>
        <v/>
      </c>
      <c r="M12244" t="str">
        <f t="shared" si="575"/>
        <v/>
      </c>
    </row>
    <row r="12245" spans="3:13" x14ac:dyDescent="0.2">
      <c r="C12245" s="8" t="str">
        <f>IFERROR(VLOOKUP(B12245,'Plan de comptes'!A:B,2,FALSE),"")</f>
        <v/>
      </c>
      <c r="K12245" s="21">
        <f t="shared" si="573"/>
        <v>0</v>
      </c>
      <c r="L12245" t="str">
        <f t="shared" si="574"/>
        <v/>
      </c>
      <c r="M12245" t="str">
        <f t="shared" si="575"/>
        <v/>
      </c>
    </row>
    <row r="12246" spans="3:13" x14ac:dyDescent="0.2">
      <c r="C12246" s="8" t="str">
        <f>IFERROR(VLOOKUP(B12246,'Plan de comptes'!A:B,2,FALSE),"")</f>
        <v/>
      </c>
      <c r="K12246" s="21">
        <f t="shared" si="573"/>
        <v>0</v>
      </c>
      <c r="L12246" t="str">
        <f t="shared" si="574"/>
        <v/>
      </c>
      <c r="M12246" t="str">
        <f t="shared" si="575"/>
        <v/>
      </c>
    </row>
    <row r="12247" spans="3:13" x14ac:dyDescent="0.2">
      <c r="C12247" s="8" t="str">
        <f>IFERROR(VLOOKUP(B12247,'Plan de comptes'!A:B,2,FALSE),"")</f>
        <v/>
      </c>
      <c r="K12247" s="21">
        <f t="shared" si="573"/>
        <v>0</v>
      </c>
      <c r="L12247" t="str">
        <f t="shared" si="574"/>
        <v/>
      </c>
      <c r="M12247" t="str">
        <f t="shared" si="575"/>
        <v/>
      </c>
    </row>
    <row r="12248" spans="3:13" x14ac:dyDescent="0.2">
      <c r="C12248" s="8" t="str">
        <f>IFERROR(VLOOKUP(B12248,'Plan de comptes'!A:B,2,FALSE),"")</f>
        <v/>
      </c>
      <c r="K12248" s="21">
        <f t="shared" si="573"/>
        <v>0</v>
      </c>
      <c r="L12248" t="str">
        <f t="shared" si="574"/>
        <v/>
      </c>
      <c r="M12248" t="str">
        <f t="shared" si="575"/>
        <v/>
      </c>
    </row>
    <row r="12249" spans="3:13" x14ac:dyDescent="0.2">
      <c r="C12249" s="8" t="str">
        <f>IFERROR(VLOOKUP(B12249,'Plan de comptes'!A:B,2,FALSE),"")</f>
        <v/>
      </c>
      <c r="K12249" s="21">
        <f t="shared" si="573"/>
        <v>0</v>
      </c>
      <c r="L12249" t="str">
        <f t="shared" si="574"/>
        <v/>
      </c>
      <c r="M12249" t="str">
        <f t="shared" si="575"/>
        <v/>
      </c>
    </row>
    <row r="12250" spans="3:13" x14ac:dyDescent="0.2">
      <c r="C12250" s="8" t="str">
        <f>IFERROR(VLOOKUP(B12250,'Plan de comptes'!A:B,2,FALSE),"")</f>
        <v/>
      </c>
      <c r="K12250" s="21">
        <f t="shared" si="573"/>
        <v>0</v>
      </c>
      <c r="L12250" t="str">
        <f t="shared" si="574"/>
        <v/>
      </c>
      <c r="M12250" t="str">
        <f t="shared" si="575"/>
        <v/>
      </c>
    </row>
    <row r="12251" spans="3:13" x14ac:dyDescent="0.2">
      <c r="C12251" s="8" t="str">
        <f>IFERROR(VLOOKUP(B12251,'Plan de comptes'!A:B,2,FALSE),"")</f>
        <v/>
      </c>
      <c r="K12251" s="21">
        <f t="shared" si="573"/>
        <v>0</v>
      </c>
      <c r="L12251" t="str">
        <f t="shared" si="574"/>
        <v/>
      </c>
      <c r="M12251" t="str">
        <f t="shared" si="575"/>
        <v/>
      </c>
    </row>
    <row r="12252" spans="3:13" x14ac:dyDescent="0.2">
      <c r="C12252" s="8" t="str">
        <f>IFERROR(VLOOKUP(B12252,'Plan de comptes'!A:B,2,FALSE),"")</f>
        <v/>
      </c>
      <c r="K12252" s="21">
        <f t="shared" si="573"/>
        <v>0</v>
      </c>
      <c r="L12252" t="str">
        <f t="shared" si="574"/>
        <v/>
      </c>
      <c r="M12252" t="str">
        <f t="shared" si="575"/>
        <v/>
      </c>
    </row>
    <row r="12253" spans="3:13" x14ac:dyDescent="0.2">
      <c r="C12253" s="8" t="str">
        <f>IFERROR(VLOOKUP(B12253,'Plan de comptes'!A:B,2,FALSE),"")</f>
        <v/>
      </c>
      <c r="K12253" s="21">
        <f t="shared" si="573"/>
        <v>0</v>
      </c>
      <c r="L12253" t="str">
        <f t="shared" si="574"/>
        <v/>
      </c>
      <c r="M12253" t="str">
        <f t="shared" si="575"/>
        <v/>
      </c>
    </row>
    <row r="12254" spans="3:13" x14ac:dyDescent="0.2">
      <c r="C12254" s="8" t="str">
        <f>IFERROR(VLOOKUP(B12254,'Plan de comptes'!A:B,2,FALSE),"")</f>
        <v/>
      </c>
      <c r="K12254" s="21">
        <f t="shared" si="573"/>
        <v>0</v>
      </c>
      <c r="L12254" t="str">
        <f t="shared" si="574"/>
        <v/>
      </c>
      <c r="M12254" t="str">
        <f t="shared" si="575"/>
        <v/>
      </c>
    </row>
    <row r="12255" spans="3:13" x14ac:dyDescent="0.2">
      <c r="C12255" s="8" t="str">
        <f>IFERROR(VLOOKUP(B12255,'Plan de comptes'!A:B,2,FALSE),"")</f>
        <v/>
      </c>
      <c r="K12255" s="21">
        <f t="shared" si="573"/>
        <v>0</v>
      </c>
      <c r="L12255" t="str">
        <f t="shared" si="574"/>
        <v/>
      </c>
      <c r="M12255" t="str">
        <f t="shared" si="575"/>
        <v/>
      </c>
    </row>
    <row r="12256" spans="3:13" x14ac:dyDescent="0.2">
      <c r="C12256" s="8" t="str">
        <f>IFERROR(VLOOKUP(B12256,'Plan de comptes'!A:B,2,FALSE),"")</f>
        <v/>
      </c>
      <c r="K12256" s="21">
        <f t="shared" si="573"/>
        <v>0</v>
      </c>
      <c r="L12256" t="str">
        <f t="shared" si="574"/>
        <v/>
      </c>
      <c r="M12256" t="str">
        <f t="shared" si="575"/>
        <v/>
      </c>
    </row>
    <row r="12257" spans="3:13" x14ac:dyDescent="0.2">
      <c r="C12257" s="8" t="str">
        <f>IFERROR(VLOOKUP(B12257,'Plan de comptes'!A:B,2,FALSE),"")</f>
        <v/>
      </c>
      <c r="K12257" s="21">
        <f t="shared" si="573"/>
        <v>0</v>
      </c>
      <c r="L12257" t="str">
        <f t="shared" si="574"/>
        <v/>
      </c>
      <c r="M12257" t="str">
        <f t="shared" si="575"/>
        <v/>
      </c>
    </row>
    <row r="12258" spans="3:13" x14ac:dyDescent="0.2">
      <c r="C12258" s="8" t="str">
        <f>IFERROR(VLOOKUP(B12258,'Plan de comptes'!A:B,2,FALSE),"")</f>
        <v/>
      </c>
      <c r="K12258" s="21">
        <f t="shared" si="573"/>
        <v>0</v>
      </c>
      <c r="L12258" t="str">
        <f t="shared" si="574"/>
        <v/>
      </c>
      <c r="M12258" t="str">
        <f t="shared" si="575"/>
        <v/>
      </c>
    </row>
    <row r="12259" spans="3:13" x14ac:dyDescent="0.2">
      <c r="C12259" s="8" t="str">
        <f>IFERROR(VLOOKUP(B12259,'Plan de comptes'!A:B,2,FALSE),"")</f>
        <v/>
      </c>
      <c r="K12259" s="21">
        <f t="shared" si="573"/>
        <v>0</v>
      </c>
      <c r="L12259" t="str">
        <f t="shared" si="574"/>
        <v/>
      </c>
      <c r="M12259" t="str">
        <f t="shared" si="575"/>
        <v/>
      </c>
    </row>
    <row r="12260" spans="3:13" x14ac:dyDescent="0.2">
      <c r="C12260" s="8" t="str">
        <f>IFERROR(VLOOKUP(B12260,'Plan de comptes'!A:B,2,FALSE),"")</f>
        <v/>
      </c>
      <c r="K12260" s="21">
        <f t="shared" si="573"/>
        <v>0</v>
      </c>
      <c r="L12260" t="str">
        <f t="shared" si="574"/>
        <v/>
      </c>
      <c r="M12260" t="str">
        <f t="shared" si="575"/>
        <v/>
      </c>
    </row>
    <row r="12261" spans="3:13" x14ac:dyDescent="0.2">
      <c r="C12261" s="8" t="str">
        <f>IFERROR(VLOOKUP(B12261,'Plan de comptes'!A:B,2,FALSE),"")</f>
        <v/>
      </c>
      <c r="K12261" s="21">
        <f t="shared" si="573"/>
        <v>0</v>
      </c>
      <c r="L12261" t="str">
        <f t="shared" si="574"/>
        <v/>
      </c>
      <c r="M12261" t="str">
        <f t="shared" si="575"/>
        <v/>
      </c>
    </row>
    <row r="12262" spans="3:13" x14ac:dyDescent="0.2">
      <c r="C12262" s="8" t="str">
        <f>IFERROR(VLOOKUP(B12262,'Plan de comptes'!A:B,2,FALSE),"")</f>
        <v/>
      </c>
      <c r="K12262" s="21">
        <f t="shared" si="573"/>
        <v>0</v>
      </c>
      <c r="L12262" t="str">
        <f t="shared" si="574"/>
        <v/>
      </c>
      <c r="M12262" t="str">
        <f t="shared" si="575"/>
        <v/>
      </c>
    </row>
    <row r="12263" spans="3:13" x14ac:dyDescent="0.2">
      <c r="C12263" s="8" t="str">
        <f>IFERROR(VLOOKUP(B12263,'Plan de comptes'!A:B,2,FALSE),"")</f>
        <v/>
      </c>
      <c r="K12263" s="21">
        <f t="shared" si="573"/>
        <v>0</v>
      </c>
      <c r="L12263" t="str">
        <f t="shared" si="574"/>
        <v/>
      </c>
      <c r="M12263" t="str">
        <f t="shared" si="575"/>
        <v/>
      </c>
    </row>
    <row r="12264" spans="3:13" x14ac:dyDescent="0.2">
      <c r="C12264" s="8" t="str">
        <f>IFERROR(VLOOKUP(B12264,'Plan de comptes'!A:B,2,FALSE),"")</f>
        <v/>
      </c>
      <c r="K12264" s="21">
        <f t="shared" si="573"/>
        <v>0</v>
      </c>
      <c r="L12264" t="str">
        <f t="shared" si="574"/>
        <v/>
      </c>
      <c r="M12264" t="str">
        <f t="shared" si="575"/>
        <v/>
      </c>
    </row>
    <row r="12265" spans="3:13" x14ac:dyDescent="0.2">
      <c r="C12265" s="8" t="str">
        <f>IFERROR(VLOOKUP(B12265,'Plan de comptes'!A:B,2,FALSE),"")</f>
        <v/>
      </c>
      <c r="K12265" s="21">
        <f t="shared" si="573"/>
        <v>0</v>
      </c>
      <c r="L12265" t="str">
        <f t="shared" si="574"/>
        <v/>
      </c>
      <c r="M12265" t="str">
        <f t="shared" si="575"/>
        <v/>
      </c>
    </row>
    <row r="12266" spans="3:13" x14ac:dyDescent="0.2">
      <c r="C12266" s="8" t="str">
        <f>IFERROR(VLOOKUP(B12266,'Plan de comptes'!A:B,2,FALSE),"")</f>
        <v/>
      </c>
      <c r="K12266" s="21">
        <f t="shared" si="573"/>
        <v>0</v>
      </c>
      <c r="L12266" t="str">
        <f t="shared" si="574"/>
        <v/>
      </c>
      <c r="M12266" t="str">
        <f t="shared" si="575"/>
        <v/>
      </c>
    </row>
    <row r="12267" spans="3:13" x14ac:dyDescent="0.2">
      <c r="C12267" s="8" t="str">
        <f>IFERROR(VLOOKUP(B12267,'Plan de comptes'!A:B,2,FALSE),"")</f>
        <v/>
      </c>
      <c r="K12267" s="21">
        <f t="shared" si="573"/>
        <v>0</v>
      </c>
      <c r="L12267" t="str">
        <f t="shared" si="574"/>
        <v/>
      </c>
      <c r="M12267" t="str">
        <f t="shared" si="575"/>
        <v/>
      </c>
    </row>
    <row r="12268" spans="3:13" x14ac:dyDescent="0.2">
      <c r="C12268" s="8" t="str">
        <f>IFERROR(VLOOKUP(B12268,'Plan de comptes'!A:B,2,FALSE),"")</f>
        <v/>
      </c>
      <c r="K12268" s="21">
        <f t="shared" si="573"/>
        <v>0</v>
      </c>
      <c r="L12268" t="str">
        <f t="shared" si="574"/>
        <v/>
      </c>
      <c r="M12268" t="str">
        <f t="shared" si="575"/>
        <v/>
      </c>
    </row>
    <row r="12269" spans="3:13" x14ac:dyDescent="0.2">
      <c r="C12269" s="8" t="str">
        <f>IFERROR(VLOOKUP(B12269,'Plan de comptes'!A:B,2,FALSE),"")</f>
        <v/>
      </c>
      <c r="K12269" s="21">
        <f t="shared" si="573"/>
        <v>0</v>
      </c>
      <c r="L12269" t="str">
        <f t="shared" si="574"/>
        <v/>
      </c>
      <c r="M12269" t="str">
        <f t="shared" si="575"/>
        <v/>
      </c>
    </row>
    <row r="12270" spans="3:13" x14ac:dyDescent="0.2">
      <c r="C12270" s="8" t="str">
        <f>IFERROR(VLOOKUP(B12270,'Plan de comptes'!A:B,2,FALSE),"")</f>
        <v/>
      </c>
      <c r="K12270" s="21">
        <f t="shared" si="573"/>
        <v>0</v>
      </c>
      <c r="L12270" t="str">
        <f t="shared" si="574"/>
        <v/>
      </c>
      <c r="M12270" t="str">
        <f t="shared" si="575"/>
        <v/>
      </c>
    </row>
    <row r="12271" spans="3:13" x14ac:dyDescent="0.2">
      <c r="C12271" s="8" t="str">
        <f>IFERROR(VLOOKUP(B12271,'Plan de comptes'!A:B,2,FALSE),"")</f>
        <v/>
      </c>
      <c r="K12271" s="21">
        <f t="shared" si="573"/>
        <v>0</v>
      </c>
      <c r="L12271" t="str">
        <f t="shared" si="574"/>
        <v/>
      </c>
      <c r="M12271" t="str">
        <f t="shared" si="575"/>
        <v/>
      </c>
    </row>
    <row r="12272" spans="3:13" x14ac:dyDescent="0.2">
      <c r="C12272" s="8" t="str">
        <f>IFERROR(VLOOKUP(B12272,'Plan de comptes'!A:B,2,FALSE),"")</f>
        <v/>
      </c>
      <c r="K12272" s="21">
        <f t="shared" si="573"/>
        <v>0</v>
      </c>
      <c r="L12272" t="str">
        <f t="shared" si="574"/>
        <v/>
      </c>
      <c r="M12272" t="str">
        <f t="shared" si="575"/>
        <v/>
      </c>
    </row>
    <row r="12273" spans="3:13" x14ac:dyDescent="0.2">
      <c r="C12273" s="8" t="str">
        <f>IFERROR(VLOOKUP(B12273,'Plan de comptes'!A:B,2,FALSE),"")</f>
        <v/>
      </c>
      <c r="K12273" s="21">
        <f t="shared" si="573"/>
        <v>0</v>
      </c>
      <c r="L12273" t="str">
        <f t="shared" si="574"/>
        <v/>
      </c>
      <c r="M12273" t="str">
        <f t="shared" si="575"/>
        <v/>
      </c>
    </row>
    <row r="12274" spans="3:13" x14ac:dyDescent="0.2">
      <c r="C12274" s="8" t="str">
        <f>IFERROR(VLOOKUP(B12274,'Plan de comptes'!A:B,2,FALSE),"")</f>
        <v/>
      </c>
      <c r="K12274" s="21">
        <f t="shared" si="573"/>
        <v>0</v>
      </c>
      <c r="L12274" t="str">
        <f t="shared" si="574"/>
        <v/>
      </c>
      <c r="M12274" t="str">
        <f t="shared" si="575"/>
        <v/>
      </c>
    </row>
    <row r="12275" spans="3:13" x14ac:dyDescent="0.2">
      <c r="C12275" s="8" t="str">
        <f>IFERROR(VLOOKUP(B12275,'Plan de comptes'!A:B,2,FALSE),"")</f>
        <v/>
      </c>
      <c r="K12275" s="21">
        <f t="shared" si="573"/>
        <v>0</v>
      </c>
      <c r="L12275" t="str">
        <f t="shared" si="574"/>
        <v/>
      </c>
      <c r="M12275" t="str">
        <f t="shared" si="575"/>
        <v/>
      </c>
    </row>
    <row r="12276" spans="3:13" x14ac:dyDescent="0.2">
      <c r="C12276" s="8" t="str">
        <f>IFERROR(VLOOKUP(B12276,'Plan de comptes'!A:B,2,FALSE),"")</f>
        <v/>
      </c>
      <c r="K12276" s="21">
        <f t="shared" si="573"/>
        <v>0</v>
      </c>
      <c r="L12276" t="str">
        <f t="shared" si="574"/>
        <v/>
      </c>
      <c r="M12276" t="str">
        <f t="shared" si="575"/>
        <v/>
      </c>
    </row>
    <row r="12277" spans="3:13" x14ac:dyDescent="0.2">
      <c r="C12277" s="8" t="str">
        <f>IFERROR(VLOOKUP(B12277,'Plan de comptes'!A:B,2,FALSE),"")</f>
        <v/>
      </c>
      <c r="K12277" s="21">
        <f t="shared" si="573"/>
        <v>0</v>
      </c>
      <c r="L12277" t="str">
        <f t="shared" si="574"/>
        <v/>
      </c>
      <c r="M12277" t="str">
        <f t="shared" si="575"/>
        <v/>
      </c>
    </row>
    <row r="12278" spans="3:13" x14ac:dyDescent="0.2">
      <c r="C12278" s="8" t="str">
        <f>IFERROR(VLOOKUP(B12278,'Plan de comptes'!A:B,2,FALSE),"")</f>
        <v/>
      </c>
      <c r="K12278" s="21">
        <f t="shared" si="573"/>
        <v>0</v>
      </c>
      <c r="L12278" t="str">
        <f t="shared" si="574"/>
        <v/>
      </c>
      <c r="M12278" t="str">
        <f t="shared" si="575"/>
        <v/>
      </c>
    </row>
    <row r="12279" spans="3:13" x14ac:dyDescent="0.2">
      <c r="C12279" s="8" t="str">
        <f>IFERROR(VLOOKUP(B12279,'Plan de comptes'!A:B,2,FALSE),"")</f>
        <v/>
      </c>
      <c r="K12279" s="21">
        <f t="shared" si="573"/>
        <v>0</v>
      </c>
      <c r="L12279" t="str">
        <f t="shared" si="574"/>
        <v/>
      </c>
      <c r="M12279" t="str">
        <f t="shared" si="575"/>
        <v/>
      </c>
    </row>
    <row r="12280" spans="3:13" x14ac:dyDescent="0.2">
      <c r="C12280" s="8" t="str">
        <f>IFERROR(VLOOKUP(B12280,'Plan de comptes'!A:B,2,FALSE),"")</f>
        <v/>
      </c>
      <c r="K12280" s="21">
        <f t="shared" si="573"/>
        <v>0</v>
      </c>
      <c r="L12280" t="str">
        <f t="shared" si="574"/>
        <v/>
      </c>
      <c r="M12280" t="str">
        <f t="shared" si="575"/>
        <v/>
      </c>
    </row>
    <row r="12281" spans="3:13" x14ac:dyDescent="0.2">
      <c r="C12281" s="8" t="str">
        <f>IFERROR(VLOOKUP(B12281,'Plan de comptes'!A:B,2,FALSE),"")</f>
        <v/>
      </c>
      <c r="K12281" s="21">
        <f t="shared" si="573"/>
        <v>0</v>
      </c>
      <c r="L12281" t="str">
        <f t="shared" si="574"/>
        <v/>
      </c>
      <c r="M12281" t="str">
        <f t="shared" si="575"/>
        <v/>
      </c>
    </row>
    <row r="12282" spans="3:13" x14ac:dyDescent="0.2">
      <c r="C12282" s="8" t="str">
        <f>IFERROR(VLOOKUP(B12282,'Plan de comptes'!A:B,2,FALSE),"")</f>
        <v/>
      </c>
      <c r="K12282" s="21">
        <f t="shared" si="573"/>
        <v>0</v>
      </c>
      <c r="L12282" t="str">
        <f t="shared" si="574"/>
        <v/>
      </c>
      <c r="M12282" t="str">
        <f t="shared" si="575"/>
        <v/>
      </c>
    </row>
    <row r="12283" spans="3:13" x14ac:dyDescent="0.2">
      <c r="C12283" s="8" t="str">
        <f>IFERROR(VLOOKUP(B12283,'Plan de comptes'!A:B,2,FALSE),"")</f>
        <v/>
      </c>
      <c r="K12283" s="21">
        <f t="shared" si="573"/>
        <v>0</v>
      </c>
      <c r="L12283" t="str">
        <f t="shared" si="574"/>
        <v/>
      </c>
      <c r="M12283" t="str">
        <f t="shared" si="575"/>
        <v/>
      </c>
    </row>
    <row r="12284" spans="3:13" x14ac:dyDescent="0.2">
      <c r="C12284" s="8" t="str">
        <f>IFERROR(VLOOKUP(B12284,'Plan de comptes'!A:B,2,FALSE),"")</f>
        <v/>
      </c>
      <c r="K12284" s="21">
        <f t="shared" si="573"/>
        <v>0</v>
      </c>
      <c r="L12284" t="str">
        <f t="shared" si="574"/>
        <v/>
      </c>
      <c r="M12284" t="str">
        <f t="shared" si="575"/>
        <v/>
      </c>
    </row>
    <row r="12285" spans="3:13" x14ac:dyDescent="0.2">
      <c r="C12285" s="8" t="str">
        <f>IFERROR(VLOOKUP(B12285,'Plan de comptes'!A:B,2,FALSE),"")</f>
        <v/>
      </c>
      <c r="K12285" s="21">
        <f t="shared" si="573"/>
        <v>0</v>
      </c>
      <c r="L12285" t="str">
        <f t="shared" si="574"/>
        <v/>
      </c>
      <c r="M12285" t="str">
        <f t="shared" si="575"/>
        <v/>
      </c>
    </row>
    <row r="12286" spans="3:13" x14ac:dyDescent="0.2">
      <c r="C12286" s="8" t="str">
        <f>IFERROR(VLOOKUP(B12286,'Plan de comptes'!A:B,2,FALSE),"")</f>
        <v/>
      </c>
      <c r="K12286" s="21">
        <f t="shared" si="573"/>
        <v>0</v>
      </c>
      <c r="L12286" t="str">
        <f t="shared" si="574"/>
        <v/>
      </c>
      <c r="M12286" t="str">
        <f t="shared" si="575"/>
        <v/>
      </c>
    </row>
    <row r="12287" spans="3:13" x14ac:dyDescent="0.2">
      <c r="C12287" s="8" t="str">
        <f>IFERROR(VLOOKUP(B12287,'Plan de comptes'!A:B,2,FALSE),"")</f>
        <v/>
      </c>
      <c r="K12287" s="21">
        <f t="shared" si="573"/>
        <v>0</v>
      </c>
      <c r="L12287" t="str">
        <f t="shared" si="574"/>
        <v/>
      </c>
      <c r="M12287" t="str">
        <f t="shared" si="575"/>
        <v/>
      </c>
    </row>
    <row r="12288" spans="3:13" x14ac:dyDescent="0.2">
      <c r="C12288" s="8" t="str">
        <f>IFERROR(VLOOKUP(B12288,'Plan de comptes'!A:B,2,FALSE),"")</f>
        <v/>
      </c>
      <c r="K12288" s="21">
        <f t="shared" si="573"/>
        <v>0</v>
      </c>
      <c r="L12288" t="str">
        <f t="shared" si="574"/>
        <v/>
      </c>
      <c r="M12288" t="str">
        <f t="shared" si="575"/>
        <v/>
      </c>
    </row>
    <row r="12289" spans="3:13" x14ac:dyDescent="0.2">
      <c r="C12289" s="8" t="str">
        <f>IFERROR(VLOOKUP(B12289,'Plan de comptes'!A:B,2,FALSE),"")</f>
        <v/>
      </c>
      <c r="K12289" s="21">
        <f t="shared" si="573"/>
        <v>0</v>
      </c>
      <c r="L12289" t="str">
        <f t="shared" si="574"/>
        <v/>
      </c>
      <c r="M12289" t="str">
        <f t="shared" si="575"/>
        <v/>
      </c>
    </row>
    <row r="12290" spans="3:13" x14ac:dyDescent="0.2">
      <c r="C12290" s="8" t="str">
        <f>IFERROR(VLOOKUP(B12290,'Plan de comptes'!A:B,2,FALSE),"")</f>
        <v/>
      </c>
      <c r="K12290" s="21">
        <f t="shared" si="573"/>
        <v>0</v>
      </c>
      <c r="L12290" t="str">
        <f t="shared" si="574"/>
        <v/>
      </c>
      <c r="M12290" t="str">
        <f t="shared" si="575"/>
        <v/>
      </c>
    </row>
    <row r="12291" spans="3:13" x14ac:dyDescent="0.2">
      <c r="C12291" s="8" t="str">
        <f>IFERROR(VLOOKUP(B12291,'Plan de comptes'!A:B,2,FALSE),"")</f>
        <v/>
      </c>
      <c r="K12291" s="21">
        <f t="shared" ref="K12291:K12354" si="576">E12291-F12291</f>
        <v>0</v>
      </c>
      <c r="L12291" t="str">
        <f t="shared" ref="L12291:L12354" si="577">LEFT($B12291,2)</f>
        <v/>
      </c>
      <c r="M12291" t="str">
        <f t="shared" ref="M12291:M12354" si="578">LEFT($B12291,3)</f>
        <v/>
      </c>
    </row>
    <row r="12292" spans="3:13" x14ac:dyDescent="0.2">
      <c r="C12292" s="8" t="str">
        <f>IFERROR(VLOOKUP(B12292,'Plan de comptes'!A:B,2,FALSE),"")</f>
        <v/>
      </c>
      <c r="K12292" s="21">
        <f t="shared" si="576"/>
        <v>0</v>
      </c>
      <c r="L12292" t="str">
        <f t="shared" si="577"/>
        <v/>
      </c>
      <c r="M12292" t="str">
        <f t="shared" si="578"/>
        <v/>
      </c>
    </row>
    <row r="12293" spans="3:13" x14ac:dyDescent="0.2">
      <c r="C12293" s="8" t="str">
        <f>IFERROR(VLOOKUP(B12293,'Plan de comptes'!A:B,2,FALSE),"")</f>
        <v/>
      </c>
      <c r="K12293" s="21">
        <f t="shared" si="576"/>
        <v>0</v>
      </c>
      <c r="L12293" t="str">
        <f t="shared" si="577"/>
        <v/>
      </c>
      <c r="M12293" t="str">
        <f t="shared" si="578"/>
        <v/>
      </c>
    </row>
    <row r="12294" spans="3:13" x14ac:dyDescent="0.2">
      <c r="C12294" s="8" t="str">
        <f>IFERROR(VLOOKUP(B12294,'Plan de comptes'!A:B,2,FALSE),"")</f>
        <v/>
      </c>
      <c r="K12294" s="21">
        <f t="shared" si="576"/>
        <v>0</v>
      </c>
      <c r="L12294" t="str">
        <f t="shared" si="577"/>
        <v/>
      </c>
      <c r="M12294" t="str">
        <f t="shared" si="578"/>
        <v/>
      </c>
    </row>
    <row r="12295" spans="3:13" x14ac:dyDescent="0.2">
      <c r="C12295" s="8" t="str">
        <f>IFERROR(VLOOKUP(B12295,'Plan de comptes'!A:B,2,FALSE),"")</f>
        <v/>
      </c>
      <c r="K12295" s="21">
        <f t="shared" si="576"/>
        <v>0</v>
      </c>
      <c r="L12295" t="str">
        <f t="shared" si="577"/>
        <v/>
      </c>
      <c r="M12295" t="str">
        <f t="shared" si="578"/>
        <v/>
      </c>
    </row>
    <row r="12296" spans="3:13" x14ac:dyDescent="0.2">
      <c r="C12296" s="8" t="str">
        <f>IFERROR(VLOOKUP(B12296,'Plan de comptes'!A:B,2,FALSE),"")</f>
        <v/>
      </c>
      <c r="K12296" s="21">
        <f t="shared" si="576"/>
        <v>0</v>
      </c>
      <c r="L12296" t="str">
        <f t="shared" si="577"/>
        <v/>
      </c>
      <c r="M12296" t="str">
        <f t="shared" si="578"/>
        <v/>
      </c>
    </row>
    <row r="12297" spans="3:13" x14ac:dyDescent="0.2">
      <c r="C12297" s="8" t="str">
        <f>IFERROR(VLOOKUP(B12297,'Plan de comptes'!A:B,2,FALSE),"")</f>
        <v/>
      </c>
      <c r="K12297" s="21">
        <f t="shared" si="576"/>
        <v>0</v>
      </c>
      <c r="L12297" t="str">
        <f t="shared" si="577"/>
        <v/>
      </c>
      <c r="M12297" t="str">
        <f t="shared" si="578"/>
        <v/>
      </c>
    </row>
    <row r="12298" spans="3:13" x14ac:dyDescent="0.2">
      <c r="C12298" s="8" t="str">
        <f>IFERROR(VLOOKUP(B12298,'Plan de comptes'!A:B,2,FALSE),"")</f>
        <v/>
      </c>
      <c r="K12298" s="21">
        <f t="shared" si="576"/>
        <v>0</v>
      </c>
      <c r="L12298" t="str">
        <f t="shared" si="577"/>
        <v/>
      </c>
      <c r="M12298" t="str">
        <f t="shared" si="578"/>
        <v/>
      </c>
    </row>
    <row r="12299" spans="3:13" x14ac:dyDescent="0.2">
      <c r="C12299" s="8" t="str">
        <f>IFERROR(VLOOKUP(B12299,'Plan de comptes'!A:B,2,FALSE),"")</f>
        <v/>
      </c>
      <c r="K12299" s="21">
        <f t="shared" si="576"/>
        <v>0</v>
      </c>
      <c r="L12299" t="str">
        <f t="shared" si="577"/>
        <v/>
      </c>
      <c r="M12299" t="str">
        <f t="shared" si="578"/>
        <v/>
      </c>
    </row>
    <row r="12300" spans="3:13" x14ac:dyDescent="0.2">
      <c r="C12300" s="8" t="str">
        <f>IFERROR(VLOOKUP(B12300,'Plan de comptes'!A:B,2,FALSE),"")</f>
        <v/>
      </c>
      <c r="K12300" s="21">
        <f t="shared" si="576"/>
        <v>0</v>
      </c>
      <c r="L12300" t="str">
        <f t="shared" si="577"/>
        <v/>
      </c>
      <c r="M12300" t="str">
        <f t="shared" si="578"/>
        <v/>
      </c>
    </row>
    <row r="12301" spans="3:13" x14ac:dyDescent="0.2">
      <c r="C12301" s="8" t="str">
        <f>IFERROR(VLOOKUP(B12301,'Plan de comptes'!A:B,2,FALSE),"")</f>
        <v/>
      </c>
      <c r="K12301" s="21">
        <f t="shared" si="576"/>
        <v>0</v>
      </c>
      <c r="L12301" t="str">
        <f t="shared" si="577"/>
        <v/>
      </c>
      <c r="M12301" t="str">
        <f t="shared" si="578"/>
        <v/>
      </c>
    </row>
    <row r="12302" spans="3:13" x14ac:dyDescent="0.2">
      <c r="C12302" s="8" t="str">
        <f>IFERROR(VLOOKUP(B12302,'Plan de comptes'!A:B,2,FALSE),"")</f>
        <v/>
      </c>
      <c r="K12302" s="21">
        <f t="shared" si="576"/>
        <v>0</v>
      </c>
      <c r="L12302" t="str">
        <f t="shared" si="577"/>
        <v/>
      </c>
      <c r="M12302" t="str">
        <f t="shared" si="578"/>
        <v/>
      </c>
    </row>
    <row r="12303" spans="3:13" x14ac:dyDescent="0.2">
      <c r="C12303" s="8" t="str">
        <f>IFERROR(VLOOKUP(B12303,'Plan de comptes'!A:B,2,FALSE),"")</f>
        <v/>
      </c>
      <c r="K12303" s="21">
        <f t="shared" si="576"/>
        <v>0</v>
      </c>
      <c r="L12303" t="str">
        <f t="shared" si="577"/>
        <v/>
      </c>
      <c r="M12303" t="str">
        <f t="shared" si="578"/>
        <v/>
      </c>
    </row>
    <row r="12304" spans="3:13" x14ac:dyDescent="0.2">
      <c r="C12304" s="8" t="str">
        <f>IFERROR(VLOOKUP(B12304,'Plan de comptes'!A:B,2,FALSE),"")</f>
        <v/>
      </c>
      <c r="K12304" s="21">
        <f t="shared" si="576"/>
        <v>0</v>
      </c>
      <c r="L12304" t="str">
        <f t="shared" si="577"/>
        <v/>
      </c>
      <c r="M12304" t="str">
        <f t="shared" si="578"/>
        <v/>
      </c>
    </row>
    <row r="12305" spans="3:13" x14ac:dyDescent="0.2">
      <c r="C12305" s="8" t="str">
        <f>IFERROR(VLOOKUP(B12305,'Plan de comptes'!A:B,2,FALSE),"")</f>
        <v/>
      </c>
      <c r="K12305" s="21">
        <f t="shared" si="576"/>
        <v>0</v>
      </c>
      <c r="L12305" t="str">
        <f t="shared" si="577"/>
        <v/>
      </c>
      <c r="M12305" t="str">
        <f t="shared" si="578"/>
        <v/>
      </c>
    </row>
    <row r="12306" spans="3:13" x14ac:dyDescent="0.2">
      <c r="C12306" s="8" t="str">
        <f>IFERROR(VLOOKUP(B12306,'Plan de comptes'!A:B,2,FALSE),"")</f>
        <v/>
      </c>
      <c r="K12306" s="21">
        <f t="shared" si="576"/>
        <v>0</v>
      </c>
      <c r="L12306" t="str">
        <f t="shared" si="577"/>
        <v/>
      </c>
      <c r="M12306" t="str">
        <f t="shared" si="578"/>
        <v/>
      </c>
    </row>
    <row r="12307" spans="3:13" x14ac:dyDescent="0.2">
      <c r="C12307" s="8" t="str">
        <f>IFERROR(VLOOKUP(B12307,'Plan de comptes'!A:B,2,FALSE),"")</f>
        <v/>
      </c>
      <c r="K12307" s="21">
        <f t="shared" si="576"/>
        <v>0</v>
      </c>
      <c r="L12307" t="str">
        <f t="shared" si="577"/>
        <v/>
      </c>
      <c r="M12307" t="str">
        <f t="shared" si="578"/>
        <v/>
      </c>
    </row>
    <row r="12308" spans="3:13" x14ac:dyDescent="0.2">
      <c r="C12308" s="8" t="str">
        <f>IFERROR(VLOOKUP(B12308,'Plan de comptes'!A:B,2,FALSE),"")</f>
        <v/>
      </c>
      <c r="K12308" s="21">
        <f t="shared" si="576"/>
        <v>0</v>
      </c>
      <c r="L12308" t="str">
        <f t="shared" si="577"/>
        <v/>
      </c>
      <c r="M12308" t="str">
        <f t="shared" si="578"/>
        <v/>
      </c>
    </row>
    <row r="12309" spans="3:13" x14ac:dyDescent="0.2">
      <c r="C12309" s="8" t="str">
        <f>IFERROR(VLOOKUP(B12309,'Plan de comptes'!A:B,2,FALSE),"")</f>
        <v/>
      </c>
      <c r="K12309" s="21">
        <f t="shared" si="576"/>
        <v>0</v>
      </c>
      <c r="L12309" t="str">
        <f t="shared" si="577"/>
        <v/>
      </c>
      <c r="M12309" t="str">
        <f t="shared" si="578"/>
        <v/>
      </c>
    </row>
    <row r="12310" spans="3:13" x14ac:dyDescent="0.2">
      <c r="C12310" s="8" t="str">
        <f>IFERROR(VLOOKUP(B12310,'Plan de comptes'!A:B,2,FALSE),"")</f>
        <v/>
      </c>
      <c r="K12310" s="21">
        <f t="shared" si="576"/>
        <v>0</v>
      </c>
      <c r="L12310" t="str">
        <f t="shared" si="577"/>
        <v/>
      </c>
      <c r="M12310" t="str">
        <f t="shared" si="578"/>
        <v/>
      </c>
    </row>
    <row r="12311" spans="3:13" x14ac:dyDescent="0.2">
      <c r="C12311" s="8" t="str">
        <f>IFERROR(VLOOKUP(B12311,'Plan de comptes'!A:B,2,FALSE),"")</f>
        <v/>
      </c>
      <c r="K12311" s="21">
        <f t="shared" si="576"/>
        <v>0</v>
      </c>
      <c r="L12311" t="str">
        <f t="shared" si="577"/>
        <v/>
      </c>
      <c r="M12311" t="str">
        <f t="shared" si="578"/>
        <v/>
      </c>
    </row>
    <row r="12312" spans="3:13" x14ac:dyDescent="0.2">
      <c r="C12312" s="8" t="str">
        <f>IFERROR(VLOOKUP(B12312,'Plan de comptes'!A:B,2,FALSE),"")</f>
        <v/>
      </c>
      <c r="K12312" s="21">
        <f t="shared" si="576"/>
        <v>0</v>
      </c>
      <c r="L12312" t="str">
        <f t="shared" si="577"/>
        <v/>
      </c>
      <c r="M12312" t="str">
        <f t="shared" si="578"/>
        <v/>
      </c>
    </row>
    <row r="12313" spans="3:13" x14ac:dyDescent="0.2">
      <c r="C12313" s="8" t="str">
        <f>IFERROR(VLOOKUP(B12313,'Plan de comptes'!A:B,2,FALSE),"")</f>
        <v/>
      </c>
      <c r="K12313" s="21">
        <f t="shared" si="576"/>
        <v>0</v>
      </c>
      <c r="L12313" t="str">
        <f t="shared" si="577"/>
        <v/>
      </c>
      <c r="M12313" t="str">
        <f t="shared" si="578"/>
        <v/>
      </c>
    </row>
    <row r="12314" spans="3:13" x14ac:dyDescent="0.2">
      <c r="C12314" s="8" t="str">
        <f>IFERROR(VLOOKUP(B12314,'Plan de comptes'!A:B,2,FALSE),"")</f>
        <v/>
      </c>
      <c r="K12314" s="21">
        <f t="shared" si="576"/>
        <v>0</v>
      </c>
      <c r="L12314" t="str">
        <f t="shared" si="577"/>
        <v/>
      </c>
      <c r="M12314" t="str">
        <f t="shared" si="578"/>
        <v/>
      </c>
    </row>
    <row r="12315" spans="3:13" x14ac:dyDescent="0.2">
      <c r="C12315" s="8" t="str">
        <f>IFERROR(VLOOKUP(B12315,'Plan de comptes'!A:B,2,FALSE),"")</f>
        <v/>
      </c>
      <c r="K12315" s="21">
        <f t="shared" si="576"/>
        <v>0</v>
      </c>
      <c r="L12315" t="str">
        <f t="shared" si="577"/>
        <v/>
      </c>
      <c r="M12315" t="str">
        <f t="shared" si="578"/>
        <v/>
      </c>
    </row>
    <row r="12316" spans="3:13" x14ac:dyDescent="0.2">
      <c r="C12316" s="8" t="str">
        <f>IFERROR(VLOOKUP(B12316,'Plan de comptes'!A:B,2,FALSE),"")</f>
        <v/>
      </c>
      <c r="K12316" s="21">
        <f t="shared" si="576"/>
        <v>0</v>
      </c>
      <c r="L12316" t="str">
        <f t="shared" si="577"/>
        <v/>
      </c>
      <c r="M12316" t="str">
        <f t="shared" si="578"/>
        <v/>
      </c>
    </row>
    <row r="12317" spans="3:13" x14ac:dyDescent="0.2">
      <c r="C12317" s="8" t="str">
        <f>IFERROR(VLOOKUP(B12317,'Plan de comptes'!A:B,2,FALSE),"")</f>
        <v/>
      </c>
      <c r="K12317" s="21">
        <f t="shared" si="576"/>
        <v>0</v>
      </c>
      <c r="L12317" t="str">
        <f t="shared" si="577"/>
        <v/>
      </c>
      <c r="M12317" t="str">
        <f t="shared" si="578"/>
        <v/>
      </c>
    </row>
    <row r="12318" spans="3:13" x14ac:dyDescent="0.2">
      <c r="C12318" s="8" t="str">
        <f>IFERROR(VLOOKUP(B12318,'Plan de comptes'!A:B,2,FALSE),"")</f>
        <v/>
      </c>
      <c r="K12318" s="21">
        <f t="shared" si="576"/>
        <v>0</v>
      </c>
      <c r="L12318" t="str">
        <f t="shared" si="577"/>
        <v/>
      </c>
      <c r="M12318" t="str">
        <f t="shared" si="578"/>
        <v/>
      </c>
    </row>
    <row r="12319" spans="3:13" x14ac:dyDescent="0.2">
      <c r="C12319" s="8" t="str">
        <f>IFERROR(VLOOKUP(B12319,'Plan de comptes'!A:B,2,FALSE),"")</f>
        <v/>
      </c>
      <c r="K12319" s="21">
        <f t="shared" si="576"/>
        <v>0</v>
      </c>
      <c r="L12319" t="str">
        <f t="shared" si="577"/>
        <v/>
      </c>
      <c r="M12319" t="str">
        <f t="shared" si="578"/>
        <v/>
      </c>
    </row>
    <row r="12320" spans="3:13" x14ac:dyDescent="0.2">
      <c r="C12320" s="8" t="str">
        <f>IFERROR(VLOOKUP(B12320,'Plan de comptes'!A:B,2,FALSE),"")</f>
        <v/>
      </c>
      <c r="K12320" s="21">
        <f t="shared" si="576"/>
        <v>0</v>
      </c>
      <c r="L12320" t="str">
        <f t="shared" si="577"/>
        <v/>
      </c>
      <c r="M12320" t="str">
        <f t="shared" si="578"/>
        <v/>
      </c>
    </row>
    <row r="12321" spans="3:13" x14ac:dyDescent="0.2">
      <c r="C12321" s="8" t="str">
        <f>IFERROR(VLOOKUP(B12321,'Plan de comptes'!A:B,2,FALSE),"")</f>
        <v/>
      </c>
      <c r="K12321" s="21">
        <f t="shared" si="576"/>
        <v>0</v>
      </c>
      <c r="L12321" t="str">
        <f t="shared" si="577"/>
        <v/>
      </c>
      <c r="M12321" t="str">
        <f t="shared" si="578"/>
        <v/>
      </c>
    </row>
    <row r="12322" spans="3:13" x14ac:dyDescent="0.2">
      <c r="C12322" s="8" t="str">
        <f>IFERROR(VLOOKUP(B12322,'Plan de comptes'!A:B,2,FALSE),"")</f>
        <v/>
      </c>
      <c r="K12322" s="21">
        <f t="shared" si="576"/>
        <v>0</v>
      </c>
      <c r="L12322" t="str">
        <f t="shared" si="577"/>
        <v/>
      </c>
      <c r="M12322" t="str">
        <f t="shared" si="578"/>
        <v/>
      </c>
    </row>
    <row r="12323" spans="3:13" x14ac:dyDescent="0.2">
      <c r="C12323" s="8" t="str">
        <f>IFERROR(VLOOKUP(B12323,'Plan de comptes'!A:B,2,FALSE),"")</f>
        <v/>
      </c>
      <c r="K12323" s="21">
        <f t="shared" si="576"/>
        <v>0</v>
      </c>
      <c r="L12323" t="str">
        <f t="shared" si="577"/>
        <v/>
      </c>
      <c r="M12323" t="str">
        <f t="shared" si="578"/>
        <v/>
      </c>
    </row>
    <row r="12324" spans="3:13" x14ac:dyDescent="0.2">
      <c r="C12324" s="8" t="str">
        <f>IFERROR(VLOOKUP(B12324,'Plan de comptes'!A:B,2,FALSE),"")</f>
        <v/>
      </c>
      <c r="K12324" s="21">
        <f t="shared" si="576"/>
        <v>0</v>
      </c>
      <c r="L12324" t="str">
        <f t="shared" si="577"/>
        <v/>
      </c>
      <c r="M12324" t="str">
        <f t="shared" si="578"/>
        <v/>
      </c>
    </row>
    <row r="12325" spans="3:13" x14ac:dyDescent="0.2">
      <c r="C12325" s="8" t="str">
        <f>IFERROR(VLOOKUP(B12325,'Plan de comptes'!A:B,2,FALSE),"")</f>
        <v/>
      </c>
      <c r="K12325" s="21">
        <f t="shared" si="576"/>
        <v>0</v>
      </c>
      <c r="L12325" t="str">
        <f t="shared" si="577"/>
        <v/>
      </c>
      <c r="M12325" t="str">
        <f t="shared" si="578"/>
        <v/>
      </c>
    </row>
    <row r="12326" spans="3:13" x14ac:dyDescent="0.2">
      <c r="C12326" s="8" t="str">
        <f>IFERROR(VLOOKUP(B12326,'Plan de comptes'!A:B,2,FALSE),"")</f>
        <v/>
      </c>
      <c r="K12326" s="21">
        <f t="shared" si="576"/>
        <v>0</v>
      </c>
      <c r="L12326" t="str">
        <f t="shared" si="577"/>
        <v/>
      </c>
      <c r="M12326" t="str">
        <f t="shared" si="578"/>
        <v/>
      </c>
    </row>
    <row r="12327" spans="3:13" x14ac:dyDescent="0.2">
      <c r="C12327" s="8" t="str">
        <f>IFERROR(VLOOKUP(B12327,'Plan de comptes'!A:B,2,FALSE),"")</f>
        <v/>
      </c>
      <c r="K12327" s="21">
        <f t="shared" si="576"/>
        <v>0</v>
      </c>
      <c r="L12327" t="str">
        <f t="shared" si="577"/>
        <v/>
      </c>
      <c r="M12327" t="str">
        <f t="shared" si="578"/>
        <v/>
      </c>
    </row>
    <row r="12328" spans="3:13" x14ac:dyDescent="0.2">
      <c r="C12328" s="8" t="str">
        <f>IFERROR(VLOOKUP(B12328,'Plan de comptes'!A:B,2,FALSE),"")</f>
        <v/>
      </c>
      <c r="K12328" s="21">
        <f t="shared" si="576"/>
        <v>0</v>
      </c>
      <c r="L12328" t="str">
        <f t="shared" si="577"/>
        <v/>
      </c>
      <c r="M12328" t="str">
        <f t="shared" si="578"/>
        <v/>
      </c>
    </row>
    <row r="12329" spans="3:13" x14ac:dyDescent="0.2">
      <c r="C12329" s="8" t="str">
        <f>IFERROR(VLOOKUP(B12329,'Plan de comptes'!A:B,2,FALSE),"")</f>
        <v/>
      </c>
      <c r="K12329" s="21">
        <f t="shared" si="576"/>
        <v>0</v>
      </c>
      <c r="L12329" t="str">
        <f t="shared" si="577"/>
        <v/>
      </c>
      <c r="M12329" t="str">
        <f t="shared" si="578"/>
        <v/>
      </c>
    </row>
    <row r="12330" spans="3:13" x14ac:dyDescent="0.2">
      <c r="C12330" s="8" t="str">
        <f>IFERROR(VLOOKUP(B12330,'Plan de comptes'!A:B,2,FALSE),"")</f>
        <v/>
      </c>
      <c r="K12330" s="21">
        <f t="shared" si="576"/>
        <v>0</v>
      </c>
      <c r="L12330" t="str">
        <f t="shared" si="577"/>
        <v/>
      </c>
      <c r="M12330" t="str">
        <f t="shared" si="578"/>
        <v/>
      </c>
    </row>
    <row r="12331" spans="3:13" x14ac:dyDescent="0.2">
      <c r="C12331" s="8" t="str">
        <f>IFERROR(VLOOKUP(B12331,'Plan de comptes'!A:B,2,FALSE),"")</f>
        <v/>
      </c>
      <c r="K12331" s="21">
        <f t="shared" si="576"/>
        <v>0</v>
      </c>
      <c r="L12331" t="str">
        <f t="shared" si="577"/>
        <v/>
      </c>
      <c r="M12331" t="str">
        <f t="shared" si="578"/>
        <v/>
      </c>
    </row>
    <row r="12332" spans="3:13" x14ac:dyDescent="0.2">
      <c r="C12332" s="8" t="str">
        <f>IFERROR(VLOOKUP(B12332,'Plan de comptes'!A:B,2,FALSE),"")</f>
        <v/>
      </c>
      <c r="K12332" s="21">
        <f t="shared" si="576"/>
        <v>0</v>
      </c>
      <c r="L12332" t="str">
        <f t="shared" si="577"/>
        <v/>
      </c>
      <c r="M12332" t="str">
        <f t="shared" si="578"/>
        <v/>
      </c>
    </row>
    <row r="12333" spans="3:13" x14ac:dyDescent="0.2">
      <c r="C12333" s="8" t="str">
        <f>IFERROR(VLOOKUP(B12333,'Plan de comptes'!A:B,2,FALSE),"")</f>
        <v/>
      </c>
      <c r="K12333" s="21">
        <f t="shared" si="576"/>
        <v>0</v>
      </c>
      <c r="L12333" t="str">
        <f t="shared" si="577"/>
        <v/>
      </c>
      <c r="M12333" t="str">
        <f t="shared" si="578"/>
        <v/>
      </c>
    </row>
    <row r="12334" spans="3:13" x14ac:dyDescent="0.2">
      <c r="C12334" s="8" t="str">
        <f>IFERROR(VLOOKUP(B12334,'Plan de comptes'!A:B,2,FALSE),"")</f>
        <v/>
      </c>
      <c r="K12334" s="21">
        <f t="shared" si="576"/>
        <v>0</v>
      </c>
      <c r="L12334" t="str">
        <f t="shared" si="577"/>
        <v/>
      </c>
      <c r="M12334" t="str">
        <f t="shared" si="578"/>
        <v/>
      </c>
    </row>
    <row r="12335" spans="3:13" x14ac:dyDescent="0.2">
      <c r="C12335" s="8" t="str">
        <f>IFERROR(VLOOKUP(B12335,'Plan de comptes'!A:B,2,FALSE),"")</f>
        <v/>
      </c>
      <c r="K12335" s="21">
        <f t="shared" si="576"/>
        <v>0</v>
      </c>
      <c r="L12335" t="str">
        <f t="shared" si="577"/>
        <v/>
      </c>
      <c r="M12335" t="str">
        <f t="shared" si="578"/>
        <v/>
      </c>
    </row>
    <row r="12336" spans="3:13" x14ac:dyDescent="0.2">
      <c r="C12336" s="8" t="str">
        <f>IFERROR(VLOOKUP(B12336,'Plan de comptes'!A:B,2,FALSE),"")</f>
        <v/>
      </c>
      <c r="K12336" s="21">
        <f t="shared" si="576"/>
        <v>0</v>
      </c>
      <c r="L12336" t="str">
        <f t="shared" si="577"/>
        <v/>
      </c>
      <c r="M12336" t="str">
        <f t="shared" si="578"/>
        <v/>
      </c>
    </row>
    <row r="12337" spans="3:13" x14ac:dyDescent="0.2">
      <c r="C12337" s="8" t="str">
        <f>IFERROR(VLOOKUP(B12337,'Plan de comptes'!A:B,2,FALSE),"")</f>
        <v/>
      </c>
      <c r="K12337" s="21">
        <f t="shared" si="576"/>
        <v>0</v>
      </c>
      <c r="L12337" t="str">
        <f t="shared" si="577"/>
        <v/>
      </c>
      <c r="M12337" t="str">
        <f t="shared" si="578"/>
        <v/>
      </c>
    </row>
    <row r="12338" spans="3:13" x14ac:dyDescent="0.2">
      <c r="C12338" s="8" t="str">
        <f>IFERROR(VLOOKUP(B12338,'Plan de comptes'!A:B,2,FALSE),"")</f>
        <v/>
      </c>
      <c r="K12338" s="21">
        <f t="shared" si="576"/>
        <v>0</v>
      </c>
      <c r="L12338" t="str">
        <f t="shared" si="577"/>
        <v/>
      </c>
      <c r="M12338" t="str">
        <f t="shared" si="578"/>
        <v/>
      </c>
    </row>
    <row r="12339" spans="3:13" x14ac:dyDescent="0.2">
      <c r="C12339" s="8" t="str">
        <f>IFERROR(VLOOKUP(B12339,'Plan de comptes'!A:B,2,FALSE),"")</f>
        <v/>
      </c>
      <c r="K12339" s="21">
        <f t="shared" si="576"/>
        <v>0</v>
      </c>
      <c r="L12339" t="str">
        <f t="shared" si="577"/>
        <v/>
      </c>
      <c r="M12339" t="str">
        <f t="shared" si="578"/>
        <v/>
      </c>
    </row>
    <row r="12340" spans="3:13" x14ac:dyDescent="0.2">
      <c r="C12340" s="8" t="str">
        <f>IFERROR(VLOOKUP(B12340,'Plan de comptes'!A:B,2,FALSE),"")</f>
        <v/>
      </c>
      <c r="K12340" s="21">
        <f t="shared" si="576"/>
        <v>0</v>
      </c>
      <c r="L12340" t="str">
        <f t="shared" si="577"/>
        <v/>
      </c>
      <c r="M12340" t="str">
        <f t="shared" si="578"/>
        <v/>
      </c>
    </row>
    <row r="12341" spans="3:13" x14ac:dyDescent="0.2">
      <c r="C12341" s="8" t="str">
        <f>IFERROR(VLOOKUP(B12341,'Plan de comptes'!A:B,2,FALSE),"")</f>
        <v/>
      </c>
      <c r="K12341" s="21">
        <f t="shared" si="576"/>
        <v>0</v>
      </c>
      <c r="L12341" t="str">
        <f t="shared" si="577"/>
        <v/>
      </c>
      <c r="M12341" t="str">
        <f t="shared" si="578"/>
        <v/>
      </c>
    </row>
    <row r="12342" spans="3:13" x14ac:dyDescent="0.2">
      <c r="C12342" s="8" t="str">
        <f>IFERROR(VLOOKUP(B12342,'Plan de comptes'!A:B,2,FALSE),"")</f>
        <v/>
      </c>
      <c r="K12342" s="21">
        <f t="shared" si="576"/>
        <v>0</v>
      </c>
      <c r="L12342" t="str">
        <f t="shared" si="577"/>
        <v/>
      </c>
      <c r="M12342" t="str">
        <f t="shared" si="578"/>
        <v/>
      </c>
    </row>
    <row r="12343" spans="3:13" x14ac:dyDescent="0.2">
      <c r="C12343" s="8" t="str">
        <f>IFERROR(VLOOKUP(B12343,'Plan de comptes'!A:B,2,FALSE),"")</f>
        <v/>
      </c>
      <c r="K12343" s="21">
        <f t="shared" si="576"/>
        <v>0</v>
      </c>
      <c r="L12343" t="str">
        <f t="shared" si="577"/>
        <v/>
      </c>
      <c r="M12343" t="str">
        <f t="shared" si="578"/>
        <v/>
      </c>
    </row>
    <row r="12344" spans="3:13" x14ac:dyDescent="0.2">
      <c r="C12344" s="8" t="str">
        <f>IFERROR(VLOOKUP(B12344,'Plan de comptes'!A:B,2,FALSE),"")</f>
        <v/>
      </c>
      <c r="K12344" s="21">
        <f t="shared" si="576"/>
        <v>0</v>
      </c>
      <c r="L12344" t="str">
        <f t="shared" si="577"/>
        <v/>
      </c>
      <c r="M12344" t="str">
        <f t="shared" si="578"/>
        <v/>
      </c>
    </row>
    <row r="12345" spans="3:13" x14ac:dyDescent="0.2">
      <c r="C12345" s="8" t="str">
        <f>IFERROR(VLOOKUP(B12345,'Plan de comptes'!A:B,2,FALSE),"")</f>
        <v/>
      </c>
      <c r="K12345" s="21">
        <f t="shared" si="576"/>
        <v>0</v>
      </c>
      <c r="L12345" t="str">
        <f t="shared" si="577"/>
        <v/>
      </c>
      <c r="M12345" t="str">
        <f t="shared" si="578"/>
        <v/>
      </c>
    </row>
    <row r="12346" spans="3:13" x14ac:dyDescent="0.2">
      <c r="C12346" s="8" t="str">
        <f>IFERROR(VLOOKUP(B12346,'Plan de comptes'!A:B,2,FALSE),"")</f>
        <v/>
      </c>
      <c r="K12346" s="21">
        <f t="shared" si="576"/>
        <v>0</v>
      </c>
      <c r="L12346" t="str">
        <f t="shared" si="577"/>
        <v/>
      </c>
      <c r="M12346" t="str">
        <f t="shared" si="578"/>
        <v/>
      </c>
    </row>
    <row r="12347" spans="3:13" x14ac:dyDescent="0.2">
      <c r="C12347" s="8" t="str">
        <f>IFERROR(VLOOKUP(B12347,'Plan de comptes'!A:B,2,FALSE),"")</f>
        <v/>
      </c>
      <c r="K12347" s="21">
        <f t="shared" si="576"/>
        <v>0</v>
      </c>
      <c r="L12347" t="str">
        <f t="shared" si="577"/>
        <v/>
      </c>
      <c r="M12347" t="str">
        <f t="shared" si="578"/>
        <v/>
      </c>
    </row>
    <row r="12348" spans="3:13" x14ac:dyDescent="0.2">
      <c r="C12348" s="8" t="str">
        <f>IFERROR(VLOOKUP(B12348,'Plan de comptes'!A:B,2,FALSE),"")</f>
        <v/>
      </c>
      <c r="K12348" s="21">
        <f t="shared" si="576"/>
        <v>0</v>
      </c>
      <c r="L12348" t="str">
        <f t="shared" si="577"/>
        <v/>
      </c>
      <c r="M12348" t="str">
        <f t="shared" si="578"/>
        <v/>
      </c>
    </row>
    <row r="12349" spans="3:13" x14ac:dyDescent="0.2">
      <c r="C12349" s="8" t="str">
        <f>IFERROR(VLOOKUP(B12349,'Plan de comptes'!A:B,2,FALSE),"")</f>
        <v/>
      </c>
      <c r="K12349" s="21">
        <f t="shared" si="576"/>
        <v>0</v>
      </c>
      <c r="L12349" t="str">
        <f t="shared" si="577"/>
        <v/>
      </c>
      <c r="M12349" t="str">
        <f t="shared" si="578"/>
        <v/>
      </c>
    </row>
    <row r="12350" spans="3:13" x14ac:dyDescent="0.2">
      <c r="C12350" s="8" t="str">
        <f>IFERROR(VLOOKUP(B12350,'Plan de comptes'!A:B,2,FALSE),"")</f>
        <v/>
      </c>
      <c r="K12350" s="21">
        <f t="shared" si="576"/>
        <v>0</v>
      </c>
      <c r="L12350" t="str">
        <f t="shared" si="577"/>
        <v/>
      </c>
      <c r="M12350" t="str">
        <f t="shared" si="578"/>
        <v/>
      </c>
    </row>
    <row r="12351" spans="3:13" x14ac:dyDescent="0.2">
      <c r="C12351" s="8" t="str">
        <f>IFERROR(VLOOKUP(B12351,'Plan de comptes'!A:B,2,FALSE),"")</f>
        <v/>
      </c>
      <c r="K12351" s="21">
        <f t="shared" si="576"/>
        <v>0</v>
      </c>
      <c r="L12351" t="str">
        <f t="shared" si="577"/>
        <v/>
      </c>
      <c r="M12351" t="str">
        <f t="shared" si="578"/>
        <v/>
      </c>
    </row>
    <row r="12352" spans="3:13" x14ac:dyDescent="0.2">
      <c r="C12352" s="8" t="str">
        <f>IFERROR(VLOOKUP(B12352,'Plan de comptes'!A:B,2,FALSE),"")</f>
        <v/>
      </c>
      <c r="K12352" s="21">
        <f t="shared" si="576"/>
        <v>0</v>
      </c>
      <c r="L12352" t="str">
        <f t="shared" si="577"/>
        <v/>
      </c>
      <c r="M12352" t="str">
        <f t="shared" si="578"/>
        <v/>
      </c>
    </row>
    <row r="12353" spans="3:13" x14ac:dyDescent="0.2">
      <c r="C12353" s="8" t="str">
        <f>IFERROR(VLOOKUP(B12353,'Plan de comptes'!A:B,2,FALSE),"")</f>
        <v/>
      </c>
      <c r="K12353" s="21">
        <f t="shared" si="576"/>
        <v>0</v>
      </c>
      <c r="L12353" t="str">
        <f t="shared" si="577"/>
        <v/>
      </c>
      <c r="M12353" t="str">
        <f t="shared" si="578"/>
        <v/>
      </c>
    </row>
    <row r="12354" spans="3:13" x14ac:dyDescent="0.2">
      <c r="C12354" s="8" t="str">
        <f>IFERROR(VLOOKUP(B12354,'Plan de comptes'!A:B,2,FALSE),"")</f>
        <v/>
      </c>
      <c r="K12354" s="21">
        <f t="shared" si="576"/>
        <v>0</v>
      </c>
      <c r="L12354" t="str">
        <f t="shared" si="577"/>
        <v/>
      </c>
      <c r="M12354" t="str">
        <f t="shared" si="578"/>
        <v/>
      </c>
    </row>
    <row r="12355" spans="3:13" x14ac:dyDescent="0.2">
      <c r="C12355" s="8" t="str">
        <f>IFERROR(VLOOKUP(B12355,'Plan de comptes'!A:B,2,FALSE),"")</f>
        <v/>
      </c>
      <c r="K12355" s="21">
        <f t="shared" ref="K12355:K12418" si="579">E12355-F12355</f>
        <v>0</v>
      </c>
      <c r="L12355" t="str">
        <f t="shared" ref="L12355:L12418" si="580">LEFT($B12355,2)</f>
        <v/>
      </c>
      <c r="M12355" t="str">
        <f t="shared" ref="M12355:M12418" si="581">LEFT($B12355,3)</f>
        <v/>
      </c>
    </row>
    <row r="12356" spans="3:13" x14ac:dyDescent="0.2">
      <c r="C12356" s="8" t="str">
        <f>IFERROR(VLOOKUP(B12356,'Plan de comptes'!A:B,2,FALSE),"")</f>
        <v/>
      </c>
      <c r="K12356" s="21">
        <f t="shared" si="579"/>
        <v>0</v>
      </c>
      <c r="L12356" t="str">
        <f t="shared" si="580"/>
        <v/>
      </c>
      <c r="M12356" t="str">
        <f t="shared" si="581"/>
        <v/>
      </c>
    </row>
    <row r="12357" spans="3:13" x14ac:dyDescent="0.2">
      <c r="C12357" s="8" t="str">
        <f>IFERROR(VLOOKUP(B12357,'Plan de comptes'!A:B,2,FALSE),"")</f>
        <v/>
      </c>
      <c r="K12357" s="21">
        <f t="shared" si="579"/>
        <v>0</v>
      </c>
      <c r="L12357" t="str">
        <f t="shared" si="580"/>
        <v/>
      </c>
      <c r="M12357" t="str">
        <f t="shared" si="581"/>
        <v/>
      </c>
    </row>
    <row r="12358" spans="3:13" x14ac:dyDescent="0.2">
      <c r="C12358" s="8" t="str">
        <f>IFERROR(VLOOKUP(B12358,'Plan de comptes'!A:B,2,FALSE),"")</f>
        <v/>
      </c>
      <c r="K12358" s="21">
        <f t="shared" si="579"/>
        <v>0</v>
      </c>
      <c r="L12358" t="str">
        <f t="shared" si="580"/>
        <v/>
      </c>
      <c r="M12358" t="str">
        <f t="shared" si="581"/>
        <v/>
      </c>
    </row>
    <row r="12359" spans="3:13" x14ac:dyDescent="0.2">
      <c r="C12359" s="8" t="str">
        <f>IFERROR(VLOOKUP(B12359,'Plan de comptes'!A:B,2,FALSE),"")</f>
        <v/>
      </c>
      <c r="K12359" s="21">
        <f t="shared" si="579"/>
        <v>0</v>
      </c>
      <c r="L12359" t="str">
        <f t="shared" si="580"/>
        <v/>
      </c>
      <c r="M12359" t="str">
        <f t="shared" si="581"/>
        <v/>
      </c>
    </row>
    <row r="12360" spans="3:13" x14ac:dyDescent="0.2">
      <c r="C12360" s="8" t="str">
        <f>IFERROR(VLOOKUP(B12360,'Plan de comptes'!A:B,2,FALSE),"")</f>
        <v/>
      </c>
      <c r="K12360" s="21">
        <f t="shared" si="579"/>
        <v>0</v>
      </c>
      <c r="L12360" t="str">
        <f t="shared" si="580"/>
        <v/>
      </c>
      <c r="M12360" t="str">
        <f t="shared" si="581"/>
        <v/>
      </c>
    </row>
    <row r="12361" spans="3:13" x14ac:dyDescent="0.2">
      <c r="C12361" s="8" t="str">
        <f>IFERROR(VLOOKUP(B12361,'Plan de comptes'!A:B,2,FALSE),"")</f>
        <v/>
      </c>
      <c r="K12361" s="21">
        <f t="shared" si="579"/>
        <v>0</v>
      </c>
      <c r="L12361" t="str">
        <f t="shared" si="580"/>
        <v/>
      </c>
      <c r="M12361" t="str">
        <f t="shared" si="581"/>
        <v/>
      </c>
    </row>
    <row r="12362" spans="3:13" x14ac:dyDescent="0.2">
      <c r="C12362" s="8" t="str">
        <f>IFERROR(VLOOKUP(B12362,'Plan de comptes'!A:B,2,FALSE),"")</f>
        <v/>
      </c>
      <c r="K12362" s="21">
        <f t="shared" si="579"/>
        <v>0</v>
      </c>
      <c r="L12362" t="str">
        <f t="shared" si="580"/>
        <v/>
      </c>
      <c r="M12362" t="str">
        <f t="shared" si="581"/>
        <v/>
      </c>
    </row>
    <row r="12363" spans="3:13" x14ac:dyDescent="0.2">
      <c r="C12363" s="8" t="str">
        <f>IFERROR(VLOOKUP(B12363,'Plan de comptes'!A:B,2,FALSE),"")</f>
        <v/>
      </c>
      <c r="K12363" s="21">
        <f t="shared" si="579"/>
        <v>0</v>
      </c>
      <c r="L12363" t="str">
        <f t="shared" si="580"/>
        <v/>
      </c>
      <c r="M12363" t="str">
        <f t="shared" si="581"/>
        <v/>
      </c>
    </row>
    <row r="12364" spans="3:13" x14ac:dyDescent="0.2">
      <c r="C12364" s="8" t="str">
        <f>IFERROR(VLOOKUP(B12364,'Plan de comptes'!A:B,2,FALSE),"")</f>
        <v/>
      </c>
      <c r="K12364" s="21">
        <f t="shared" si="579"/>
        <v>0</v>
      </c>
      <c r="L12364" t="str">
        <f t="shared" si="580"/>
        <v/>
      </c>
      <c r="M12364" t="str">
        <f t="shared" si="581"/>
        <v/>
      </c>
    </row>
    <row r="12365" spans="3:13" x14ac:dyDescent="0.2">
      <c r="C12365" s="8" t="str">
        <f>IFERROR(VLOOKUP(B12365,'Plan de comptes'!A:B,2,FALSE),"")</f>
        <v/>
      </c>
      <c r="K12365" s="21">
        <f t="shared" si="579"/>
        <v>0</v>
      </c>
      <c r="L12365" t="str">
        <f t="shared" si="580"/>
        <v/>
      </c>
      <c r="M12365" t="str">
        <f t="shared" si="581"/>
        <v/>
      </c>
    </row>
    <row r="12366" spans="3:13" x14ac:dyDescent="0.2">
      <c r="C12366" s="8" t="str">
        <f>IFERROR(VLOOKUP(B12366,'Plan de comptes'!A:B,2,FALSE),"")</f>
        <v/>
      </c>
      <c r="K12366" s="21">
        <f t="shared" si="579"/>
        <v>0</v>
      </c>
      <c r="L12366" t="str">
        <f t="shared" si="580"/>
        <v/>
      </c>
      <c r="M12366" t="str">
        <f t="shared" si="581"/>
        <v/>
      </c>
    </row>
    <row r="12367" spans="3:13" x14ac:dyDescent="0.2">
      <c r="C12367" s="8" t="str">
        <f>IFERROR(VLOOKUP(B12367,'Plan de comptes'!A:B,2,FALSE),"")</f>
        <v/>
      </c>
      <c r="K12367" s="21">
        <f t="shared" si="579"/>
        <v>0</v>
      </c>
      <c r="L12367" t="str">
        <f t="shared" si="580"/>
        <v/>
      </c>
      <c r="M12367" t="str">
        <f t="shared" si="581"/>
        <v/>
      </c>
    </row>
    <row r="12368" spans="3:13" x14ac:dyDescent="0.2">
      <c r="C12368" s="8" t="str">
        <f>IFERROR(VLOOKUP(B12368,'Plan de comptes'!A:B,2,FALSE),"")</f>
        <v/>
      </c>
      <c r="K12368" s="21">
        <f t="shared" si="579"/>
        <v>0</v>
      </c>
      <c r="L12368" t="str">
        <f t="shared" si="580"/>
        <v/>
      </c>
      <c r="M12368" t="str">
        <f t="shared" si="581"/>
        <v/>
      </c>
    </row>
    <row r="12369" spans="3:13" x14ac:dyDescent="0.2">
      <c r="C12369" s="8" t="str">
        <f>IFERROR(VLOOKUP(B12369,'Plan de comptes'!A:B,2,FALSE),"")</f>
        <v/>
      </c>
      <c r="K12369" s="21">
        <f t="shared" si="579"/>
        <v>0</v>
      </c>
      <c r="L12369" t="str">
        <f t="shared" si="580"/>
        <v/>
      </c>
      <c r="M12369" t="str">
        <f t="shared" si="581"/>
        <v/>
      </c>
    </row>
    <row r="12370" spans="3:13" x14ac:dyDescent="0.2">
      <c r="C12370" s="8" t="str">
        <f>IFERROR(VLOOKUP(B12370,'Plan de comptes'!A:B,2,FALSE),"")</f>
        <v/>
      </c>
      <c r="K12370" s="21">
        <f t="shared" si="579"/>
        <v>0</v>
      </c>
      <c r="L12370" t="str">
        <f t="shared" si="580"/>
        <v/>
      </c>
      <c r="M12370" t="str">
        <f t="shared" si="581"/>
        <v/>
      </c>
    </row>
    <row r="12371" spans="3:13" x14ac:dyDescent="0.2">
      <c r="C12371" s="8" t="str">
        <f>IFERROR(VLOOKUP(B12371,'Plan de comptes'!A:B,2,FALSE),"")</f>
        <v/>
      </c>
      <c r="K12371" s="21">
        <f t="shared" si="579"/>
        <v>0</v>
      </c>
      <c r="L12371" t="str">
        <f t="shared" si="580"/>
        <v/>
      </c>
      <c r="M12371" t="str">
        <f t="shared" si="581"/>
        <v/>
      </c>
    </row>
    <row r="12372" spans="3:13" x14ac:dyDescent="0.2">
      <c r="C12372" s="8" t="str">
        <f>IFERROR(VLOOKUP(B12372,'Plan de comptes'!A:B,2,FALSE),"")</f>
        <v/>
      </c>
      <c r="K12372" s="21">
        <f t="shared" si="579"/>
        <v>0</v>
      </c>
      <c r="L12372" t="str">
        <f t="shared" si="580"/>
        <v/>
      </c>
      <c r="M12372" t="str">
        <f t="shared" si="581"/>
        <v/>
      </c>
    </row>
    <row r="12373" spans="3:13" x14ac:dyDescent="0.2">
      <c r="C12373" s="8" t="str">
        <f>IFERROR(VLOOKUP(B12373,'Plan de comptes'!A:B,2,FALSE),"")</f>
        <v/>
      </c>
      <c r="K12373" s="21">
        <f t="shared" si="579"/>
        <v>0</v>
      </c>
      <c r="L12373" t="str">
        <f t="shared" si="580"/>
        <v/>
      </c>
      <c r="M12373" t="str">
        <f t="shared" si="581"/>
        <v/>
      </c>
    </row>
    <row r="12374" spans="3:13" x14ac:dyDescent="0.2">
      <c r="C12374" s="8" t="str">
        <f>IFERROR(VLOOKUP(B12374,'Plan de comptes'!A:B,2,FALSE),"")</f>
        <v/>
      </c>
      <c r="K12374" s="21">
        <f t="shared" si="579"/>
        <v>0</v>
      </c>
      <c r="L12374" t="str">
        <f t="shared" si="580"/>
        <v/>
      </c>
      <c r="M12374" t="str">
        <f t="shared" si="581"/>
        <v/>
      </c>
    </row>
    <row r="12375" spans="3:13" x14ac:dyDescent="0.2">
      <c r="C12375" s="8" t="str">
        <f>IFERROR(VLOOKUP(B12375,'Plan de comptes'!A:B,2,FALSE),"")</f>
        <v/>
      </c>
      <c r="K12375" s="21">
        <f t="shared" si="579"/>
        <v>0</v>
      </c>
      <c r="L12375" t="str">
        <f t="shared" si="580"/>
        <v/>
      </c>
      <c r="M12375" t="str">
        <f t="shared" si="581"/>
        <v/>
      </c>
    </row>
    <row r="12376" spans="3:13" x14ac:dyDescent="0.2">
      <c r="C12376" s="8" t="str">
        <f>IFERROR(VLOOKUP(B12376,'Plan de comptes'!A:B,2,FALSE),"")</f>
        <v/>
      </c>
      <c r="K12376" s="21">
        <f t="shared" si="579"/>
        <v>0</v>
      </c>
      <c r="L12376" t="str">
        <f t="shared" si="580"/>
        <v/>
      </c>
      <c r="M12376" t="str">
        <f t="shared" si="581"/>
        <v/>
      </c>
    </row>
    <row r="12377" spans="3:13" x14ac:dyDescent="0.2">
      <c r="C12377" s="8" t="str">
        <f>IFERROR(VLOOKUP(B12377,'Plan de comptes'!A:B,2,FALSE),"")</f>
        <v/>
      </c>
      <c r="K12377" s="21">
        <f t="shared" si="579"/>
        <v>0</v>
      </c>
      <c r="L12377" t="str">
        <f t="shared" si="580"/>
        <v/>
      </c>
      <c r="M12377" t="str">
        <f t="shared" si="581"/>
        <v/>
      </c>
    </row>
    <row r="12378" spans="3:13" x14ac:dyDescent="0.2">
      <c r="C12378" s="8" t="str">
        <f>IFERROR(VLOOKUP(B12378,'Plan de comptes'!A:B,2,FALSE),"")</f>
        <v/>
      </c>
      <c r="K12378" s="21">
        <f t="shared" si="579"/>
        <v>0</v>
      </c>
      <c r="L12378" t="str">
        <f t="shared" si="580"/>
        <v/>
      </c>
      <c r="M12378" t="str">
        <f t="shared" si="581"/>
        <v/>
      </c>
    </row>
    <row r="12379" spans="3:13" x14ac:dyDescent="0.2">
      <c r="C12379" s="8" t="str">
        <f>IFERROR(VLOOKUP(B12379,'Plan de comptes'!A:B,2,FALSE),"")</f>
        <v/>
      </c>
      <c r="K12379" s="21">
        <f t="shared" si="579"/>
        <v>0</v>
      </c>
      <c r="L12379" t="str">
        <f t="shared" si="580"/>
        <v/>
      </c>
      <c r="M12379" t="str">
        <f t="shared" si="581"/>
        <v/>
      </c>
    </row>
    <row r="12380" spans="3:13" x14ac:dyDescent="0.2">
      <c r="C12380" s="8" t="str">
        <f>IFERROR(VLOOKUP(B12380,'Plan de comptes'!A:B,2,FALSE),"")</f>
        <v/>
      </c>
      <c r="K12380" s="21">
        <f t="shared" si="579"/>
        <v>0</v>
      </c>
      <c r="L12380" t="str">
        <f t="shared" si="580"/>
        <v/>
      </c>
      <c r="M12380" t="str">
        <f t="shared" si="581"/>
        <v/>
      </c>
    </row>
    <row r="12381" spans="3:13" x14ac:dyDescent="0.2">
      <c r="C12381" s="8" t="str">
        <f>IFERROR(VLOOKUP(B12381,'Plan de comptes'!A:B,2,FALSE),"")</f>
        <v/>
      </c>
      <c r="K12381" s="21">
        <f t="shared" si="579"/>
        <v>0</v>
      </c>
      <c r="L12381" t="str">
        <f t="shared" si="580"/>
        <v/>
      </c>
      <c r="M12381" t="str">
        <f t="shared" si="581"/>
        <v/>
      </c>
    </row>
    <row r="12382" spans="3:13" x14ac:dyDescent="0.2">
      <c r="C12382" s="8" t="str">
        <f>IFERROR(VLOOKUP(B12382,'Plan de comptes'!A:B,2,FALSE),"")</f>
        <v/>
      </c>
      <c r="K12382" s="21">
        <f t="shared" si="579"/>
        <v>0</v>
      </c>
      <c r="L12382" t="str">
        <f t="shared" si="580"/>
        <v/>
      </c>
      <c r="M12382" t="str">
        <f t="shared" si="581"/>
        <v/>
      </c>
    </row>
    <row r="12383" spans="3:13" x14ac:dyDescent="0.2">
      <c r="C12383" s="8" t="str">
        <f>IFERROR(VLOOKUP(B12383,'Plan de comptes'!A:B,2,FALSE),"")</f>
        <v/>
      </c>
      <c r="K12383" s="21">
        <f t="shared" si="579"/>
        <v>0</v>
      </c>
      <c r="L12383" t="str">
        <f t="shared" si="580"/>
        <v/>
      </c>
      <c r="M12383" t="str">
        <f t="shared" si="581"/>
        <v/>
      </c>
    </row>
    <row r="12384" spans="3:13" x14ac:dyDescent="0.2">
      <c r="C12384" s="8" t="str">
        <f>IFERROR(VLOOKUP(B12384,'Plan de comptes'!A:B,2,FALSE),"")</f>
        <v/>
      </c>
      <c r="K12384" s="21">
        <f t="shared" si="579"/>
        <v>0</v>
      </c>
      <c r="L12384" t="str">
        <f t="shared" si="580"/>
        <v/>
      </c>
      <c r="M12384" t="str">
        <f t="shared" si="581"/>
        <v/>
      </c>
    </row>
    <row r="12385" spans="3:13" x14ac:dyDescent="0.2">
      <c r="C12385" s="8" t="str">
        <f>IFERROR(VLOOKUP(B12385,'Plan de comptes'!A:B,2,FALSE),"")</f>
        <v/>
      </c>
      <c r="K12385" s="21">
        <f t="shared" si="579"/>
        <v>0</v>
      </c>
      <c r="L12385" t="str">
        <f t="shared" si="580"/>
        <v/>
      </c>
      <c r="M12385" t="str">
        <f t="shared" si="581"/>
        <v/>
      </c>
    </row>
    <row r="12386" spans="3:13" x14ac:dyDescent="0.2">
      <c r="C12386" s="8" t="str">
        <f>IFERROR(VLOOKUP(B12386,'Plan de comptes'!A:B,2,FALSE),"")</f>
        <v/>
      </c>
      <c r="K12386" s="21">
        <f t="shared" si="579"/>
        <v>0</v>
      </c>
      <c r="L12386" t="str">
        <f t="shared" si="580"/>
        <v/>
      </c>
      <c r="M12386" t="str">
        <f t="shared" si="581"/>
        <v/>
      </c>
    </row>
    <row r="12387" spans="3:13" x14ac:dyDescent="0.2">
      <c r="C12387" s="8" t="str">
        <f>IFERROR(VLOOKUP(B12387,'Plan de comptes'!A:B,2,FALSE),"")</f>
        <v/>
      </c>
      <c r="K12387" s="21">
        <f t="shared" si="579"/>
        <v>0</v>
      </c>
      <c r="L12387" t="str">
        <f t="shared" si="580"/>
        <v/>
      </c>
      <c r="M12387" t="str">
        <f t="shared" si="581"/>
        <v/>
      </c>
    </row>
    <row r="12388" spans="3:13" x14ac:dyDescent="0.2">
      <c r="C12388" s="8" t="str">
        <f>IFERROR(VLOOKUP(B12388,'Plan de comptes'!A:B,2,FALSE),"")</f>
        <v/>
      </c>
      <c r="K12388" s="21">
        <f t="shared" si="579"/>
        <v>0</v>
      </c>
      <c r="L12388" t="str">
        <f t="shared" si="580"/>
        <v/>
      </c>
      <c r="M12388" t="str">
        <f t="shared" si="581"/>
        <v/>
      </c>
    </row>
    <row r="12389" spans="3:13" x14ac:dyDescent="0.2">
      <c r="C12389" s="8" t="str">
        <f>IFERROR(VLOOKUP(B12389,'Plan de comptes'!A:B,2,FALSE),"")</f>
        <v/>
      </c>
      <c r="K12389" s="21">
        <f t="shared" si="579"/>
        <v>0</v>
      </c>
      <c r="L12389" t="str">
        <f t="shared" si="580"/>
        <v/>
      </c>
      <c r="M12389" t="str">
        <f t="shared" si="581"/>
        <v/>
      </c>
    </row>
    <row r="12390" spans="3:13" x14ac:dyDescent="0.2">
      <c r="C12390" s="8" t="str">
        <f>IFERROR(VLOOKUP(B12390,'Plan de comptes'!A:B,2,FALSE),"")</f>
        <v/>
      </c>
      <c r="K12390" s="21">
        <f t="shared" si="579"/>
        <v>0</v>
      </c>
      <c r="L12390" t="str">
        <f t="shared" si="580"/>
        <v/>
      </c>
      <c r="M12390" t="str">
        <f t="shared" si="581"/>
        <v/>
      </c>
    </row>
    <row r="12391" spans="3:13" x14ac:dyDescent="0.2">
      <c r="C12391" s="8" t="str">
        <f>IFERROR(VLOOKUP(B12391,'Plan de comptes'!A:B,2,FALSE),"")</f>
        <v/>
      </c>
      <c r="K12391" s="21">
        <f t="shared" si="579"/>
        <v>0</v>
      </c>
      <c r="L12391" t="str">
        <f t="shared" si="580"/>
        <v/>
      </c>
      <c r="M12391" t="str">
        <f t="shared" si="581"/>
        <v/>
      </c>
    </row>
    <row r="12392" spans="3:13" x14ac:dyDescent="0.2">
      <c r="C12392" s="8" t="str">
        <f>IFERROR(VLOOKUP(B12392,'Plan de comptes'!A:B,2,FALSE),"")</f>
        <v/>
      </c>
      <c r="K12392" s="21">
        <f t="shared" si="579"/>
        <v>0</v>
      </c>
      <c r="L12392" t="str">
        <f t="shared" si="580"/>
        <v/>
      </c>
      <c r="M12392" t="str">
        <f t="shared" si="581"/>
        <v/>
      </c>
    </row>
    <row r="12393" spans="3:13" x14ac:dyDescent="0.2">
      <c r="C12393" s="8" t="str">
        <f>IFERROR(VLOOKUP(B12393,'Plan de comptes'!A:B,2,FALSE),"")</f>
        <v/>
      </c>
      <c r="K12393" s="21">
        <f t="shared" si="579"/>
        <v>0</v>
      </c>
      <c r="L12393" t="str">
        <f t="shared" si="580"/>
        <v/>
      </c>
      <c r="M12393" t="str">
        <f t="shared" si="581"/>
        <v/>
      </c>
    </row>
    <row r="12394" spans="3:13" x14ac:dyDescent="0.2">
      <c r="C12394" s="8" t="str">
        <f>IFERROR(VLOOKUP(B12394,'Plan de comptes'!A:B,2,FALSE),"")</f>
        <v/>
      </c>
      <c r="K12394" s="21">
        <f t="shared" si="579"/>
        <v>0</v>
      </c>
      <c r="L12394" t="str">
        <f t="shared" si="580"/>
        <v/>
      </c>
      <c r="M12394" t="str">
        <f t="shared" si="581"/>
        <v/>
      </c>
    </row>
    <row r="12395" spans="3:13" x14ac:dyDescent="0.2">
      <c r="C12395" s="8" t="str">
        <f>IFERROR(VLOOKUP(B12395,'Plan de comptes'!A:B,2,FALSE),"")</f>
        <v/>
      </c>
      <c r="K12395" s="21">
        <f t="shared" si="579"/>
        <v>0</v>
      </c>
      <c r="L12395" t="str">
        <f t="shared" si="580"/>
        <v/>
      </c>
      <c r="M12395" t="str">
        <f t="shared" si="581"/>
        <v/>
      </c>
    </row>
    <row r="12396" spans="3:13" x14ac:dyDescent="0.2">
      <c r="C12396" s="8" t="str">
        <f>IFERROR(VLOOKUP(B12396,'Plan de comptes'!A:B,2,FALSE),"")</f>
        <v/>
      </c>
      <c r="K12396" s="21">
        <f t="shared" si="579"/>
        <v>0</v>
      </c>
      <c r="L12396" t="str">
        <f t="shared" si="580"/>
        <v/>
      </c>
      <c r="M12396" t="str">
        <f t="shared" si="581"/>
        <v/>
      </c>
    </row>
    <row r="12397" spans="3:13" x14ac:dyDescent="0.2">
      <c r="C12397" s="8" t="str">
        <f>IFERROR(VLOOKUP(B12397,'Plan de comptes'!A:B,2,FALSE),"")</f>
        <v/>
      </c>
      <c r="K12397" s="21">
        <f t="shared" si="579"/>
        <v>0</v>
      </c>
      <c r="L12397" t="str">
        <f t="shared" si="580"/>
        <v/>
      </c>
      <c r="M12397" t="str">
        <f t="shared" si="581"/>
        <v/>
      </c>
    </row>
    <row r="12398" spans="3:13" x14ac:dyDescent="0.2">
      <c r="C12398" s="8" t="str">
        <f>IFERROR(VLOOKUP(B12398,'Plan de comptes'!A:B,2,FALSE),"")</f>
        <v/>
      </c>
      <c r="K12398" s="21">
        <f t="shared" si="579"/>
        <v>0</v>
      </c>
      <c r="L12398" t="str">
        <f t="shared" si="580"/>
        <v/>
      </c>
      <c r="M12398" t="str">
        <f t="shared" si="581"/>
        <v/>
      </c>
    </row>
    <row r="12399" spans="3:13" x14ac:dyDescent="0.2">
      <c r="C12399" s="8" t="str">
        <f>IFERROR(VLOOKUP(B12399,'Plan de comptes'!A:B,2,FALSE),"")</f>
        <v/>
      </c>
      <c r="K12399" s="21">
        <f t="shared" si="579"/>
        <v>0</v>
      </c>
      <c r="L12399" t="str">
        <f t="shared" si="580"/>
        <v/>
      </c>
      <c r="M12399" t="str">
        <f t="shared" si="581"/>
        <v/>
      </c>
    </row>
    <row r="12400" spans="3:13" x14ac:dyDescent="0.2">
      <c r="C12400" s="8" t="str">
        <f>IFERROR(VLOOKUP(B12400,'Plan de comptes'!A:B,2,FALSE),"")</f>
        <v/>
      </c>
      <c r="K12400" s="21">
        <f t="shared" si="579"/>
        <v>0</v>
      </c>
      <c r="L12400" t="str">
        <f t="shared" si="580"/>
        <v/>
      </c>
      <c r="M12400" t="str">
        <f t="shared" si="581"/>
        <v/>
      </c>
    </row>
    <row r="12401" spans="3:13" x14ac:dyDescent="0.2">
      <c r="C12401" s="8" t="str">
        <f>IFERROR(VLOOKUP(B12401,'Plan de comptes'!A:B,2,FALSE),"")</f>
        <v/>
      </c>
      <c r="K12401" s="21">
        <f t="shared" si="579"/>
        <v>0</v>
      </c>
      <c r="L12401" t="str">
        <f t="shared" si="580"/>
        <v/>
      </c>
      <c r="M12401" t="str">
        <f t="shared" si="581"/>
        <v/>
      </c>
    </row>
    <row r="12402" spans="3:13" x14ac:dyDescent="0.2">
      <c r="C12402" s="8" t="str">
        <f>IFERROR(VLOOKUP(B12402,'Plan de comptes'!A:B,2,FALSE),"")</f>
        <v/>
      </c>
      <c r="K12402" s="21">
        <f t="shared" si="579"/>
        <v>0</v>
      </c>
      <c r="L12402" t="str">
        <f t="shared" si="580"/>
        <v/>
      </c>
      <c r="M12402" t="str">
        <f t="shared" si="581"/>
        <v/>
      </c>
    </row>
    <row r="12403" spans="3:13" x14ac:dyDescent="0.2">
      <c r="C12403" s="8" t="str">
        <f>IFERROR(VLOOKUP(B12403,'Plan de comptes'!A:B,2,FALSE),"")</f>
        <v/>
      </c>
      <c r="K12403" s="21">
        <f t="shared" si="579"/>
        <v>0</v>
      </c>
      <c r="L12403" t="str">
        <f t="shared" si="580"/>
        <v/>
      </c>
      <c r="M12403" t="str">
        <f t="shared" si="581"/>
        <v/>
      </c>
    </row>
    <row r="12404" spans="3:13" x14ac:dyDescent="0.2">
      <c r="C12404" s="8" t="str">
        <f>IFERROR(VLOOKUP(B12404,'Plan de comptes'!A:B,2,FALSE),"")</f>
        <v/>
      </c>
      <c r="K12404" s="21">
        <f t="shared" si="579"/>
        <v>0</v>
      </c>
      <c r="L12404" t="str">
        <f t="shared" si="580"/>
        <v/>
      </c>
      <c r="M12404" t="str">
        <f t="shared" si="581"/>
        <v/>
      </c>
    </row>
    <row r="12405" spans="3:13" x14ac:dyDescent="0.2">
      <c r="C12405" s="8" t="str">
        <f>IFERROR(VLOOKUP(B12405,'Plan de comptes'!A:B,2,FALSE),"")</f>
        <v/>
      </c>
      <c r="K12405" s="21">
        <f t="shared" si="579"/>
        <v>0</v>
      </c>
      <c r="L12405" t="str">
        <f t="shared" si="580"/>
        <v/>
      </c>
      <c r="M12405" t="str">
        <f t="shared" si="581"/>
        <v/>
      </c>
    </row>
    <row r="12406" spans="3:13" x14ac:dyDescent="0.2">
      <c r="C12406" s="8" t="str">
        <f>IFERROR(VLOOKUP(B12406,'Plan de comptes'!A:B,2,FALSE),"")</f>
        <v/>
      </c>
      <c r="K12406" s="21">
        <f t="shared" si="579"/>
        <v>0</v>
      </c>
      <c r="L12406" t="str">
        <f t="shared" si="580"/>
        <v/>
      </c>
      <c r="M12406" t="str">
        <f t="shared" si="581"/>
        <v/>
      </c>
    </row>
    <row r="12407" spans="3:13" x14ac:dyDescent="0.2">
      <c r="C12407" s="8" t="str">
        <f>IFERROR(VLOOKUP(B12407,'Plan de comptes'!A:B,2,FALSE),"")</f>
        <v/>
      </c>
      <c r="K12407" s="21">
        <f t="shared" si="579"/>
        <v>0</v>
      </c>
      <c r="L12407" t="str">
        <f t="shared" si="580"/>
        <v/>
      </c>
      <c r="M12407" t="str">
        <f t="shared" si="581"/>
        <v/>
      </c>
    </row>
    <row r="12408" spans="3:13" x14ac:dyDescent="0.2">
      <c r="C12408" s="8" t="str">
        <f>IFERROR(VLOOKUP(B12408,'Plan de comptes'!A:B,2,FALSE),"")</f>
        <v/>
      </c>
      <c r="K12408" s="21">
        <f t="shared" si="579"/>
        <v>0</v>
      </c>
      <c r="L12408" t="str">
        <f t="shared" si="580"/>
        <v/>
      </c>
      <c r="M12408" t="str">
        <f t="shared" si="581"/>
        <v/>
      </c>
    </row>
    <row r="12409" spans="3:13" x14ac:dyDescent="0.2">
      <c r="C12409" s="8" t="str">
        <f>IFERROR(VLOOKUP(B12409,'Plan de comptes'!A:B,2,FALSE),"")</f>
        <v/>
      </c>
      <c r="K12409" s="21">
        <f t="shared" si="579"/>
        <v>0</v>
      </c>
      <c r="L12409" t="str">
        <f t="shared" si="580"/>
        <v/>
      </c>
      <c r="M12409" t="str">
        <f t="shared" si="581"/>
        <v/>
      </c>
    </row>
    <row r="12410" spans="3:13" x14ac:dyDescent="0.2">
      <c r="C12410" s="8" t="str">
        <f>IFERROR(VLOOKUP(B12410,'Plan de comptes'!A:B,2,FALSE),"")</f>
        <v/>
      </c>
      <c r="K12410" s="21">
        <f t="shared" si="579"/>
        <v>0</v>
      </c>
      <c r="L12410" t="str">
        <f t="shared" si="580"/>
        <v/>
      </c>
      <c r="M12410" t="str">
        <f t="shared" si="581"/>
        <v/>
      </c>
    </row>
    <row r="12411" spans="3:13" x14ac:dyDescent="0.2">
      <c r="C12411" s="8" t="str">
        <f>IFERROR(VLOOKUP(B12411,'Plan de comptes'!A:B,2,FALSE),"")</f>
        <v/>
      </c>
      <c r="K12411" s="21">
        <f t="shared" si="579"/>
        <v>0</v>
      </c>
      <c r="L12411" t="str">
        <f t="shared" si="580"/>
        <v/>
      </c>
      <c r="M12411" t="str">
        <f t="shared" si="581"/>
        <v/>
      </c>
    </row>
    <row r="12412" spans="3:13" x14ac:dyDescent="0.2">
      <c r="C12412" s="8" t="str">
        <f>IFERROR(VLOOKUP(B12412,'Plan de comptes'!A:B,2,FALSE),"")</f>
        <v/>
      </c>
      <c r="K12412" s="21">
        <f t="shared" si="579"/>
        <v>0</v>
      </c>
      <c r="L12412" t="str">
        <f t="shared" si="580"/>
        <v/>
      </c>
      <c r="M12412" t="str">
        <f t="shared" si="581"/>
        <v/>
      </c>
    </row>
    <row r="12413" spans="3:13" x14ac:dyDescent="0.2">
      <c r="C12413" s="8" t="str">
        <f>IFERROR(VLOOKUP(B12413,'Plan de comptes'!A:B,2,FALSE),"")</f>
        <v/>
      </c>
      <c r="K12413" s="21">
        <f t="shared" si="579"/>
        <v>0</v>
      </c>
      <c r="L12413" t="str">
        <f t="shared" si="580"/>
        <v/>
      </c>
      <c r="M12413" t="str">
        <f t="shared" si="581"/>
        <v/>
      </c>
    </row>
    <row r="12414" spans="3:13" x14ac:dyDescent="0.2">
      <c r="C12414" s="8" t="str">
        <f>IFERROR(VLOOKUP(B12414,'Plan de comptes'!A:B,2,FALSE),"")</f>
        <v/>
      </c>
      <c r="K12414" s="21">
        <f t="shared" si="579"/>
        <v>0</v>
      </c>
      <c r="L12414" t="str">
        <f t="shared" si="580"/>
        <v/>
      </c>
      <c r="M12414" t="str">
        <f t="shared" si="581"/>
        <v/>
      </c>
    </row>
    <row r="12415" spans="3:13" x14ac:dyDescent="0.2">
      <c r="C12415" s="8" t="str">
        <f>IFERROR(VLOOKUP(B12415,'Plan de comptes'!A:B,2,FALSE),"")</f>
        <v/>
      </c>
      <c r="K12415" s="21">
        <f t="shared" si="579"/>
        <v>0</v>
      </c>
      <c r="L12415" t="str">
        <f t="shared" si="580"/>
        <v/>
      </c>
      <c r="M12415" t="str">
        <f t="shared" si="581"/>
        <v/>
      </c>
    </row>
    <row r="12416" spans="3:13" x14ac:dyDescent="0.2">
      <c r="C12416" s="8" t="str">
        <f>IFERROR(VLOOKUP(B12416,'Plan de comptes'!A:B,2,FALSE),"")</f>
        <v/>
      </c>
      <c r="K12416" s="21">
        <f t="shared" si="579"/>
        <v>0</v>
      </c>
      <c r="L12416" t="str">
        <f t="shared" si="580"/>
        <v/>
      </c>
      <c r="M12416" t="str">
        <f t="shared" si="581"/>
        <v/>
      </c>
    </row>
    <row r="12417" spans="3:13" x14ac:dyDescent="0.2">
      <c r="C12417" s="8" t="str">
        <f>IFERROR(VLOOKUP(B12417,'Plan de comptes'!A:B,2,FALSE),"")</f>
        <v/>
      </c>
      <c r="K12417" s="21">
        <f t="shared" si="579"/>
        <v>0</v>
      </c>
      <c r="L12417" t="str">
        <f t="shared" si="580"/>
        <v/>
      </c>
      <c r="M12417" t="str">
        <f t="shared" si="581"/>
        <v/>
      </c>
    </row>
    <row r="12418" spans="3:13" x14ac:dyDescent="0.2">
      <c r="C12418" s="8" t="str">
        <f>IFERROR(VLOOKUP(B12418,'Plan de comptes'!A:B,2,FALSE),"")</f>
        <v/>
      </c>
      <c r="K12418" s="21">
        <f t="shared" si="579"/>
        <v>0</v>
      </c>
      <c r="L12418" t="str">
        <f t="shared" si="580"/>
        <v/>
      </c>
      <c r="M12418" t="str">
        <f t="shared" si="581"/>
        <v/>
      </c>
    </row>
    <row r="12419" spans="3:13" x14ac:dyDescent="0.2">
      <c r="C12419" s="8" t="str">
        <f>IFERROR(VLOOKUP(B12419,'Plan de comptes'!A:B,2,FALSE),"")</f>
        <v/>
      </c>
      <c r="K12419" s="21">
        <f t="shared" ref="K12419:K12482" si="582">E12419-F12419</f>
        <v>0</v>
      </c>
      <c r="L12419" t="str">
        <f t="shared" ref="L12419:L12482" si="583">LEFT($B12419,2)</f>
        <v/>
      </c>
      <c r="M12419" t="str">
        <f t="shared" ref="M12419:M12482" si="584">LEFT($B12419,3)</f>
        <v/>
      </c>
    </row>
    <row r="12420" spans="3:13" x14ac:dyDescent="0.2">
      <c r="C12420" s="8" t="str">
        <f>IFERROR(VLOOKUP(B12420,'Plan de comptes'!A:B,2,FALSE),"")</f>
        <v/>
      </c>
      <c r="K12420" s="21">
        <f t="shared" si="582"/>
        <v>0</v>
      </c>
      <c r="L12420" t="str">
        <f t="shared" si="583"/>
        <v/>
      </c>
      <c r="M12420" t="str">
        <f t="shared" si="584"/>
        <v/>
      </c>
    </row>
    <row r="12421" spans="3:13" x14ac:dyDescent="0.2">
      <c r="C12421" s="8" t="str">
        <f>IFERROR(VLOOKUP(B12421,'Plan de comptes'!A:B,2,FALSE),"")</f>
        <v/>
      </c>
      <c r="K12421" s="21">
        <f t="shared" si="582"/>
        <v>0</v>
      </c>
      <c r="L12421" t="str">
        <f t="shared" si="583"/>
        <v/>
      </c>
      <c r="M12421" t="str">
        <f t="shared" si="584"/>
        <v/>
      </c>
    </row>
    <row r="12422" spans="3:13" x14ac:dyDescent="0.2">
      <c r="C12422" s="8" t="str">
        <f>IFERROR(VLOOKUP(B12422,'Plan de comptes'!A:B,2,FALSE),"")</f>
        <v/>
      </c>
      <c r="K12422" s="21">
        <f t="shared" si="582"/>
        <v>0</v>
      </c>
      <c r="L12422" t="str">
        <f t="shared" si="583"/>
        <v/>
      </c>
      <c r="M12422" t="str">
        <f t="shared" si="584"/>
        <v/>
      </c>
    </row>
    <row r="12423" spans="3:13" x14ac:dyDescent="0.2">
      <c r="C12423" s="8" t="str">
        <f>IFERROR(VLOOKUP(B12423,'Plan de comptes'!A:B,2,FALSE),"")</f>
        <v/>
      </c>
      <c r="K12423" s="21">
        <f t="shared" si="582"/>
        <v>0</v>
      </c>
      <c r="L12423" t="str">
        <f t="shared" si="583"/>
        <v/>
      </c>
      <c r="M12423" t="str">
        <f t="shared" si="584"/>
        <v/>
      </c>
    </row>
    <row r="12424" spans="3:13" x14ac:dyDescent="0.2">
      <c r="C12424" s="8" t="str">
        <f>IFERROR(VLOOKUP(B12424,'Plan de comptes'!A:B,2,FALSE),"")</f>
        <v/>
      </c>
      <c r="K12424" s="21">
        <f t="shared" si="582"/>
        <v>0</v>
      </c>
      <c r="L12424" t="str">
        <f t="shared" si="583"/>
        <v/>
      </c>
      <c r="M12424" t="str">
        <f t="shared" si="584"/>
        <v/>
      </c>
    </row>
    <row r="12425" spans="3:13" x14ac:dyDescent="0.2">
      <c r="C12425" s="8" t="str">
        <f>IFERROR(VLOOKUP(B12425,'Plan de comptes'!A:B,2,FALSE),"")</f>
        <v/>
      </c>
      <c r="K12425" s="21">
        <f t="shared" si="582"/>
        <v>0</v>
      </c>
      <c r="L12425" t="str">
        <f t="shared" si="583"/>
        <v/>
      </c>
      <c r="M12425" t="str">
        <f t="shared" si="584"/>
        <v/>
      </c>
    </row>
    <row r="12426" spans="3:13" x14ac:dyDescent="0.2">
      <c r="C12426" s="8" t="str">
        <f>IFERROR(VLOOKUP(B12426,'Plan de comptes'!A:B,2,FALSE),"")</f>
        <v/>
      </c>
      <c r="K12426" s="21">
        <f t="shared" si="582"/>
        <v>0</v>
      </c>
      <c r="L12426" t="str">
        <f t="shared" si="583"/>
        <v/>
      </c>
      <c r="M12426" t="str">
        <f t="shared" si="584"/>
        <v/>
      </c>
    </row>
    <row r="12427" spans="3:13" x14ac:dyDescent="0.2">
      <c r="C12427" s="8" t="str">
        <f>IFERROR(VLOOKUP(B12427,'Plan de comptes'!A:B,2,FALSE),"")</f>
        <v/>
      </c>
      <c r="K12427" s="21">
        <f t="shared" si="582"/>
        <v>0</v>
      </c>
      <c r="L12427" t="str">
        <f t="shared" si="583"/>
        <v/>
      </c>
      <c r="M12427" t="str">
        <f t="shared" si="584"/>
        <v/>
      </c>
    </row>
    <row r="12428" spans="3:13" x14ac:dyDescent="0.2">
      <c r="C12428" s="8" t="str">
        <f>IFERROR(VLOOKUP(B12428,'Plan de comptes'!A:B,2,FALSE),"")</f>
        <v/>
      </c>
      <c r="K12428" s="21">
        <f t="shared" si="582"/>
        <v>0</v>
      </c>
      <c r="L12428" t="str">
        <f t="shared" si="583"/>
        <v/>
      </c>
      <c r="M12428" t="str">
        <f t="shared" si="584"/>
        <v/>
      </c>
    </row>
    <row r="12429" spans="3:13" x14ac:dyDescent="0.2">
      <c r="C12429" s="8" t="str">
        <f>IFERROR(VLOOKUP(B12429,'Plan de comptes'!A:B,2,FALSE),"")</f>
        <v/>
      </c>
      <c r="K12429" s="21">
        <f t="shared" si="582"/>
        <v>0</v>
      </c>
      <c r="L12429" t="str">
        <f t="shared" si="583"/>
        <v/>
      </c>
      <c r="M12429" t="str">
        <f t="shared" si="584"/>
        <v/>
      </c>
    </row>
    <row r="12430" spans="3:13" x14ac:dyDescent="0.2">
      <c r="C12430" s="8" t="str">
        <f>IFERROR(VLOOKUP(B12430,'Plan de comptes'!A:B,2,FALSE),"")</f>
        <v/>
      </c>
      <c r="K12430" s="21">
        <f t="shared" si="582"/>
        <v>0</v>
      </c>
      <c r="L12430" t="str">
        <f t="shared" si="583"/>
        <v/>
      </c>
      <c r="M12430" t="str">
        <f t="shared" si="584"/>
        <v/>
      </c>
    </row>
    <row r="12431" spans="3:13" x14ac:dyDescent="0.2">
      <c r="C12431" s="8" t="str">
        <f>IFERROR(VLOOKUP(B12431,'Plan de comptes'!A:B,2,FALSE),"")</f>
        <v/>
      </c>
      <c r="K12431" s="21">
        <f t="shared" si="582"/>
        <v>0</v>
      </c>
      <c r="L12431" t="str">
        <f t="shared" si="583"/>
        <v/>
      </c>
      <c r="M12431" t="str">
        <f t="shared" si="584"/>
        <v/>
      </c>
    </row>
    <row r="12432" spans="3:13" x14ac:dyDescent="0.2">
      <c r="C12432" s="8" t="str">
        <f>IFERROR(VLOOKUP(B12432,'Plan de comptes'!A:B,2,FALSE),"")</f>
        <v/>
      </c>
      <c r="K12432" s="21">
        <f t="shared" si="582"/>
        <v>0</v>
      </c>
      <c r="L12432" t="str">
        <f t="shared" si="583"/>
        <v/>
      </c>
      <c r="M12432" t="str">
        <f t="shared" si="584"/>
        <v/>
      </c>
    </row>
    <row r="12433" spans="3:13" x14ac:dyDescent="0.2">
      <c r="C12433" s="8" t="str">
        <f>IFERROR(VLOOKUP(B12433,'Plan de comptes'!A:B,2,FALSE),"")</f>
        <v/>
      </c>
      <c r="K12433" s="21">
        <f t="shared" si="582"/>
        <v>0</v>
      </c>
      <c r="L12433" t="str">
        <f t="shared" si="583"/>
        <v/>
      </c>
      <c r="M12433" t="str">
        <f t="shared" si="584"/>
        <v/>
      </c>
    </row>
    <row r="12434" spans="3:13" x14ac:dyDescent="0.2">
      <c r="C12434" s="8" t="str">
        <f>IFERROR(VLOOKUP(B12434,'Plan de comptes'!A:B,2,FALSE),"")</f>
        <v/>
      </c>
      <c r="K12434" s="21">
        <f t="shared" si="582"/>
        <v>0</v>
      </c>
      <c r="L12434" t="str">
        <f t="shared" si="583"/>
        <v/>
      </c>
      <c r="M12434" t="str">
        <f t="shared" si="584"/>
        <v/>
      </c>
    </row>
    <row r="12435" spans="3:13" x14ac:dyDescent="0.2">
      <c r="C12435" s="8" t="str">
        <f>IFERROR(VLOOKUP(B12435,'Plan de comptes'!A:B,2,FALSE),"")</f>
        <v/>
      </c>
      <c r="K12435" s="21">
        <f t="shared" si="582"/>
        <v>0</v>
      </c>
      <c r="L12435" t="str">
        <f t="shared" si="583"/>
        <v/>
      </c>
      <c r="M12435" t="str">
        <f t="shared" si="584"/>
        <v/>
      </c>
    </row>
    <row r="12436" spans="3:13" x14ac:dyDescent="0.2">
      <c r="C12436" s="8" t="str">
        <f>IFERROR(VLOOKUP(B12436,'Plan de comptes'!A:B,2,FALSE),"")</f>
        <v/>
      </c>
      <c r="K12436" s="21">
        <f t="shared" si="582"/>
        <v>0</v>
      </c>
      <c r="L12436" t="str">
        <f t="shared" si="583"/>
        <v/>
      </c>
      <c r="M12436" t="str">
        <f t="shared" si="584"/>
        <v/>
      </c>
    </row>
    <row r="12437" spans="3:13" x14ac:dyDescent="0.2">
      <c r="C12437" s="8" t="str">
        <f>IFERROR(VLOOKUP(B12437,'Plan de comptes'!A:B,2,FALSE),"")</f>
        <v/>
      </c>
      <c r="K12437" s="21">
        <f t="shared" si="582"/>
        <v>0</v>
      </c>
      <c r="L12437" t="str">
        <f t="shared" si="583"/>
        <v/>
      </c>
      <c r="M12437" t="str">
        <f t="shared" si="584"/>
        <v/>
      </c>
    </row>
    <row r="12438" spans="3:13" x14ac:dyDescent="0.2">
      <c r="C12438" s="8" t="str">
        <f>IFERROR(VLOOKUP(B12438,'Plan de comptes'!A:B,2,FALSE),"")</f>
        <v/>
      </c>
      <c r="K12438" s="21">
        <f t="shared" si="582"/>
        <v>0</v>
      </c>
      <c r="L12438" t="str">
        <f t="shared" si="583"/>
        <v/>
      </c>
      <c r="M12438" t="str">
        <f t="shared" si="584"/>
        <v/>
      </c>
    </row>
    <row r="12439" spans="3:13" x14ac:dyDescent="0.2">
      <c r="C12439" s="8" t="str">
        <f>IFERROR(VLOOKUP(B12439,'Plan de comptes'!A:B,2,FALSE),"")</f>
        <v/>
      </c>
      <c r="K12439" s="21">
        <f t="shared" si="582"/>
        <v>0</v>
      </c>
      <c r="L12439" t="str">
        <f t="shared" si="583"/>
        <v/>
      </c>
      <c r="M12439" t="str">
        <f t="shared" si="584"/>
        <v/>
      </c>
    </row>
    <row r="12440" spans="3:13" x14ac:dyDescent="0.2">
      <c r="C12440" s="8" t="str">
        <f>IFERROR(VLOOKUP(B12440,'Plan de comptes'!A:B,2,FALSE),"")</f>
        <v/>
      </c>
      <c r="K12440" s="21">
        <f t="shared" si="582"/>
        <v>0</v>
      </c>
      <c r="L12440" t="str">
        <f t="shared" si="583"/>
        <v/>
      </c>
      <c r="M12440" t="str">
        <f t="shared" si="584"/>
        <v/>
      </c>
    </row>
    <row r="12441" spans="3:13" x14ac:dyDescent="0.2">
      <c r="C12441" s="8" t="str">
        <f>IFERROR(VLOOKUP(B12441,'Plan de comptes'!A:B,2,FALSE),"")</f>
        <v/>
      </c>
      <c r="K12441" s="21">
        <f t="shared" si="582"/>
        <v>0</v>
      </c>
      <c r="L12441" t="str">
        <f t="shared" si="583"/>
        <v/>
      </c>
      <c r="M12441" t="str">
        <f t="shared" si="584"/>
        <v/>
      </c>
    </row>
    <row r="12442" spans="3:13" x14ac:dyDescent="0.2">
      <c r="C12442" s="8" t="str">
        <f>IFERROR(VLOOKUP(B12442,'Plan de comptes'!A:B,2,FALSE),"")</f>
        <v/>
      </c>
      <c r="K12442" s="21">
        <f t="shared" si="582"/>
        <v>0</v>
      </c>
      <c r="L12442" t="str">
        <f t="shared" si="583"/>
        <v/>
      </c>
      <c r="M12442" t="str">
        <f t="shared" si="584"/>
        <v/>
      </c>
    </row>
    <row r="12443" spans="3:13" x14ac:dyDescent="0.2">
      <c r="C12443" s="8" t="str">
        <f>IFERROR(VLOOKUP(B12443,'Plan de comptes'!A:B,2,FALSE),"")</f>
        <v/>
      </c>
      <c r="K12443" s="21">
        <f t="shared" si="582"/>
        <v>0</v>
      </c>
      <c r="L12443" t="str">
        <f t="shared" si="583"/>
        <v/>
      </c>
      <c r="M12443" t="str">
        <f t="shared" si="584"/>
        <v/>
      </c>
    </row>
    <row r="12444" spans="3:13" x14ac:dyDescent="0.2">
      <c r="C12444" s="8" t="str">
        <f>IFERROR(VLOOKUP(B12444,'Plan de comptes'!A:B,2,FALSE),"")</f>
        <v/>
      </c>
      <c r="K12444" s="21">
        <f t="shared" si="582"/>
        <v>0</v>
      </c>
      <c r="L12444" t="str">
        <f t="shared" si="583"/>
        <v/>
      </c>
      <c r="M12444" t="str">
        <f t="shared" si="584"/>
        <v/>
      </c>
    </row>
    <row r="12445" spans="3:13" x14ac:dyDescent="0.2">
      <c r="C12445" s="8" t="str">
        <f>IFERROR(VLOOKUP(B12445,'Plan de comptes'!A:B,2,FALSE),"")</f>
        <v/>
      </c>
      <c r="K12445" s="21">
        <f t="shared" si="582"/>
        <v>0</v>
      </c>
      <c r="L12445" t="str">
        <f t="shared" si="583"/>
        <v/>
      </c>
      <c r="M12445" t="str">
        <f t="shared" si="584"/>
        <v/>
      </c>
    </row>
    <row r="12446" spans="3:13" x14ac:dyDescent="0.2">
      <c r="C12446" s="8" t="str">
        <f>IFERROR(VLOOKUP(B12446,'Plan de comptes'!A:B,2,FALSE),"")</f>
        <v/>
      </c>
      <c r="K12446" s="21">
        <f t="shared" si="582"/>
        <v>0</v>
      </c>
      <c r="L12446" t="str">
        <f t="shared" si="583"/>
        <v/>
      </c>
      <c r="M12446" t="str">
        <f t="shared" si="584"/>
        <v/>
      </c>
    </row>
    <row r="12447" spans="3:13" x14ac:dyDescent="0.2">
      <c r="C12447" s="8" t="str">
        <f>IFERROR(VLOOKUP(B12447,'Plan de comptes'!A:B,2,FALSE),"")</f>
        <v/>
      </c>
      <c r="K12447" s="21">
        <f t="shared" si="582"/>
        <v>0</v>
      </c>
      <c r="L12447" t="str">
        <f t="shared" si="583"/>
        <v/>
      </c>
      <c r="M12447" t="str">
        <f t="shared" si="584"/>
        <v/>
      </c>
    </row>
    <row r="12448" spans="3:13" x14ac:dyDescent="0.2">
      <c r="C12448" s="8" t="str">
        <f>IFERROR(VLOOKUP(B12448,'Plan de comptes'!A:B,2,FALSE),"")</f>
        <v/>
      </c>
      <c r="K12448" s="21">
        <f t="shared" si="582"/>
        <v>0</v>
      </c>
      <c r="L12448" t="str">
        <f t="shared" si="583"/>
        <v/>
      </c>
      <c r="M12448" t="str">
        <f t="shared" si="584"/>
        <v/>
      </c>
    </row>
    <row r="12449" spans="3:13" x14ac:dyDescent="0.2">
      <c r="C12449" s="8" t="str">
        <f>IFERROR(VLOOKUP(B12449,'Plan de comptes'!A:B,2,FALSE),"")</f>
        <v/>
      </c>
      <c r="K12449" s="21">
        <f t="shared" si="582"/>
        <v>0</v>
      </c>
      <c r="L12449" t="str">
        <f t="shared" si="583"/>
        <v/>
      </c>
      <c r="M12449" t="str">
        <f t="shared" si="584"/>
        <v/>
      </c>
    </row>
    <row r="12450" spans="3:13" x14ac:dyDescent="0.2">
      <c r="C12450" s="8" t="str">
        <f>IFERROR(VLOOKUP(B12450,'Plan de comptes'!A:B,2,FALSE),"")</f>
        <v/>
      </c>
      <c r="K12450" s="21">
        <f t="shared" si="582"/>
        <v>0</v>
      </c>
      <c r="L12450" t="str">
        <f t="shared" si="583"/>
        <v/>
      </c>
      <c r="M12450" t="str">
        <f t="shared" si="584"/>
        <v/>
      </c>
    </row>
    <row r="12451" spans="3:13" x14ac:dyDescent="0.2">
      <c r="C12451" s="8" t="str">
        <f>IFERROR(VLOOKUP(B12451,'Plan de comptes'!A:B,2,FALSE),"")</f>
        <v/>
      </c>
      <c r="K12451" s="21">
        <f t="shared" si="582"/>
        <v>0</v>
      </c>
      <c r="L12451" t="str">
        <f t="shared" si="583"/>
        <v/>
      </c>
      <c r="M12451" t="str">
        <f t="shared" si="584"/>
        <v/>
      </c>
    </row>
    <row r="12452" spans="3:13" x14ac:dyDescent="0.2">
      <c r="C12452" s="8" t="str">
        <f>IFERROR(VLOOKUP(B12452,'Plan de comptes'!A:B,2,FALSE),"")</f>
        <v/>
      </c>
      <c r="K12452" s="21">
        <f t="shared" si="582"/>
        <v>0</v>
      </c>
      <c r="L12452" t="str">
        <f t="shared" si="583"/>
        <v/>
      </c>
      <c r="M12452" t="str">
        <f t="shared" si="584"/>
        <v/>
      </c>
    </row>
    <row r="12453" spans="3:13" x14ac:dyDescent="0.2">
      <c r="C12453" s="8" t="str">
        <f>IFERROR(VLOOKUP(B12453,'Plan de comptes'!A:B,2,FALSE),"")</f>
        <v/>
      </c>
      <c r="K12453" s="21">
        <f t="shared" si="582"/>
        <v>0</v>
      </c>
      <c r="L12453" t="str">
        <f t="shared" si="583"/>
        <v/>
      </c>
      <c r="M12453" t="str">
        <f t="shared" si="584"/>
        <v/>
      </c>
    </row>
    <row r="12454" spans="3:13" x14ac:dyDescent="0.2">
      <c r="C12454" s="8" t="str">
        <f>IFERROR(VLOOKUP(B12454,'Plan de comptes'!A:B,2,FALSE),"")</f>
        <v/>
      </c>
      <c r="K12454" s="21">
        <f t="shared" si="582"/>
        <v>0</v>
      </c>
      <c r="L12454" t="str">
        <f t="shared" si="583"/>
        <v/>
      </c>
      <c r="M12454" t="str">
        <f t="shared" si="584"/>
        <v/>
      </c>
    </row>
    <row r="12455" spans="3:13" x14ac:dyDescent="0.2">
      <c r="C12455" s="8" t="str">
        <f>IFERROR(VLOOKUP(B12455,'Plan de comptes'!A:B,2,FALSE),"")</f>
        <v/>
      </c>
      <c r="K12455" s="21">
        <f t="shared" si="582"/>
        <v>0</v>
      </c>
      <c r="L12455" t="str">
        <f t="shared" si="583"/>
        <v/>
      </c>
      <c r="M12455" t="str">
        <f t="shared" si="584"/>
        <v/>
      </c>
    </row>
    <row r="12456" spans="3:13" x14ac:dyDescent="0.2">
      <c r="C12456" s="8" t="str">
        <f>IFERROR(VLOOKUP(B12456,'Plan de comptes'!A:B,2,FALSE),"")</f>
        <v/>
      </c>
      <c r="K12456" s="21">
        <f t="shared" si="582"/>
        <v>0</v>
      </c>
      <c r="L12456" t="str">
        <f t="shared" si="583"/>
        <v/>
      </c>
      <c r="M12456" t="str">
        <f t="shared" si="584"/>
        <v/>
      </c>
    </row>
    <row r="12457" spans="3:13" x14ac:dyDescent="0.2">
      <c r="C12457" s="8" t="str">
        <f>IFERROR(VLOOKUP(B12457,'Plan de comptes'!A:B,2,FALSE),"")</f>
        <v/>
      </c>
      <c r="K12457" s="21">
        <f t="shared" si="582"/>
        <v>0</v>
      </c>
      <c r="L12457" t="str">
        <f t="shared" si="583"/>
        <v/>
      </c>
      <c r="M12457" t="str">
        <f t="shared" si="584"/>
        <v/>
      </c>
    </row>
    <row r="12458" spans="3:13" x14ac:dyDescent="0.2">
      <c r="C12458" s="8" t="str">
        <f>IFERROR(VLOOKUP(B12458,'Plan de comptes'!A:B,2,FALSE),"")</f>
        <v/>
      </c>
      <c r="K12458" s="21">
        <f t="shared" si="582"/>
        <v>0</v>
      </c>
      <c r="L12458" t="str">
        <f t="shared" si="583"/>
        <v/>
      </c>
      <c r="M12458" t="str">
        <f t="shared" si="584"/>
        <v/>
      </c>
    </row>
    <row r="12459" spans="3:13" x14ac:dyDescent="0.2">
      <c r="C12459" s="8" t="str">
        <f>IFERROR(VLOOKUP(B12459,'Plan de comptes'!A:B,2,FALSE),"")</f>
        <v/>
      </c>
      <c r="K12459" s="21">
        <f t="shared" si="582"/>
        <v>0</v>
      </c>
      <c r="L12459" t="str">
        <f t="shared" si="583"/>
        <v/>
      </c>
      <c r="M12459" t="str">
        <f t="shared" si="584"/>
        <v/>
      </c>
    </row>
    <row r="12460" spans="3:13" x14ac:dyDescent="0.2">
      <c r="C12460" s="8" t="str">
        <f>IFERROR(VLOOKUP(B12460,'Plan de comptes'!A:B,2,FALSE),"")</f>
        <v/>
      </c>
      <c r="K12460" s="21">
        <f t="shared" si="582"/>
        <v>0</v>
      </c>
      <c r="L12460" t="str">
        <f t="shared" si="583"/>
        <v/>
      </c>
      <c r="M12460" t="str">
        <f t="shared" si="584"/>
        <v/>
      </c>
    </row>
    <row r="12461" spans="3:13" x14ac:dyDescent="0.2">
      <c r="C12461" s="8" t="str">
        <f>IFERROR(VLOOKUP(B12461,'Plan de comptes'!A:B,2,FALSE),"")</f>
        <v/>
      </c>
      <c r="K12461" s="21">
        <f t="shared" si="582"/>
        <v>0</v>
      </c>
      <c r="L12461" t="str">
        <f t="shared" si="583"/>
        <v/>
      </c>
      <c r="M12461" t="str">
        <f t="shared" si="584"/>
        <v/>
      </c>
    </row>
    <row r="12462" spans="3:13" x14ac:dyDescent="0.2">
      <c r="C12462" s="8" t="str">
        <f>IFERROR(VLOOKUP(B12462,'Plan de comptes'!A:B,2,FALSE),"")</f>
        <v/>
      </c>
      <c r="K12462" s="21">
        <f t="shared" si="582"/>
        <v>0</v>
      </c>
      <c r="L12462" t="str">
        <f t="shared" si="583"/>
        <v/>
      </c>
      <c r="M12462" t="str">
        <f t="shared" si="584"/>
        <v/>
      </c>
    </row>
    <row r="12463" spans="3:13" x14ac:dyDescent="0.2">
      <c r="C12463" s="8" t="str">
        <f>IFERROR(VLOOKUP(B12463,'Plan de comptes'!A:B,2,FALSE),"")</f>
        <v/>
      </c>
      <c r="K12463" s="21">
        <f t="shared" si="582"/>
        <v>0</v>
      </c>
      <c r="L12463" t="str">
        <f t="shared" si="583"/>
        <v/>
      </c>
      <c r="M12463" t="str">
        <f t="shared" si="584"/>
        <v/>
      </c>
    </row>
    <row r="12464" spans="3:13" x14ac:dyDescent="0.2">
      <c r="C12464" s="8" t="str">
        <f>IFERROR(VLOOKUP(B12464,'Plan de comptes'!A:B,2,FALSE),"")</f>
        <v/>
      </c>
      <c r="K12464" s="21">
        <f t="shared" si="582"/>
        <v>0</v>
      </c>
      <c r="L12464" t="str">
        <f t="shared" si="583"/>
        <v/>
      </c>
      <c r="M12464" t="str">
        <f t="shared" si="584"/>
        <v/>
      </c>
    </row>
    <row r="12465" spans="3:13" x14ac:dyDescent="0.2">
      <c r="C12465" s="8" t="str">
        <f>IFERROR(VLOOKUP(B12465,'Plan de comptes'!A:B,2,FALSE),"")</f>
        <v/>
      </c>
      <c r="K12465" s="21">
        <f t="shared" si="582"/>
        <v>0</v>
      </c>
      <c r="L12465" t="str">
        <f t="shared" si="583"/>
        <v/>
      </c>
      <c r="M12465" t="str">
        <f t="shared" si="584"/>
        <v/>
      </c>
    </row>
    <row r="12466" spans="3:13" x14ac:dyDescent="0.2">
      <c r="C12466" s="8" t="str">
        <f>IFERROR(VLOOKUP(B12466,'Plan de comptes'!A:B,2,FALSE),"")</f>
        <v/>
      </c>
      <c r="K12466" s="21">
        <f t="shared" si="582"/>
        <v>0</v>
      </c>
      <c r="L12466" t="str">
        <f t="shared" si="583"/>
        <v/>
      </c>
      <c r="M12466" t="str">
        <f t="shared" si="584"/>
        <v/>
      </c>
    </row>
    <row r="12467" spans="3:13" x14ac:dyDescent="0.2">
      <c r="C12467" s="8" t="str">
        <f>IFERROR(VLOOKUP(B12467,'Plan de comptes'!A:B,2,FALSE),"")</f>
        <v/>
      </c>
      <c r="K12467" s="21">
        <f t="shared" si="582"/>
        <v>0</v>
      </c>
      <c r="L12467" t="str">
        <f t="shared" si="583"/>
        <v/>
      </c>
      <c r="M12467" t="str">
        <f t="shared" si="584"/>
        <v/>
      </c>
    </row>
    <row r="12468" spans="3:13" x14ac:dyDescent="0.2">
      <c r="C12468" s="8" t="str">
        <f>IFERROR(VLOOKUP(B12468,'Plan de comptes'!A:B,2,FALSE),"")</f>
        <v/>
      </c>
      <c r="K12468" s="21">
        <f t="shared" si="582"/>
        <v>0</v>
      </c>
      <c r="L12468" t="str">
        <f t="shared" si="583"/>
        <v/>
      </c>
      <c r="M12468" t="str">
        <f t="shared" si="584"/>
        <v/>
      </c>
    </row>
    <row r="12469" spans="3:13" x14ac:dyDescent="0.2">
      <c r="C12469" s="8" t="str">
        <f>IFERROR(VLOOKUP(B12469,'Plan de comptes'!A:B,2,FALSE),"")</f>
        <v/>
      </c>
      <c r="K12469" s="21">
        <f t="shared" si="582"/>
        <v>0</v>
      </c>
      <c r="L12469" t="str">
        <f t="shared" si="583"/>
        <v/>
      </c>
      <c r="M12469" t="str">
        <f t="shared" si="584"/>
        <v/>
      </c>
    </row>
    <row r="12470" spans="3:13" x14ac:dyDescent="0.2">
      <c r="C12470" s="8" t="str">
        <f>IFERROR(VLOOKUP(B12470,'Plan de comptes'!A:B,2,FALSE),"")</f>
        <v/>
      </c>
      <c r="K12470" s="21">
        <f t="shared" si="582"/>
        <v>0</v>
      </c>
      <c r="L12470" t="str">
        <f t="shared" si="583"/>
        <v/>
      </c>
      <c r="M12470" t="str">
        <f t="shared" si="584"/>
        <v/>
      </c>
    </row>
    <row r="12471" spans="3:13" x14ac:dyDescent="0.2">
      <c r="C12471" s="8" t="str">
        <f>IFERROR(VLOOKUP(B12471,'Plan de comptes'!A:B,2,FALSE),"")</f>
        <v/>
      </c>
      <c r="K12471" s="21">
        <f t="shared" si="582"/>
        <v>0</v>
      </c>
      <c r="L12471" t="str">
        <f t="shared" si="583"/>
        <v/>
      </c>
      <c r="M12471" t="str">
        <f t="shared" si="584"/>
        <v/>
      </c>
    </row>
    <row r="12472" spans="3:13" x14ac:dyDescent="0.2">
      <c r="C12472" s="8" t="str">
        <f>IFERROR(VLOOKUP(B12472,'Plan de comptes'!A:B,2,FALSE),"")</f>
        <v/>
      </c>
      <c r="K12472" s="21">
        <f t="shared" si="582"/>
        <v>0</v>
      </c>
      <c r="L12472" t="str">
        <f t="shared" si="583"/>
        <v/>
      </c>
      <c r="M12472" t="str">
        <f t="shared" si="584"/>
        <v/>
      </c>
    </row>
    <row r="12473" spans="3:13" x14ac:dyDescent="0.2">
      <c r="C12473" s="8" t="str">
        <f>IFERROR(VLOOKUP(B12473,'Plan de comptes'!A:B,2,FALSE),"")</f>
        <v/>
      </c>
      <c r="K12473" s="21">
        <f t="shared" si="582"/>
        <v>0</v>
      </c>
      <c r="L12473" t="str">
        <f t="shared" si="583"/>
        <v/>
      </c>
      <c r="M12473" t="str">
        <f t="shared" si="584"/>
        <v/>
      </c>
    </row>
    <row r="12474" spans="3:13" x14ac:dyDescent="0.2">
      <c r="C12474" s="8" t="str">
        <f>IFERROR(VLOOKUP(B12474,'Plan de comptes'!A:B,2,FALSE),"")</f>
        <v/>
      </c>
      <c r="K12474" s="21">
        <f t="shared" si="582"/>
        <v>0</v>
      </c>
      <c r="L12474" t="str">
        <f t="shared" si="583"/>
        <v/>
      </c>
      <c r="M12474" t="str">
        <f t="shared" si="584"/>
        <v/>
      </c>
    </row>
    <row r="12475" spans="3:13" x14ac:dyDescent="0.2">
      <c r="C12475" s="8" t="str">
        <f>IFERROR(VLOOKUP(B12475,'Plan de comptes'!A:B,2,FALSE),"")</f>
        <v/>
      </c>
      <c r="K12475" s="21">
        <f t="shared" si="582"/>
        <v>0</v>
      </c>
      <c r="L12475" t="str">
        <f t="shared" si="583"/>
        <v/>
      </c>
      <c r="M12475" t="str">
        <f t="shared" si="584"/>
        <v/>
      </c>
    </row>
    <row r="12476" spans="3:13" x14ac:dyDescent="0.2">
      <c r="C12476" s="8" t="str">
        <f>IFERROR(VLOOKUP(B12476,'Plan de comptes'!A:B,2,FALSE),"")</f>
        <v/>
      </c>
      <c r="K12476" s="21">
        <f t="shared" si="582"/>
        <v>0</v>
      </c>
      <c r="L12476" t="str">
        <f t="shared" si="583"/>
        <v/>
      </c>
      <c r="M12476" t="str">
        <f t="shared" si="584"/>
        <v/>
      </c>
    </row>
    <row r="12477" spans="3:13" x14ac:dyDescent="0.2">
      <c r="C12477" s="8" t="str">
        <f>IFERROR(VLOOKUP(B12477,'Plan de comptes'!A:B,2,FALSE),"")</f>
        <v/>
      </c>
      <c r="K12477" s="21">
        <f t="shared" si="582"/>
        <v>0</v>
      </c>
      <c r="L12477" t="str">
        <f t="shared" si="583"/>
        <v/>
      </c>
      <c r="M12477" t="str">
        <f t="shared" si="584"/>
        <v/>
      </c>
    </row>
    <row r="12478" spans="3:13" x14ac:dyDescent="0.2">
      <c r="C12478" s="8" t="str">
        <f>IFERROR(VLOOKUP(B12478,'Plan de comptes'!A:B,2,FALSE),"")</f>
        <v/>
      </c>
      <c r="K12478" s="21">
        <f t="shared" si="582"/>
        <v>0</v>
      </c>
      <c r="L12478" t="str">
        <f t="shared" si="583"/>
        <v/>
      </c>
      <c r="M12478" t="str">
        <f t="shared" si="584"/>
        <v/>
      </c>
    </row>
    <row r="12479" spans="3:13" x14ac:dyDescent="0.2">
      <c r="C12479" s="8" t="str">
        <f>IFERROR(VLOOKUP(B12479,'Plan de comptes'!A:B,2,FALSE),"")</f>
        <v/>
      </c>
      <c r="K12479" s="21">
        <f t="shared" si="582"/>
        <v>0</v>
      </c>
      <c r="L12479" t="str">
        <f t="shared" si="583"/>
        <v/>
      </c>
      <c r="M12479" t="str">
        <f t="shared" si="584"/>
        <v/>
      </c>
    </row>
    <row r="12480" spans="3:13" x14ac:dyDescent="0.2">
      <c r="C12480" s="8" t="str">
        <f>IFERROR(VLOOKUP(B12480,'Plan de comptes'!A:B,2,FALSE),"")</f>
        <v/>
      </c>
      <c r="K12480" s="21">
        <f t="shared" si="582"/>
        <v>0</v>
      </c>
      <c r="L12480" t="str">
        <f t="shared" si="583"/>
        <v/>
      </c>
      <c r="M12480" t="str">
        <f t="shared" si="584"/>
        <v/>
      </c>
    </row>
    <row r="12481" spans="3:13" x14ac:dyDescent="0.2">
      <c r="C12481" s="8" t="str">
        <f>IFERROR(VLOOKUP(B12481,'Plan de comptes'!A:B,2,FALSE),"")</f>
        <v/>
      </c>
      <c r="K12481" s="21">
        <f t="shared" si="582"/>
        <v>0</v>
      </c>
      <c r="L12481" t="str">
        <f t="shared" si="583"/>
        <v/>
      </c>
      <c r="M12481" t="str">
        <f t="shared" si="584"/>
        <v/>
      </c>
    </row>
    <row r="12482" spans="3:13" x14ac:dyDescent="0.2">
      <c r="C12482" s="8" t="str">
        <f>IFERROR(VLOOKUP(B12482,'Plan de comptes'!A:B,2,FALSE),"")</f>
        <v/>
      </c>
      <c r="K12482" s="21">
        <f t="shared" si="582"/>
        <v>0</v>
      </c>
      <c r="L12482" t="str">
        <f t="shared" si="583"/>
        <v/>
      </c>
      <c r="M12482" t="str">
        <f t="shared" si="584"/>
        <v/>
      </c>
    </row>
    <row r="12483" spans="3:13" x14ac:dyDescent="0.2">
      <c r="C12483" s="8" t="str">
        <f>IFERROR(VLOOKUP(B12483,'Plan de comptes'!A:B,2,FALSE),"")</f>
        <v/>
      </c>
      <c r="K12483" s="21">
        <f t="shared" ref="K12483:K12546" si="585">E12483-F12483</f>
        <v>0</v>
      </c>
      <c r="L12483" t="str">
        <f t="shared" ref="L12483:L12546" si="586">LEFT($B12483,2)</f>
        <v/>
      </c>
      <c r="M12483" t="str">
        <f t="shared" ref="M12483:M12546" si="587">LEFT($B12483,3)</f>
        <v/>
      </c>
    </row>
    <row r="12484" spans="3:13" x14ac:dyDescent="0.2">
      <c r="C12484" s="8" t="str">
        <f>IFERROR(VLOOKUP(B12484,'Plan de comptes'!A:B,2,FALSE),"")</f>
        <v/>
      </c>
      <c r="K12484" s="21">
        <f t="shared" si="585"/>
        <v>0</v>
      </c>
      <c r="L12484" t="str">
        <f t="shared" si="586"/>
        <v/>
      </c>
      <c r="M12484" t="str">
        <f t="shared" si="587"/>
        <v/>
      </c>
    </row>
    <row r="12485" spans="3:13" x14ac:dyDescent="0.2">
      <c r="C12485" s="8" t="str">
        <f>IFERROR(VLOOKUP(B12485,'Plan de comptes'!A:B,2,FALSE),"")</f>
        <v/>
      </c>
      <c r="K12485" s="21">
        <f t="shared" si="585"/>
        <v>0</v>
      </c>
      <c r="L12485" t="str">
        <f t="shared" si="586"/>
        <v/>
      </c>
      <c r="M12485" t="str">
        <f t="shared" si="587"/>
        <v/>
      </c>
    </row>
    <row r="12486" spans="3:13" x14ac:dyDescent="0.2">
      <c r="C12486" s="8" t="str">
        <f>IFERROR(VLOOKUP(B12486,'Plan de comptes'!A:B,2,FALSE),"")</f>
        <v/>
      </c>
      <c r="K12486" s="21">
        <f t="shared" si="585"/>
        <v>0</v>
      </c>
      <c r="L12486" t="str">
        <f t="shared" si="586"/>
        <v/>
      </c>
      <c r="M12486" t="str">
        <f t="shared" si="587"/>
        <v/>
      </c>
    </row>
    <row r="12487" spans="3:13" x14ac:dyDescent="0.2">
      <c r="C12487" s="8" t="str">
        <f>IFERROR(VLOOKUP(B12487,'Plan de comptes'!A:B,2,FALSE),"")</f>
        <v/>
      </c>
      <c r="K12487" s="21">
        <f t="shared" si="585"/>
        <v>0</v>
      </c>
      <c r="L12487" t="str">
        <f t="shared" si="586"/>
        <v/>
      </c>
      <c r="M12487" t="str">
        <f t="shared" si="587"/>
        <v/>
      </c>
    </row>
    <row r="12488" spans="3:13" x14ac:dyDescent="0.2">
      <c r="C12488" s="8" t="str">
        <f>IFERROR(VLOOKUP(B12488,'Plan de comptes'!A:B,2,FALSE),"")</f>
        <v/>
      </c>
      <c r="K12488" s="21">
        <f t="shared" si="585"/>
        <v>0</v>
      </c>
      <c r="L12488" t="str">
        <f t="shared" si="586"/>
        <v/>
      </c>
      <c r="M12488" t="str">
        <f t="shared" si="587"/>
        <v/>
      </c>
    </row>
    <row r="12489" spans="3:13" x14ac:dyDescent="0.2">
      <c r="C12489" s="8" t="str">
        <f>IFERROR(VLOOKUP(B12489,'Plan de comptes'!A:B,2,FALSE),"")</f>
        <v/>
      </c>
      <c r="K12489" s="21">
        <f t="shared" si="585"/>
        <v>0</v>
      </c>
      <c r="L12489" t="str">
        <f t="shared" si="586"/>
        <v/>
      </c>
      <c r="M12489" t="str">
        <f t="shared" si="587"/>
        <v/>
      </c>
    </row>
    <row r="12490" spans="3:13" x14ac:dyDescent="0.2">
      <c r="C12490" s="8" t="str">
        <f>IFERROR(VLOOKUP(B12490,'Plan de comptes'!A:B,2,FALSE),"")</f>
        <v/>
      </c>
      <c r="K12490" s="21">
        <f t="shared" si="585"/>
        <v>0</v>
      </c>
      <c r="L12490" t="str">
        <f t="shared" si="586"/>
        <v/>
      </c>
      <c r="M12490" t="str">
        <f t="shared" si="587"/>
        <v/>
      </c>
    </row>
    <row r="12491" spans="3:13" x14ac:dyDescent="0.2">
      <c r="C12491" s="8" t="str">
        <f>IFERROR(VLOOKUP(B12491,'Plan de comptes'!A:B,2,FALSE),"")</f>
        <v/>
      </c>
      <c r="K12491" s="21">
        <f t="shared" si="585"/>
        <v>0</v>
      </c>
      <c r="L12491" t="str">
        <f t="shared" si="586"/>
        <v/>
      </c>
      <c r="M12491" t="str">
        <f t="shared" si="587"/>
        <v/>
      </c>
    </row>
    <row r="12492" spans="3:13" x14ac:dyDescent="0.2">
      <c r="C12492" s="8" t="str">
        <f>IFERROR(VLOOKUP(B12492,'Plan de comptes'!A:B,2,FALSE),"")</f>
        <v/>
      </c>
      <c r="K12492" s="21">
        <f t="shared" si="585"/>
        <v>0</v>
      </c>
      <c r="L12492" t="str">
        <f t="shared" si="586"/>
        <v/>
      </c>
      <c r="M12492" t="str">
        <f t="shared" si="587"/>
        <v/>
      </c>
    </row>
    <row r="12493" spans="3:13" x14ac:dyDescent="0.2">
      <c r="C12493" s="8" t="str">
        <f>IFERROR(VLOOKUP(B12493,'Plan de comptes'!A:B,2,FALSE),"")</f>
        <v/>
      </c>
      <c r="K12493" s="21">
        <f t="shared" si="585"/>
        <v>0</v>
      </c>
      <c r="L12493" t="str">
        <f t="shared" si="586"/>
        <v/>
      </c>
      <c r="M12493" t="str">
        <f t="shared" si="587"/>
        <v/>
      </c>
    </row>
    <row r="12494" spans="3:13" x14ac:dyDescent="0.2">
      <c r="C12494" s="8" t="str">
        <f>IFERROR(VLOOKUP(B12494,'Plan de comptes'!A:B,2,FALSE),"")</f>
        <v/>
      </c>
      <c r="K12494" s="21">
        <f t="shared" si="585"/>
        <v>0</v>
      </c>
      <c r="L12494" t="str">
        <f t="shared" si="586"/>
        <v/>
      </c>
      <c r="M12494" t="str">
        <f t="shared" si="587"/>
        <v/>
      </c>
    </row>
    <row r="12495" spans="3:13" x14ac:dyDescent="0.2">
      <c r="C12495" s="8" t="str">
        <f>IFERROR(VLOOKUP(B12495,'Plan de comptes'!A:B,2,FALSE),"")</f>
        <v/>
      </c>
      <c r="K12495" s="21">
        <f t="shared" si="585"/>
        <v>0</v>
      </c>
      <c r="L12495" t="str">
        <f t="shared" si="586"/>
        <v/>
      </c>
      <c r="M12495" t="str">
        <f t="shared" si="587"/>
        <v/>
      </c>
    </row>
    <row r="12496" spans="3:13" x14ac:dyDescent="0.2">
      <c r="C12496" s="8" t="str">
        <f>IFERROR(VLOOKUP(B12496,'Plan de comptes'!A:B,2,FALSE),"")</f>
        <v/>
      </c>
      <c r="K12496" s="21">
        <f t="shared" si="585"/>
        <v>0</v>
      </c>
      <c r="L12496" t="str">
        <f t="shared" si="586"/>
        <v/>
      </c>
      <c r="M12496" t="str">
        <f t="shared" si="587"/>
        <v/>
      </c>
    </row>
    <row r="12497" spans="3:13" x14ac:dyDescent="0.2">
      <c r="C12497" s="8" t="str">
        <f>IFERROR(VLOOKUP(B12497,'Plan de comptes'!A:B,2,FALSE),"")</f>
        <v/>
      </c>
      <c r="K12497" s="21">
        <f t="shared" si="585"/>
        <v>0</v>
      </c>
      <c r="L12497" t="str">
        <f t="shared" si="586"/>
        <v/>
      </c>
      <c r="M12497" t="str">
        <f t="shared" si="587"/>
        <v/>
      </c>
    </row>
    <row r="12498" spans="3:13" x14ac:dyDescent="0.2">
      <c r="C12498" s="8" t="str">
        <f>IFERROR(VLOOKUP(B12498,'Plan de comptes'!A:B,2,FALSE),"")</f>
        <v/>
      </c>
      <c r="K12498" s="21">
        <f t="shared" si="585"/>
        <v>0</v>
      </c>
      <c r="L12498" t="str">
        <f t="shared" si="586"/>
        <v/>
      </c>
      <c r="M12498" t="str">
        <f t="shared" si="587"/>
        <v/>
      </c>
    </row>
    <row r="12499" spans="3:13" x14ac:dyDescent="0.2">
      <c r="C12499" s="8" t="str">
        <f>IFERROR(VLOOKUP(B12499,'Plan de comptes'!A:B,2,FALSE),"")</f>
        <v/>
      </c>
      <c r="K12499" s="21">
        <f t="shared" si="585"/>
        <v>0</v>
      </c>
      <c r="L12499" t="str">
        <f t="shared" si="586"/>
        <v/>
      </c>
      <c r="M12499" t="str">
        <f t="shared" si="587"/>
        <v/>
      </c>
    </row>
    <row r="12500" spans="3:13" x14ac:dyDescent="0.2">
      <c r="C12500" s="8" t="str">
        <f>IFERROR(VLOOKUP(B12500,'Plan de comptes'!A:B,2,FALSE),"")</f>
        <v/>
      </c>
      <c r="K12500" s="21">
        <f t="shared" si="585"/>
        <v>0</v>
      </c>
      <c r="L12500" t="str">
        <f t="shared" si="586"/>
        <v/>
      </c>
      <c r="M12500" t="str">
        <f t="shared" si="587"/>
        <v/>
      </c>
    </row>
    <row r="12501" spans="3:13" x14ac:dyDescent="0.2">
      <c r="C12501" s="8" t="str">
        <f>IFERROR(VLOOKUP(B12501,'Plan de comptes'!A:B,2,FALSE),"")</f>
        <v/>
      </c>
      <c r="K12501" s="21">
        <f t="shared" si="585"/>
        <v>0</v>
      </c>
      <c r="L12501" t="str">
        <f t="shared" si="586"/>
        <v/>
      </c>
      <c r="M12501" t="str">
        <f t="shared" si="587"/>
        <v/>
      </c>
    </row>
    <row r="12502" spans="3:13" x14ac:dyDescent="0.2">
      <c r="C12502" s="8" t="str">
        <f>IFERROR(VLOOKUP(B12502,'Plan de comptes'!A:B,2,FALSE),"")</f>
        <v/>
      </c>
      <c r="K12502" s="21">
        <f t="shared" si="585"/>
        <v>0</v>
      </c>
      <c r="L12502" t="str">
        <f t="shared" si="586"/>
        <v/>
      </c>
      <c r="M12502" t="str">
        <f t="shared" si="587"/>
        <v/>
      </c>
    </row>
    <row r="12503" spans="3:13" x14ac:dyDescent="0.2">
      <c r="C12503" s="8" t="str">
        <f>IFERROR(VLOOKUP(B12503,'Plan de comptes'!A:B,2,FALSE),"")</f>
        <v/>
      </c>
      <c r="K12503" s="21">
        <f t="shared" si="585"/>
        <v>0</v>
      </c>
      <c r="L12503" t="str">
        <f t="shared" si="586"/>
        <v/>
      </c>
      <c r="M12503" t="str">
        <f t="shared" si="587"/>
        <v/>
      </c>
    </row>
    <row r="12504" spans="3:13" x14ac:dyDescent="0.2">
      <c r="C12504" s="8" t="str">
        <f>IFERROR(VLOOKUP(B12504,'Plan de comptes'!A:B,2,FALSE),"")</f>
        <v/>
      </c>
      <c r="K12504" s="21">
        <f t="shared" si="585"/>
        <v>0</v>
      </c>
      <c r="L12504" t="str">
        <f t="shared" si="586"/>
        <v/>
      </c>
      <c r="M12504" t="str">
        <f t="shared" si="587"/>
        <v/>
      </c>
    </row>
    <row r="12505" spans="3:13" x14ac:dyDescent="0.2">
      <c r="C12505" s="8" t="str">
        <f>IFERROR(VLOOKUP(B12505,'Plan de comptes'!A:B,2,FALSE),"")</f>
        <v/>
      </c>
      <c r="K12505" s="21">
        <f t="shared" si="585"/>
        <v>0</v>
      </c>
      <c r="L12505" t="str">
        <f t="shared" si="586"/>
        <v/>
      </c>
      <c r="M12505" t="str">
        <f t="shared" si="587"/>
        <v/>
      </c>
    </row>
    <row r="12506" spans="3:13" x14ac:dyDescent="0.2">
      <c r="C12506" s="8" t="str">
        <f>IFERROR(VLOOKUP(B12506,'Plan de comptes'!A:B,2,FALSE),"")</f>
        <v/>
      </c>
      <c r="K12506" s="21">
        <f t="shared" si="585"/>
        <v>0</v>
      </c>
      <c r="L12506" t="str">
        <f t="shared" si="586"/>
        <v/>
      </c>
      <c r="M12506" t="str">
        <f t="shared" si="587"/>
        <v/>
      </c>
    </row>
    <row r="12507" spans="3:13" x14ac:dyDescent="0.2">
      <c r="C12507" s="8" t="str">
        <f>IFERROR(VLOOKUP(B12507,'Plan de comptes'!A:B,2,FALSE),"")</f>
        <v/>
      </c>
      <c r="K12507" s="21">
        <f t="shared" si="585"/>
        <v>0</v>
      </c>
      <c r="L12507" t="str">
        <f t="shared" si="586"/>
        <v/>
      </c>
      <c r="M12507" t="str">
        <f t="shared" si="587"/>
        <v/>
      </c>
    </row>
    <row r="12508" spans="3:13" x14ac:dyDescent="0.2">
      <c r="C12508" s="8" t="str">
        <f>IFERROR(VLOOKUP(B12508,'Plan de comptes'!A:B,2,FALSE),"")</f>
        <v/>
      </c>
      <c r="K12508" s="21">
        <f t="shared" si="585"/>
        <v>0</v>
      </c>
      <c r="L12508" t="str">
        <f t="shared" si="586"/>
        <v/>
      </c>
      <c r="M12508" t="str">
        <f t="shared" si="587"/>
        <v/>
      </c>
    </row>
    <row r="12509" spans="3:13" x14ac:dyDescent="0.2">
      <c r="C12509" s="8" t="str">
        <f>IFERROR(VLOOKUP(B12509,'Plan de comptes'!A:B,2,FALSE),"")</f>
        <v/>
      </c>
      <c r="K12509" s="21">
        <f t="shared" si="585"/>
        <v>0</v>
      </c>
      <c r="L12509" t="str">
        <f t="shared" si="586"/>
        <v/>
      </c>
      <c r="M12509" t="str">
        <f t="shared" si="587"/>
        <v/>
      </c>
    </row>
    <row r="12510" spans="3:13" x14ac:dyDescent="0.2">
      <c r="C12510" s="8" t="str">
        <f>IFERROR(VLOOKUP(B12510,'Plan de comptes'!A:B,2,FALSE),"")</f>
        <v/>
      </c>
      <c r="K12510" s="21">
        <f t="shared" si="585"/>
        <v>0</v>
      </c>
      <c r="L12510" t="str">
        <f t="shared" si="586"/>
        <v/>
      </c>
      <c r="M12510" t="str">
        <f t="shared" si="587"/>
        <v/>
      </c>
    </row>
    <row r="12511" spans="3:13" x14ac:dyDescent="0.2">
      <c r="C12511" s="8" t="str">
        <f>IFERROR(VLOOKUP(B12511,'Plan de comptes'!A:B,2,FALSE),"")</f>
        <v/>
      </c>
      <c r="K12511" s="21">
        <f t="shared" si="585"/>
        <v>0</v>
      </c>
      <c r="L12511" t="str">
        <f t="shared" si="586"/>
        <v/>
      </c>
      <c r="M12511" t="str">
        <f t="shared" si="587"/>
        <v/>
      </c>
    </row>
    <row r="12512" spans="3:13" x14ac:dyDescent="0.2">
      <c r="C12512" s="8" t="str">
        <f>IFERROR(VLOOKUP(B12512,'Plan de comptes'!A:B,2,FALSE),"")</f>
        <v/>
      </c>
      <c r="K12512" s="21">
        <f t="shared" si="585"/>
        <v>0</v>
      </c>
      <c r="L12512" t="str">
        <f t="shared" si="586"/>
        <v/>
      </c>
      <c r="M12512" t="str">
        <f t="shared" si="587"/>
        <v/>
      </c>
    </row>
    <row r="12513" spans="3:13" x14ac:dyDescent="0.2">
      <c r="C12513" s="8" t="str">
        <f>IFERROR(VLOOKUP(B12513,'Plan de comptes'!A:B,2,FALSE),"")</f>
        <v/>
      </c>
      <c r="K12513" s="21">
        <f t="shared" si="585"/>
        <v>0</v>
      </c>
      <c r="L12513" t="str">
        <f t="shared" si="586"/>
        <v/>
      </c>
      <c r="M12513" t="str">
        <f t="shared" si="587"/>
        <v/>
      </c>
    </row>
    <row r="12514" spans="3:13" x14ac:dyDescent="0.2">
      <c r="C12514" s="8" t="str">
        <f>IFERROR(VLOOKUP(B12514,'Plan de comptes'!A:B,2,FALSE),"")</f>
        <v/>
      </c>
      <c r="K12514" s="21">
        <f t="shared" si="585"/>
        <v>0</v>
      </c>
      <c r="L12514" t="str">
        <f t="shared" si="586"/>
        <v/>
      </c>
      <c r="M12514" t="str">
        <f t="shared" si="587"/>
        <v/>
      </c>
    </row>
    <row r="12515" spans="3:13" x14ac:dyDescent="0.2">
      <c r="C12515" s="8" t="str">
        <f>IFERROR(VLOOKUP(B12515,'Plan de comptes'!A:B,2,FALSE),"")</f>
        <v/>
      </c>
      <c r="K12515" s="21">
        <f t="shared" si="585"/>
        <v>0</v>
      </c>
      <c r="L12515" t="str">
        <f t="shared" si="586"/>
        <v/>
      </c>
      <c r="M12515" t="str">
        <f t="shared" si="587"/>
        <v/>
      </c>
    </row>
    <row r="12516" spans="3:13" x14ac:dyDescent="0.2">
      <c r="C12516" s="8" t="str">
        <f>IFERROR(VLOOKUP(B12516,'Plan de comptes'!A:B,2,FALSE),"")</f>
        <v/>
      </c>
      <c r="K12516" s="21">
        <f t="shared" si="585"/>
        <v>0</v>
      </c>
      <c r="L12516" t="str">
        <f t="shared" si="586"/>
        <v/>
      </c>
      <c r="M12516" t="str">
        <f t="shared" si="587"/>
        <v/>
      </c>
    </row>
    <row r="12517" spans="3:13" x14ac:dyDescent="0.2">
      <c r="C12517" s="8" t="str">
        <f>IFERROR(VLOOKUP(B12517,'Plan de comptes'!A:B,2,FALSE),"")</f>
        <v/>
      </c>
      <c r="K12517" s="21">
        <f t="shared" si="585"/>
        <v>0</v>
      </c>
      <c r="L12517" t="str">
        <f t="shared" si="586"/>
        <v/>
      </c>
      <c r="M12517" t="str">
        <f t="shared" si="587"/>
        <v/>
      </c>
    </row>
    <row r="12518" spans="3:13" x14ac:dyDescent="0.2">
      <c r="C12518" s="8" t="str">
        <f>IFERROR(VLOOKUP(B12518,'Plan de comptes'!A:B,2,FALSE),"")</f>
        <v/>
      </c>
      <c r="K12518" s="21">
        <f t="shared" si="585"/>
        <v>0</v>
      </c>
      <c r="L12518" t="str">
        <f t="shared" si="586"/>
        <v/>
      </c>
      <c r="M12518" t="str">
        <f t="shared" si="587"/>
        <v/>
      </c>
    </row>
    <row r="12519" spans="3:13" x14ac:dyDescent="0.2">
      <c r="C12519" s="8" t="str">
        <f>IFERROR(VLOOKUP(B12519,'Plan de comptes'!A:B,2,FALSE),"")</f>
        <v/>
      </c>
      <c r="K12519" s="21">
        <f t="shared" si="585"/>
        <v>0</v>
      </c>
      <c r="L12519" t="str">
        <f t="shared" si="586"/>
        <v/>
      </c>
      <c r="M12519" t="str">
        <f t="shared" si="587"/>
        <v/>
      </c>
    </row>
    <row r="12520" spans="3:13" x14ac:dyDescent="0.2">
      <c r="C12520" s="8" t="str">
        <f>IFERROR(VLOOKUP(B12520,'Plan de comptes'!A:B,2,FALSE),"")</f>
        <v/>
      </c>
      <c r="K12520" s="21">
        <f t="shared" si="585"/>
        <v>0</v>
      </c>
      <c r="L12520" t="str">
        <f t="shared" si="586"/>
        <v/>
      </c>
      <c r="M12520" t="str">
        <f t="shared" si="587"/>
        <v/>
      </c>
    </row>
    <row r="12521" spans="3:13" x14ac:dyDescent="0.2">
      <c r="C12521" s="8" t="str">
        <f>IFERROR(VLOOKUP(B12521,'Plan de comptes'!A:B,2,FALSE),"")</f>
        <v/>
      </c>
      <c r="K12521" s="21">
        <f t="shared" si="585"/>
        <v>0</v>
      </c>
      <c r="L12521" t="str">
        <f t="shared" si="586"/>
        <v/>
      </c>
      <c r="M12521" t="str">
        <f t="shared" si="587"/>
        <v/>
      </c>
    </row>
    <row r="12522" spans="3:13" x14ac:dyDescent="0.2">
      <c r="C12522" s="8" t="str">
        <f>IFERROR(VLOOKUP(B12522,'Plan de comptes'!A:B,2,FALSE),"")</f>
        <v/>
      </c>
      <c r="K12522" s="21">
        <f t="shared" si="585"/>
        <v>0</v>
      </c>
      <c r="L12522" t="str">
        <f t="shared" si="586"/>
        <v/>
      </c>
      <c r="M12522" t="str">
        <f t="shared" si="587"/>
        <v/>
      </c>
    </row>
    <row r="12523" spans="3:13" x14ac:dyDescent="0.2">
      <c r="C12523" s="8" t="str">
        <f>IFERROR(VLOOKUP(B12523,'Plan de comptes'!A:B,2,FALSE),"")</f>
        <v/>
      </c>
      <c r="K12523" s="21">
        <f t="shared" si="585"/>
        <v>0</v>
      </c>
      <c r="L12523" t="str">
        <f t="shared" si="586"/>
        <v/>
      </c>
      <c r="M12523" t="str">
        <f t="shared" si="587"/>
        <v/>
      </c>
    </row>
    <row r="12524" spans="3:13" x14ac:dyDescent="0.2">
      <c r="C12524" s="8" t="str">
        <f>IFERROR(VLOOKUP(B12524,'Plan de comptes'!A:B,2,FALSE),"")</f>
        <v/>
      </c>
      <c r="K12524" s="21">
        <f t="shared" si="585"/>
        <v>0</v>
      </c>
      <c r="L12524" t="str">
        <f t="shared" si="586"/>
        <v/>
      </c>
      <c r="M12524" t="str">
        <f t="shared" si="587"/>
        <v/>
      </c>
    </row>
    <row r="12525" spans="3:13" x14ac:dyDescent="0.2">
      <c r="C12525" s="8" t="str">
        <f>IFERROR(VLOOKUP(B12525,'Plan de comptes'!A:B,2,FALSE),"")</f>
        <v/>
      </c>
      <c r="K12525" s="21">
        <f t="shared" si="585"/>
        <v>0</v>
      </c>
      <c r="L12525" t="str">
        <f t="shared" si="586"/>
        <v/>
      </c>
      <c r="M12525" t="str">
        <f t="shared" si="587"/>
        <v/>
      </c>
    </row>
    <row r="12526" spans="3:13" x14ac:dyDescent="0.2">
      <c r="C12526" s="8" t="str">
        <f>IFERROR(VLOOKUP(B12526,'Plan de comptes'!A:B,2,FALSE),"")</f>
        <v/>
      </c>
      <c r="K12526" s="21">
        <f t="shared" si="585"/>
        <v>0</v>
      </c>
      <c r="L12526" t="str">
        <f t="shared" si="586"/>
        <v/>
      </c>
      <c r="M12526" t="str">
        <f t="shared" si="587"/>
        <v/>
      </c>
    </row>
    <row r="12527" spans="3:13" x14ac:dyDescent="0.2">
      <c r="C12527" s="8" t="str">
        <f>IFERROR(VLOOKUP(B12527,'Plan de comptes'!A:B,2,FALSE),"")</f>
        <v/>
      </c>
      <c r="K12527" s="21">
        <f t="shared" si="585"/>
        <v>0</v>
      </c>
      <c r="L12527" t="str">
        <f t="shared" si="586"/>
        <v/>
      </c>
      <c r="M12527" t="str">
        <f t="shared" si="587"/>
        <v/>
      </c>
    </row>
    <row r="12528" spans="3:13" x14ac:dyDescent="0.2">
      <c r="C12528" s="8" t="str">
        <f>IFERROR(VLOOKUP(B12528,'Plan de comptes'!A:B,2,FALSE),"")</f>
        <v/>
      </c>
      <c r="K12528" s="21">
        <f t="shared" si="585"/>
        <v>0</v>
      </c>
      <c r="L12528" t="str">
        <f t="shared" si="586"/>
        <v/>
      </c>
      <c r="M12528" t="str">
        <f t="shared" si="587"/>
        <v/>
      </c>
    </row>
    <row r="12529" spans="3:13" x14ac:dyDescent="0.2">
      <c r="C12529" s="8" t="str">
        <f>IFERROR(VLOOKUP(B12529,'Plan de comptes'!A:B,2,FALSE),"")</f>
        <v/>
      </c>
      <c r="K12529" s="21">
        <f t="shared" si="585"/>
        <v>0</v>
      </c>
      <c r="L12529" t="str">
        <f t="shared" si="586"/>
        <v/>
      </c>
      <c r="M12529" t="str">
        <f t="shared" si="587"/>
        <v/>
      </c>
    </row>
    <row r="12530" spans="3:13" x14ac:dyDescent="0.2">
      <c r="C12530" s="8" t="str">
        <f>IFERROR(VLOOKUP(B12530,'Plan de comptes'!A:B,2,FALSE),"")</f>
        <v/>
      </c>
      <c r="K12530" s="21">
        <f t="shared" si="585"/>
        <v>0</v>
      </c>
      <c r="L12530" t="str">
        <f t="shared" si="586"/>
        <v/>
      </c>
      <c r="M12530" t="str">
        <f t="shared" si="587"/>
        <v/>
      </c>
    </row>
    <row r="12531" spans="3:13" x14ac:dyDescent="0.2">
      <c r="C12531" s="8" t="str">
        <f>IFERROR(VLOOKUP(B12531,'Plan de comptes'!A:B,2,FALSE),"")</f>
        <v/>
      </c>
      <c r="K12531" s="21">
        <f t="shared" si="585"/>
        <v>0</v>
      </c>
      <c r="L12531" t="str">
        <f t="shared" si="586"/>
        <v/>
      </c>
      <c r="M12531" t="str">
        <f t="shared" si="587"/>
        <v/>
      </c>
    </row>
    <row r="12532" spans="3:13" x14ac:dyDescent="0.2">
      <c r="C12532" s="8" t="str">
        <f>IFERROR(VLOOKUP(B12532,'Plan de comptes'!A:B,2,FALSE),"")</f>
        <v/>
      </c>
      <c r="K12532" s="21">
        <f t="shared" si="585"/>
        <v>0</v>
      </c>
      <c r="L12532" t="str">
        <f t="shared" si="586"/>
        <v/>
      </c>
      <c r="M12532" t="str">
        <f t="shared" si="587"/>
        <v/>
      </c>
    </row>
    <row r="12533" spans="3:13" x14ac:dyDescent="0.2">
      <c r="C12533" s="8" t="str">
        <f>IFERROR(VLOOKUP(B12533,'Plan de comptes'!A:B,2,FALSE),"")</f>
        <v/>
      </c>
      <c r="K12533" s="21">
        <f t="shared" si="585"/>
        <v>0</v>
      </c>
      <c r="L12533" t="str">
        <f t="shared" si="586"/>
        <v/>
      </c>
      <c r="M12533" t="str">
        <f t="shared" si="587"/>
        <v/>
      </c>
    </row>
    <row r="12534" spans="3:13" x14ac:dyDescent="0.2">
      <c r="C12534" s="8" t="str">
        <f>IFERROR(VLOOKUP(B12534,'Plan de comptes'!A:B,2,FALSE),"")</f>
        <v/>
      </c>
      <c r="K12534" s="21">
        <f t="shared" si="585"/>
        <v>0</v>
      </c>
      <c r="L12534" t="str">
        <f t="shared" si="586"/>
        <v/>
      </c>
      <c r="M12534" t="str">
        <f t="shared" si="587"/>
        <v/>
      </c>
    </row>
    <row r="12535" spans="3:13" x14ac:dyDescent="0.2">
      <c r="C12535" s="8" t="str">
        <f>IFERROR(VLOOKUP(B12535,'Plan de comptes'!A:B,2,FALSE),"")</f>
        <v/>
      </c>
      <c r="K12535" s="21">
        <f t="shared" si="585"/>
        <v>0</v>
      </c>
      <c r="L12535" t="str">
        <f t="shared" si="586"/>
        <v/>
      </c>
      <c r="M12535" t="str">
        <f t="shared" si="587"/>
        <v/>
      </c>
    </row>
    <row r="12536" spans="3:13" x14ac:dyDescent="0.2">
      <c r="C12536" s="8" t="str">
        <f>IFERROR(VLOOKUP(B12536,'Plan de comptes'!A:B,2,FALSE),"")</f>
        <v/>
      </c>
      <c r="K12536" s="21">
        <f t="shared" si="585"/>
        <v>0</v>
      </c>
      <c r="L12536" t="str">
        <f t="shared" si="586"/>
        <v/>
      </c>
      <c r="M12536" t="str">
        <f t="shared" si="587"/>
        <v/>
      </c>
    </row>
    <row r="12537" spans="3:13" x14ac:dyDescent="0.2">
      <c r="C12537" s="8" t="str">
        <f>IFERROR(VLOOKUP(B12537,'Plan de comptes'!A:B,2,FALSE),"")</f>
        <v/>
      </c>
      <c r="K12537" s="21">
        <f t="shared" si="585"/>
        <v>0</v>
      </c>
      <c r="L12537" t="str">
        <f t="shared" si="586"/>
        <v/>
      </c>
      <c r="M12537" t="str">
        <f t="shared" si="587"/>
        <v/>
      </c>
    </row>
    <row r="12538" spans="3:13" x14ac:dyDescent="0.2">
      <c r="C12538" s="8" t="str">
        <f>IFERROR(VLOOKUP(B12538,'Plan de comptes'!A:B,2,FALSE),"")</f>
        <v/>
      </c>
      <c r="K12538" s="21">
        <f t="shared" si="585"/>
        <v>0</v>
      </c>
      <c r="L12538" t="str">
        <f t="shared" si="586"/>
        <v/>
      </c>
      <c r="M12538" t="str">
        <f t="shared" si="587"/>
        <v/>
      </c>
    </row>
    <row r="12539" spans="3:13" x14ac:dyDescent="0.2">
      <c r="C12539" s="8" t="str">
        <f>IFERROR(VLOOKUP(B12539,'Plan de comptes'!A:B,2,FALSE),"")</f>
        <v/>
      </c>
      <c r="K12539" s="21">
        <f t="shared" si="585"/>
        <v>0</v>
      </c>
      <c r="L12539" t="str">
        <f t="shared" si="586"/>
        <v/>
      </c>
      <c r="M12539" t="str">
        <f t="shared" si="587"/>
        <v/>
      </c>
    </row>
    <row r="12540" spans="3:13" x14ac:dyDescent="0.2">
      <c r="C12540" s="8" t="str">
        <f>IFERROR(VLOOKUP(B12540,'Plan de comptes'!A:B,2,FALSE),"")</f>
        <v/>
      </c>
      <c r="K12540" s="21">
        <f t="shared" si="585"/>
        <v>0</v>
      </c>
      <c r="L12540" t="str">
        <f t="shared" si="586"/>
        <v/>
      </c>
      <c r="M12540" t="str">
        <f t="shared" si="587"/>
        <v/>
      </c>
    </row>
    <row r="12541" spans="3:13" x14ac:dyDescent="0.2">
      <c r="C12541" s="8" t="str">
        <f>IFERROR(VLOOKUP(B12541,'Plan de comptes'!A:B,2,FALSE),"")</f>
        <v/>
      </c>
      <c r="K12541" s="21">
        <f t="shared" si="585"/>
        <v>0</v>
      </c>
      <c r="L12541" t="str">
        <f t="shared" si="586"/>
        <v/>
      </c>
      <c r="M12541" t="str">
        <f t="shared" si="587"/>
        <v/>
      </c>
    </row>
    <row r="12542" spans="3:13" x14ac:dyDescent="0.2">
      <c r="C12542" s="8" t="str">
        <f>IFERROR(VLOOKUP(B12542,'Plan de comptes'!A:B,2,FALSE),"")</f>
        <v/>
      </c>
      <c r="K12542" s="21">
        <f t="shared" si="585"/>
        <v>0</v>
      </c>
      <c r="L12542" t="str">
        <f t="shared" si="586"/>
        <v/>
      </c>
      <c r="M12542" t="str">
        <f t="shared" si="587"/>
        <v/>
      </c>
    </row>
    <row r="12543" spans="3:13" x14ac:dyDescent="0.2">
      <c r="C12543" s="8" t="str">
        <f>IFERROR(VLOOKUP(B12543,'Plan de comptes'!A:B,2,FALSE),"")</f>
        <v/>
      </c>
      <c r="K12543" s="21">
        <f t="shared" si="585"/>
        <v>0</v>
      </c>
      <c r="L12543" t="str">
        <f t="shared" si="586"/>
        <v/>
      </c>
      <c r="M12543" t="str">
        <f t="shared" si="587"/>
        <v/>
      </c>
    </row>
    <row r="12544" spans="3:13" x14ac:dyDescent="0.2">
      <c r="C12544" s="8" t="str">
        <f>IFERROR(VLOOKUP(B12544,'Plan de comptes'!A:B,2,FALSE),"")</f>
        <v/>
      </c>
      <c r="K12544" s="21">
        <f t="shared" si="585"/>
        <v>0</v>
      </c>
      <c r="L12544" t="str">
        <f t="shared" si="586"/>
        <v/>
      </c>
      <c r="M12544" t="str">
        <f t="shared" si="587"/>
        <v/>
      </c>
    </row>
    <row r="12545" spans="3:13" x14ac:dyDescent="0.2">
      <c r="C12545" s="8" t="str">
        <f>IFERROR(VLOOKUP(B12545,'Plan de comptes'!A:B,2,FALSE),"")</f>
        <v/>
      </c>
      <c r="K12545" s="21">
        <f t="shared" si="585"/>
        <v>0</v>
      </c>
      <c r="L12545" t="str">
        <f t="shared" si="586"/>
        <v/>
      </c>
      <c r="M12545" t="str">
        <f t="shared" si="587"/>
        <v/>
      </c>
    </row>
    <row r="12546" spans="3:13" x14ac:dyDescent="0.2">
      <c r="C12546" s="8" t="str">
        <f>IFERROR(VLOOKUP(B12546,'Plan de comptes'!A:B,2,FALSE),"")</f>
        <v/>
      </c>
      <c r="K12546" s="21">
        <f t="shared" si="585"/>
        <v>0</v>
      </c>
      <c r="L12546" t="str">
        <f t="shared" si="586"/>
        <v/>
      </c>
      <c r="M12546" t="str">
        <f t="shared" si="587"/>
        <v/>
      </c>
    </row>
    <row r="12547" spans="3:13" x14ac:dyDescent="0.2">
      <c r="C12547" s="8" t="str">
        <f>IFERROR(VLOOKUP(B12547,'Plan de comptes'!A:B,2,FALSE),"")</f>
        <v/>
      </c>
      <c r="K12547" s="21">
        <f t="shared" ref="K12547:K12610" si="588">E12547-F12547</f>
        <v>0</v>
      </c>
      <c r="L12547" t="str">
        <f t="shared" ref="L12547:L12610" si="589">LEFT($B12547,2)</f>
        <v/>
      </c>
      <c r="M12547" t="str">
        <f t="shared" ref="M12547:M12610" si="590">LEFT($B12547,3)</f>
        <v/>
      </c>
    </row>
    <row r="12548" spans="3:13" x14ac:dyDescent="0.2">
      <c r="C12548" s="8" t="str">
        <f>IFERROR(VLOOKUP(B12548,'Plan de comptes'!A:B,2,FALSE),"")</f>
        <v/>
      </c>
      <c r="K12548" s="21">
        <f t="shared" si="588"/>
        <v>0</v>
      </c>
      <c r="L12548" t="str">
        <f t="shared" si="589"/>
        <v/>
      </c>
      <c r="M12548" t="str">
        <f t="shared" si="590"/>
        <v/>
      </c>
    </row>
    <row r="12549" spans="3:13" x14ac:dyDescent="0.2">
      <c r="C12549" s="8" t="str">
        <f>IFERROR(VLOOKUP(B12549,'Plan de comptes'!A:B,2,FALSE),"")</f>
        <v/>
      </c>
      <c r="K12549" s="21">
        <f t="shared" si="588"/>
        <v>0</v>
      </c>
      <c r="L12549" t="str">
        <f t="shared" si="589"/>
        <v/>
      </c>
      <c r="M12549" t="str">
        <f t="shared" si="590"/>
        <v/>
      </c>
    </row>
    <row r="12550" spans="3:13" x14ac:dyDescent="0.2">
      <c r="C12550" s="8" t="str">
        <f>IFERROR(VLOOKUP(B12550,'Plan de comptes'!A:B,2,FALSE),"")</f>
        <v/>
      </c>
      <c r="K12550" s="21">
        <f t="shared" si="588"/>
        <v>0</v>
      </c>
      <c r="L12550" t="str">
        <f t="shared" si="589"/>
        <v/>
      </c>
      <c r="M12550" t="str">
        <f t="shared" si="590"/>
        <v/>
      </c>
    </row>
    <row r="12551" spans="3:13" x14ac:dyDescent="0.2">
      <c r="C12551" s="8" t="str">
        <f>IFERROR(VLOOKUP(B12551,'Plan de comptes'!A:B,2,FALSE),"")</f>
        <v/>
      </c>
      <c r="K12551" s="21">
        <f t="shared" si="588"/>
        <v>0</v>
      </c>
      <c r="L12551" t="str">
        <f t="shared" si="589"/>
        <v/>
      </c>
      <c r="M12551" t="str">
        <f t="shared" si="590"/>
        <v/>
      </c>
    </row>
    <row r="12552" spans="3:13" x14ac:dyDescent="0.2">
      <c r="C12552" s="8" t="str">
        <f>IFERROR(VLOOKUP(B12552,'Plan de comptes'!A:B,2,FALSE),"")</f>
        <v/>
      </c>
      <c r="K12552" s="21">
        <f t="shared" si="588"/>
        <v>0</v>
      </c>
      <c r="L12552" t="str">
        <f t="shared" si="589"/>
        <v/>
      </c>
      <c r="M12552" t="str">
        <f t="shared" si="590"/>
        <v/>
      </c>
    </row>
    <row r="12553" spans="3:13" x14ac:dyDescent="0.2">
      <c r="C12553" s="8" t="str">
        <f>IFERROR(VLOOKUP(B12553,'Plan de comptes'!A:B,2,FALSE),"")</f>
        <v/>
      </c>
      <c r="K12553" s="21">
        <f t="shared" si="588"/>
        <v>0</v>
      </c>
      <c r="L12553" t="str">
        <f t="shared" si="589"/>
        <v/>
      </c>
      <c r="M12553" t="str">
        <f t="shared" si="590"/>
        <v/>
      </c>
    </row>
    <row r="12554" spans="3:13" x14ac:dyDescent="0.2">
      <c r="C12554" s="8" t="str">
        <f>IFERROR(VLOOKUP(B12554,'Plan de comptes'!A:B,2,FALSE),"")</f>
        <v/>
      </c>
      <c r="K12554" s="21">
        <f t="shared" si="588"/>
        <v>0</v>
      </c>
      <c r="L12554" t="str">
        <f t="shared" si="589"/>
        <v/>
      </c>
      <c r="M12554" t="str">
        <f t="shared" si="590"/>
        <v/>
      </c>
    </row>
    <row r="12555" spans="3:13" x14ac:dyDescent="0.2">
      <c r="C12555" s="8" t="str">
        <f>IFERROR(VLOOKUP(B12555,'Plan de comptes'!A:B,2,FALSE),"")</f>
        <v/>
      </c>
      <c r="K12555" s="21">
        <f t="shared" si="588"/>
        <v>0</v>
      </c>
      <c r="L12555" t="str">
        <f t="shared" si="589"/>
        <v/>
      </c>
      <c r="M12555" t="str">
        <f t="shared" si="590"/>
        <v/>
      </c>
    </row>
    <row r="12556" spans="3:13" x14ac:dyDescent="0.2">
      <c r="C12556" s="8" t="str">
        <f>IFERROR(VLOOKUP(B12556,'Plan de comptes'!A:B,2,FALSE),"")</f>
        <v/>
      </c>
      <c r="K12556" s="21">
        <f t="shared" si="588"/>
        <v>0</v>
      </c>
      <c r="L12556" t="str">
        <f t="shared" si="589"/>
        <v/>
      </c>
      <c r="M12556" t="str">
        <f t="shared" si="590"/>
        <v/>
      </c>
    </row>
    <row r="12557" spans="3:13" x14ac:dyDescent="0.2">
      <c r="C12557" s="8" t="str">
        <f>IFERROR(VLOOKUP(B12557,'Plan de comptes'!A:B,2,FALSE),"")</f>
        <v/>
      </c>
      <c r="K12557" s="21">
        <f t="shared" si="588"/>
        <v>0</v>
      </c>
      <c r="L12557" t="str">
        <f t="shared" si="589"/>
        <v/>
      </c>
      <c r="M12557" t="str">
        <f t="shared" si="590"/>
        <v/>
      </c>
    </row>
    <row r="12558" spans="3:13" x14ac:dyDescent="0.2">
      <c r="C12558" s="8" t="str">
        <f>IFERROR(VLOOKUP(B12558,'Plan de comptes'!A:B,2,FALSE),"")</f>
        <v/>
      </c>
      <c r="K12558" s="21">
        <f t="shared" si="588"/>
        <v>0</v>
      </c>
      <c r="L12558" t="str">
        <f t="shared" si="589"/>
        <v/>
      </c>
      <c r="M12558" t="str">
        <f t="shared" si="590"/>
        <v/>
      </c>
    </row>
    <row r="12559" spans="3:13" x14ac:dyDescent="0.2">
      <c r="C12559" s="8" t="str">
        <f>IFERROR(VLOOKUP(B12559,'Plan de comptes'!A:B,2,FALSE),"")</f>
        <v/>
      </c>
      <c r="K12559" s="21">
        <f t="shared" si="588"/>
        <v>0</v>
      </c>
      <c r="L12559" t="str">
        <f t="shared" si="589"/>
        <v/>
      </c>
      <c r="M12559" t="str">
        <f t="shared" si="590"/>
        <v/>
      </c>
    </row>
    <row r="12560" spans="3:13" x14ac:dyDescent="0.2">
      <c r="C12560" s="8" t="str">
        <f>IFERROR(VLOOKUP(B12560,'Plan de comptes'!A:B,2,FALSE),"")</f>
        <v/>
      </c>
      <c r="K12560" s="21">
        <f t="shared" si="588"/>
        <v>0</v>
      </c>
      <c r="L12560" t="str">
        <f t="shared" si="589"/>
        <v/>
      </c>
      <c r="M12560" t="str">
        <f t="shared" si="590"/>
        <v/>
      </c>
    </row>
    <row r="12561" spans="3:13" x14ac:dyDescent="0.2">
      <c r="C12561" s="8" t="str">
        <f>IFERROR(VLOOKUP(B12561,'Plan de comptes'!A:B,2,FALSE),"")</f>
        <v/>
      </c>
      <c r="K12561" s="21">
        <f t="shared" si="588"/>
        <v>0</v>
      </c>
      <c r="L12561" t="str">
        <f t="shared" si="589"/>
        <v/>
      </c>
      <c r="M12561" t="str">
        <f t="shared" si="590"/>
        <v/>
      </c>
    </row>
    <row r="12562" spans="3:13" x14ac:dyDescent="0.2">
      <c r="C12562" s="8" t="str">
        <f>IFERROR(VLOOKUP(B12562,'Plan de comptes'!A:B,2,FALSE),"")</f>
        <v/>
      </c>
      <c r="K12562" s="21">
        <f t="shared" si="588"/>
        <v>0</v>
      </c>
      <c r="L12562" t="str">
        <f t="shared" si="589"/>
        <v/>
      </c>
      <c r="M12562" t="str">
        <f t="shared" si="590"/>
        <v/>
      </c>
    </row>
    <row r="12563" spans="3:13" x14ac:dyDescent="0.2">
      <c r="C12563" s="8" t="str">
        <f>IFERROR(VLOOKUP(B12563,'Plan de comptes'!A:B,2,FALSE),"")</f>
        <v/>
      </c>
      <c r="K12563" s="21">
        <f t="shared" si="588"/>
        <v>0</v>
      </c>
      <c r="L12563" t="str">
        <f t="shared" si="589"/>
        <v/>
      </c>
      <c r="M12563" t="str">
        <f t="shared" si="590"/>
        <v/>
      </c>
    </row>
    <row r="12564" spans="3:13" x14ac:dyDescent="0.2">
      <c r="C12564" s="8" t="str">
        <f>IFERROR(VLOOKUP(B12564,'Plan de comptes'!A:B,2,FALSE),"")</f>
        <v/>
      </c>
      <c r="K12564" s="21">
        <f t="shared" si="588"/>
        <v>0</v>
      </c>
      <c r="L12564" t="str">
        <f t="shared" si="589"/>
        <v/>
      </c>
      <c r="M12564" t="str">
        <f t="shared" si="590"/>
        <v/>
      </c>
    </row>
    <row r="12565" spans="3:13" x14ac:dyDescent="0.2">
      <c r="C12565" s="8" t="str">
        <f>IFERROR(VLOOKUP(B12565,'Plan de comptes'!A:B,2,FALSE),"")</f>
        <v/>
      </c>
      <c r="K12565" s="21">
        <f t="shared" si="588"/>
        <v>0</v>
      </c>
      <c r="L12565" t="str">
        <f t="shared" si="589"/>
        <v/>
      </c>
      <c r="M12565" t="str">
        <f t="shared" si="590"/>
        <v/>
      </c>
    </row>
    <row r="12566" spans="3:13" x14ac:dyDescent="0.2">
      <c r="C12566" s="8" t="str">
        <f>IFERROR(VLOOKUP(B12566,'Plan de comptes'!A:B,2,FALSE),"")</f>
        <v/>
      </c>
      <c r="K12566" s="21">
        <f t="shared" si="588"/>
        <v>0</v>
      </c>
      <c r="L12566" t="str">
        <f t="shared" si="589"/>
        <v/>
      </c>
      <c r="M12566" t="str">
        <f t="shared" si="590"/>
        <v/>
      </c>
    </row>
    <row r="12567" spans="3:13" x14ac:dyDescent="0.2">
      <c r="C12567" s="8" t="str">
        <f>IFERROR(VLOOKUP(B12567,'Plan de comptes'!A:B,2,FALSE),"")</f>
        <v/>
      </c>
      <c r="K12567" s="21">
        <f t="shared" si="588"/>
        <v>0</v>
      </c>
      <c r="L12567" t="str">
        <f t="shared" si="589"/>
        <v/>
      </c>
      <c r="M12567" t="str">
        <f t="shared" si="590"/>
        <v/>
      </c>
    </row>
    <row r="12568" spans="3:13" x14ac:dyDescent="0.2">
      <c r="C12568" s="8" t="str">
        <f>IFERROR(VLOOKUP(B12568,'Plan de comptes'!A:B,2,FALSE),"")</f>
        <v/>
      </c>
      <c r="K12568" s="21">
        <f t="shared" si="588"/>
        <v>0</v>
      </c>
      <c r="L12568" t="str">
        <f t="shared" si="589"/>
        <v/>
      </c>
      <c r="M12568" t="str">
        <f t="shared" si="590"/>
        <v/>
      </c>
    </row>
    <row r="12569" spans="3:13" x14ac:dyDescent="0.2">
      <c r="C12569" s="8" t="str">
        <f>IFERROR(VLOOKUP(B12569,'Plan de comptes'!A:B,2,FALSE),"")</f>
        <v/>
      </c>
      <c r="K12569" s="21">
        <f t="shared" si="588"/>
        <v>0</v>
      </c>
      <c r="L12569" t="str">
        <f t="shared" si="589"/>
        <v/>
      </c>
      <c r="M12569" t="str">
        <f t="shared" si="590"/>
        <v/>
      </c>
    </row>
    <row r="12570" spans="3:13" x14ac:dyDescent="0.2">
      <c r="C12570" s="8" t="str">
        <f>IFERROR(VLOOKUP(B12570,'Plan de comptes'!A:B,2,FALSE),"")</f>
        <v/>
      </c>
      <c r="K12570" s="21">
        <f t="shared" si="588"/>
        <v>0</v>
      </c>
      <c r="L12570" t="str">
        <f t="shared" si="589"/>
        <v/>
      </c>
      <c r="M12570" t="str">
        <f t="shared" si="590"/>
        <v/>
      </c>
    </row>
    <row r="12571" spans="3:13" x14ac:dyDescent="0.2">
      <c r="C12571" s="8" t="str">
        <f>IFERROR(VLOOKUP(B12571,'Plan de comptes'!A:B,2,FALSE),"")</f>
        <v/>
      </c>
      <c r="K12571" s="21">
        <f t="shared" si="588"/>
        <v>0</v>
      </c>
      <c r="L12571" t="str">
        <f t="shared" si="589"/>
        <v/>
      </c>
      <c r="M12571" t="str">
        <f t="shared" si="590"/>
        <v/>
      </c>
    </row>
    <row r="12572" spans="3:13" x14ac:dyDescent="0.2">
      <c r="C12572" s="8" t="str">
        <f>IFERROR(VLOOKUP(B12572,'Plan de comptes'!A:B,2,FALSE),"")</f>
        <v/>
      </c>
      <c r="K12572" s="21">
        <f t="shared" si="588"/>
        <v>0</v>
      </c>
      <c r="L12572" t="str">
        <f t="shared" si="589"/>
        <v/>
      </c>
      <c r="M12572" t="str">
        <f t="shared" si="590"/>
        <v/>
      </c>
    </row>
    <row r="12573" spans="3:13" x14ac:dyDescent="0.2">
      <c r="C12573" s="8" t="str">
        <f>IFERROR(VLOOKUP(B12573,'Plan de comptes'!A:B,2,FALSE),"")</f>
        <v/>
      </c>
      <c r="K12573" s="21">
        <f t="shared" si="588"/>
        <v>0</v>
      </c>
      <c r="L12573" t="str">
        <f t="shared" si="589"/>
        <v/>
      </c>
      <c r="M12573" t="str">
        <f t="shared" si="590"/>
        <v/>
      </c>
    </row>
    <row r="12574" spans="3:13" x14ac:dyDescent="0.2">
      <c r="C12574" s="8" t="str">
        <f>IFERROR(VLOOKUP(B12574,'Plan de comptes'!A:B,2,FALSE),"")</f>
        <v/>
      </c>
      <c r="K12574" s="21">
        <f t="shared" si="588"/>
        <v>0</v>
      </c>
      <c r="L12574" t="str">
        <f t="shared" si="589"/>
        <v/>
      </c>
      <c r="M12574" t="str">
        <f t="shared" si="590"/>
        <v/>
      </c>
    </row>
    <row r="12575" spans="3:13" x14ac:dyDescent="0.2">
      <c r="C12575" s="8" t="str">
        <f>IFERROR(VLOOKUP(B12575,'Plan de comptes'!A:B,2,FALSE),"")</f>
        <v/>
      </c>
      <c r="K12575" s="21">
        <f t="shared" si="588"/>
        <v>0</v>
      </c>
      <c r="L12575" t="str">
        <f t="shared" si="589"/>
        <v/>
      </c>
      <c r="M12575" t="str">
        <f t="shared" si="590"/>
        <v/>
      </c>
    </row>
    <row r="12576" spans="3:13" x14ac:dyDescent="0.2">
      <c r="C12576" s="8" t="str">
        <f>IFERROR(VLOOKUP(B12576,'Plan de comptes'!A:B,2,FALSE),"")</f>
        <v/>
      </c>
      <c r="K12576" s="21">
        <f t="shared" si="588"/>
        <v>0</v>
      </c>
      <c r="L12576" t="str">
        <f t="shared" si="589"/>
        <v/>
      </c>
      <c r="M12576" t="str">
        <f t="shared" si="590"/>
        <v/>
      </c>
    </row>
    <row r="12577" spans="3:13" x14ac:dyDescent="0.2">
      <c r="C12577" s="8" t="str">
        <f>IFERROR(VLOOKUP(B12577,'Plan de comptes'!A:B,2,FALSE),"")</f>
        <v/>
      </c>
      <c r="K12577" s="21">
        <f t="shared" si="588"/>
        <v>0</v>
      </c>
      <c r="L12577" t="str">
        <f t="shared" si="589"/>
        <v/>
      </c>
      <c r="M12577" t="str">
        <f t="shared" si="590"/>
        <v/>
      </c>
    </row>
    <row r="12578" spans="3:13" x14ac:dyDescent="0.2">
      <c r="C12578" s="8" t="str">
        <f>IFERROR(VLOOKUP(B12578,'Plan de comptes'!A:B,2,FALSE),"")</f>
        <v/>
      </c>
      <c r="K12578" s="21">
        <f t="shared" si="588"/>
        <v>0</v>
      </c>
      <c r="L12578" t="str">
        <f t="shared" si="589"/>
        <v/>
      </c>
      <c r="M12578" t="str">
        <f t="shared" si="590"/>
        <v/>
      </c>
    </row>
    <row r="12579" spans="3:13" x14ac:dyDescent="0.2">
      <c r="C12579" s="8" t="str">
        <f>IFERROR(VLOOKUP(B12579,'Plan de comptes'!A:B,2,FALSE),"")</f>
        <v/>
      </c>
      <c r="K12579" s="21">
        <f t="shared" si="588"/>
        <v>0</v>
      </c>
      <c r="L12579" t="str">
        <f t="shared" si="589"/>
        <v/>
      </c>
      <c r="M12579" t="str">
        <f t="shared" si="590"/>
        <v/>
      </c>
    </row>
    <row r="12580" spans="3:13" x14ac:dyDescent="0.2">
      <c r="C12580" s="8" t="str">
        <f>IFERROR(VLOOKUP(B12580,'Plan de comptes'!A:B,2,FALSE),"")</f>
        <v/>
      </c>
      <c r="K12580" s="21">
        <f t="shared" si="588"/>
        <v>0</v>
      </c>
      <c r="L12580" t="str">
        <f t="shared" si="589"/>
        <v/>
      </c>
      <c r="M12580" t="str">
        <f t="shared" si="590"/>
        <v/>
      </c>
    </row>
    <row r="12581" spans="3:13" x14ac:dyDescent="0.2">
      <c r="C12581" s="8" t="str">
        <f>IFERROR(VLOOKUP(B12581,'Plan de comptes'!A:B,2,FALSE),"")</f>
        <v/>
      </c>
      <c r="K12581" s="21">
        <f t="shared" si="588"/>
        <v>0</v>
      </c>
      <c r="L12581" t="str">
        <f t="shared" si="589"/>
        <v/>
      </c>
      <c r="M12581" t="str">
        <f t="shared" si="590"/>
        <v/>
      </c>
    </row>
    <row r="12582" spans="3:13" x14ac:dyDescent="0.2">
      <c r="C12582" s="8" t="str">
        <f>IFERROR(VLOOKUP(B12582,'Plan de comptes'!A:B,2,FALSE),"")</f>
        <v/>
      </c>
      <c r="K12582" s="21">
        <f t="shared" si="588"/>
        <v>0</v>
      </c>
      <c r="L12582" t="str">
        <f t="shared" si="589"/>
        <v/>
      </c>
      <c r="M12582" t="str">
        <f t="shared" si="590"/>
        <v/>
      </c>
    </row>
    <row r="12583" spans="3:13" x14ac:dyDescent="0.2">
      <c r="C12583" s="8" t="str">
        <f>IFERROR(VLOOKUP(B12583,'Plan de comptes'!A:B,2,FALSE),"")</f>
        <v/>
      </c>
      <c r="K12583" s="21">
        <f t="shared" si="588"/>
        <v>0</v>
      </c>
      <c r="L12583" t="str">
        <f t="shared" si="589"/>
        <v/>
      </c>
      <c r="M12583" t="str">
        <f t="shared" si="590"/>
        <v/>
      </c>
    </row>
    <row r="12584" spans="3:13" x14ac:dyDescent="0.2">
      <c r="C12584" s="8" t="str">
        <f>IFERROR(VLOOKUP(B12584,'Plan de comptes'!A:B,2,FALSE),"")</f>
        <v/>
      </c>
      <c r="K12584" s="21">
        <f t="shared" si="588"/>
        <v>0</v>
      </c>
      <c r="L12584" t="str">
        <f t="shared" si="589"/>
        <v/>
      </c>
      <c r="M12584" t="str">
        <f t="shared" si="590"/>
        <v/>
      </c>
    </row>
    <row r="12585" spans="3:13" x14ac:dyDescent="0.2">
      <c r="C12585" s="8" t="str">
        <f>IFERROR(VLOOKUP(B12585,'Plan de comptes'!A:B,2,FALSE),"")</f>
        <v/>
      </c>
      <c r="K12585" s="21">
        <f t="shared" si="588"/>
        <v>0</v>
      </c>
      <c r="L12585" t="str">
        <f t="shared" si="589"/>
        <v/>
      </c>
      <c r="M12585" t="str">
        <f t="shared" si="590"/>
        <v/>
      </c>
    </row>
    <row r="12586" spans="3:13" x14ac:dyDescent="0.2">
      <c r="C12586" s="8" t="str">
        <f>IFERROR(VLOOKUP(B12586,'Plan de comptes'!A:B,2,FALSE),"")</f>
        <v/>
      </c>
      <c r="K12586" s="21">
        <f t="shared" si="588"/>
        <v>0</v>
      </c>
      <c r="L12586" t="str">
        <f t="shared" si="589"/>
        <v/>
      </c>
      <c r="M12586" t="str">
        <f t="shared" si="590"/>
        <v/>
      </c>
    </row>
    <row r="12587" spans="3:13" x14ac:dyDescent="0.2">
      <c r="C12587" s="8" t="str">
        <f>IFERROR(VLOOKUP(B12587,'Plan de comptes'!A:B,2,FALSE),"")</f>
        <v/>
      </c>
      <c r="K12587" s="21">
        <f t="shared" si="588"/>
        <v>0</v>
      </c>
      <c r="L12587" t="str">
        <f t="shared" si="589"/>
        <v/>
      </c>
      <c r="M12587" t="str">
        <f t="shared" si="590"/>
        <v/>
      </c>
    </row>
    <row r="12588" spans="3:13" x14ac:dyDescent="0.2">
      <c r="C12588" s="8" t="str">
        <f>IFERROR(VLOOKUP(B12588,'Plan de comptes'!A:B,2,FALSE),"")</f>
        <v/>
      </c>
      <c r="K12588" s="21">
        <f t="shared" si="588"/>
        <v>0</v>
      </c>
      <c r="L12588" t="str">
        <f t="shared" si="589"/>
        <v/>
      </c>
      <c r="M12588" t="str">
        <f t="shared" si="590"/>
        <v/>
      </c>
    </row>
    <row r="12589" spans="3:13" x14ac:dyDescent="0.2">
      <c r="C12589" s="8" t="str">
        <f>IFERROR(VLOOKUP(B12589,'Plan de comptes'!A:B,2,FALSE),"")</f>
        <v/>
      </c>
      <c r="K12589" s="21">
        <f t="shared" si="588"/>
        <v>0</v>
      </c>
      <c r="L12589" t="str">
        <f t="shared" si="589"/>
        <v/>
      </c>
      <c r="M12589" t="str">
        <f t="shared" si="590"/>
        <v/>
      </c>
    </row>
    <row r="12590" spans="3:13" x14ac:dyDescent="0.2">
      <c r="C12590" s="8" t="str">
        <f>IFERROR(VLOOKUP(B12590,'Plan de comptes'!A:B,2,FALSE),"")</f>
        <v/>
      </c>
      <c r="K12590" s="21">
        <f t="shared" si="588"/>
        <v>0</v>
      </c>
      <c r="L12590" t="str">
        <f t="shared" si="589"/>
        <v/>
      </c>
      <c r="M12590" t="str">
        <f t="shared" si="590"/>
        <v/>
      </c>
    </row>
    <row r="12591" spans="3:13" x14ac:dyDescent="0.2">
      <c r="C12591" s="8" t="str">
        <f>IFERROR(VLOOKUP(B12591,'Plan de comptes'!A:B,2,FALSE),"")</f>
        <v/>
      </c>
      <c r="K12591" s="21">
        <f t="shared" si="588"/>
        <v>0</v>
      </c>
      <c r="L12591" t="str">
        <f t="shared" si="589"/>
        <v/>
      </c>
      <c r="M12591" t="str">
        <f t="shared" si="590"/>
        <v/>
      </c>
    </row>
    <row r="12592" spans="3:13" x14ac:dyDescent="0.2">
      <c r="C12592" s="8" t="str">
        <f>IFERROR(VLOOKUP(B12592,'Plan de comptes'!A:B,2,FALSE),"")</f>
        <v/>
      </c>
      <c r="K12592" s="21">
        <f t="shared" si="588"/>
        <v>0</v>
      </c>
      <c r="L12592" t="str">
        <f t="shared" si="589"/>
        <v/>
      </c>
      <c r="M12592" t="str">
        <f t="shared" si="590"/>
        <v/>
      </c>
    </row>
    <row r="12593" spans="3:13" x14ac:dyDescent="0.2">
      <c r="C12593" s="8" t="str">
        <f>IFERROR(VLOOKUP(B12593,'Plan de comptes'!A:B,2,FALSE),"")</f>
        <v/>
      </c>
      <c r="K12593" s="21">
        <f t="shared" si="588"/>
        <v>0</v>
      </c>
      <c r="L12593" t="str">
        <f t="shared" si="589"/>
        <v/>
      </c>
      <c r="M12593" t="str">
        <f t="shared" si="590"/>
        <v/>
      </c>
    </row>
    <row r="12594" spans="3:13" x14ac:dyDescent="0.2">
      <c r="C12594" s="8" t="str">
        <f>IFERROR(VLOOKUP(B12594,'Plan de comptes'!A:B,2,FALSE),"")</f>
        <v/>
      </c>
      <c r="K12594" s="21">
        <f t="shared" si="588"/>
        <v>0</v>
      </c>
      <c r="L12594" t="str">
        <f t="shared" si="589"/>
        <v/>
      </c>
      <c r="M12594" t="str">
        <f t="shared" si="590"/>
        <v/>
      </c>
    </row>
    <row r="12595" spans="3:13" x14ac:dyDescent="0.2">
      <c r="C12595" s="8" t="str">
        <f>IFERROR(VLOOKUP(B12595,'Plan de comptes'!A:B,2,FALSE),"")</f>
        <v/>
      </c>
      <c r="K12595" s="21">
        <f t="shared" si="588"/>
        <v>0</v>
      </c>
      <c r="L12595" t="str">
        <f t="shared" si="589"/>
        <v/>
      </c>
      <c r="M12595" t="str">
        <f t="shared" si="590"/>
        <v/>
      </c>
    </row>
    <row r="12596" spans="3:13" x14ac:dyDescent="0.2">
      <c r="C12596" s="8" t="str">
        <f>IFERROR(VLOOKUP(B12596,'Plan de comptes'!A:B,2,FALSE),"")</f>
        <v/>
      </c>
      <c r="K12596" s="21">
        <f t="shared" si="588"/>
        <v>0</v>
      </c>
      <c r="L12596" t="str">
        <f t="shared" si="589"/>
        <v/>
      </c>
      <c r="M12596" t="str">
        <f t="shared" si="590"/>
        <v/>
      </c>
    </row>
    <row r="12597" spans="3:13" x14ac:dyDescent="0.2">
      <c r="C12597" s="8" t="str">
        <f>IFERROR(VLOOKUP(B12597,'Plan de comptes'!A:B,2,FALSE),"")</f>
        <v/>
      </c>
      <c r="K12597" s="21">
        <f t="shared" si="588"/>
        <v>0</v>
      </c>
      <c r="L12597" t="str">
        <f t="shared" si="589"/>
        <v/>
      </c>
      <c r="M12597" t="str">
        <f t="shared" si="590"/>
        <v/>
      </c>
    </row>
    <row r="12598" spans="3:13" x14ac:dyDescent="0.2">
      <c r="C12598" s="8" t="str">
        <f>IFERROR(VLOOKUP(B12598,'Plan de comptes'!A:B,2,FALSE),"")</f>
        <v/>
      </c>
      <c r="K12598" s="21">
        <f t="shared" si="588"/>
        <v>0</v>
      </c>
      <c r="L12598" t="str">
        <f t="shared" si="589"/>
        <v/>
      </c>
      <c r="M12598" t="str">
        <f t="shared" si="590"/>
        <v/>
      </c>
    </row>
    <row r="12599" spans="3:13" x14ac:dyDescent="0.2">
      <c r="C12599" s="8" t="str">
        <f>IFERROR(VLOOKUP(B12599,'Plan de comptes'!A:B,2,FALSE),"")</f>
        <v/>
      </c>
      <c r="K12599" s="21">
        <f t="shared" si="588"/>
        <v>0</v>
      </c>
      <c r="L12599" t="str">
        <f t="shared" si="589"/>
        <v/>
      </c>
      <c r="M12599" t="str">
        <f t="shared" si="590"/>
        <v/>
      </c>
    </row>
    <row r="12600" spans="3:13" x14ac:dyDescent="0.2">
      <c r="C12600" s="8" t="str">
        <f>IFERROR(VLOOKUP(B12600,'Plan de comptes'!A:B,2,FALSE),"")</f>
        <v/>
      </c>
      <c r="K12600" s="21">
        <f t="shared" si="588"/>
        <v>0</v>
      </c>
      <c r="L12600" t="str">
        <f t="shared" si="589"/>
        <v/>
      </c>
      <c r="M12600" t="str">
        <f t="shared" si="590"/>
        <v/>
      </c>
    </row>
    <row r="12601" spans="3:13" x14ac:dyDescent="0.2">
      <c r="C12601" s="8" t="str">
        <f>IFERROR(VLOOKUP(B12601,'Plan de comptes'!A:B,2,FALSE),"")</f>
        <v/>
      </c>
      <c r="K12601" s="21">
        <f t="shared" si="588"/>
        <v>0</v>
      </c>
      <c r="L12601" t="str">
        <f t="shared" si="589"/>
        <v/>
      </c>
      <c r="M12601" t="str">
        <f t="shared" si="590"/>
        <v/>
      </c>
    </row>
    <row r="12602" spans="3:13" x14ac:dyDescent="0.2">
      <c r="C12602" s="8" t="str">
        <f>IFERROR(VLOOKUP(B12602,'Plan de comptes'!A:B,2,FALSE),"")</f>
        <v/>
      </c>
      <c r="K12602" s="21">
        <f t="shared" si="588"/>
        <v>0</v>
      </c>
      <c r="L12602" t="str">
        <f t="shared" si="589"/>
        <v/>
      </c>
      <c r="M12602" t="str">
        <f t="shared" si="590"/>
        <v/>
      </c>
    </row>
    <row r="12603" spans="3:13" x14ac:dyDescent="0.2">
      <c r="C12603" s="8" t="str">
        <f>IFERROR(VLOOKUP(B12603,'Plan de comptes'!A:B,2,FALSE),"")</f>
        <v/>
      </c>
      <c r="K12603" s="21">
        <f t="shared" si="588"/>
        <v>0</v>
      </c>
      <c r="L12603" t="str">
        <f t="shared" si="589"/>
        <v/>
      </c>
      <c r="M12603" t="str">
        <f t="shared" si="590"/>
        <v/>
      </c>
    </row>
    <row r="12604" spans="3:13" x14ac:dyDescent="0.2">
      <c r="C12604" s="8" t="str">
        <f>IFERROR(VLOOKUP(B12604,'Plan de comptes'!A:B,2,FALSE),"")</f>
        <v/>
      </c>
      <c r="K12604" s="21">
        <f t="shared" si="588"/>
        <v>0</v>
      </c>
      <c r="L12604" t="str">
        <f t="shared" si="589"/>
        <v/>
      </c>
      <c r="M12604" t="str">
        <f t="shared" si="590"/>
        <v/>
      </c>
    </row>
    <row r="12605" spans="3:13" x14ac:dyDescent="0.2">
      <c r="C12605" s="8" t="str">
        <f>IFERROR(VLOOKUP(B12605,'Plan de comptes'!A:B,2,FALSE),"")</f>
        <v/>
      </c>
      <c r="K12605" s="21">
        <f t="shared" si="588"/>
        <v>0</v>
      </c>
      <c r="L12605" t="str">
        <f t="shared" si="589"/>
        <v/>
      </c>
      <c r="M12605" t="str">
        <f t="shared" si="590"/>
        <v/>
      </c>
    </row>
    <row r="12606" spans="3:13" x14ac:dyDescent="0.2">
      <c r="C12606" s="8" t="str">
        <f>IFERROR(VLOOKUP(B12606,'Plan de comptes'!A:B,2,FALSE),"")</f>
        <v/>
      </c>
      <c r="K12606" s="21">
        <f t="shared" si="588"/>
        <v>0</v>
      </c>
      <c r="L12606" t="str">
        <f t="shared" si="589"/>
        <v/>
      </c>
      <c r="M12606" t="str">
        <f t="shared" si="590"/>
        <v/>
      </c>
    </row>
    <row r="12607" spans="3:13" x14ac:dyDescent="0.2">
      <c r="C12607" s="8" t="str">
        <f>IFERROR(VLOOKUP(B12607,'Plan de comptes'!A:B,2,FALSE),"")</f>
        <v/>
      </c>
      <c r="K12607" s="21">
        <f t="shared" si="588"/>
        <v>0</v>
      </c>
      <c r="L12607" t="str">
        <f t="shared" si="589"/>
        <v/>
      </c>
      <c r="M12607" t="str">
        <f t="shared" si="590"/>
        <v/>
      </c>
    </row>
    <row r="12608" spans="3:13" x14ac:dyDescent="0.2">
      <c r="C12608" s="8" t="str">
        <f>IFERROR(VLOOKUP(B12608,'Plan de comptes'!A:B,2,FALSE),"")</f>
        <v/>
      </c>
      <c r="K12608" s="21">
        <f t="shared" si="588"/>
        <v>0</v>
      </c>
      <c r="L12608" t="str">
        <f t="shared" si="589"/>
        <v/>
      </c>
      <c r="M12608" t="str">
        <f t="shared" si="590"/>
        <v/>
      </c>
    </row>
    <row r="12609" spans="3:13" x14ac:dyDescent="0.2">
      <c r="C12609" s="8" t="str">
        <f>IFERROR(VLOOKUP(B12609,'Plan de comptes'!A:B,2,FALSE),"")</f>
        <v/>
      </c>
      <c r="K12609" s="21">
        <f t="shared" si="588"/>
        <v>0</v>
      </c>
      <c r="L12609" t="str">
        <f t="shared" si="589"/>
        <v/>
      </c>
      <c r="M12609" t="str">
        <f t="shared" si="590"/>
        <v/>
      </c>
    </row>
    <row r="12610" spans="3:13" x14ac:dyDescent="0.2">
      <c r="C12610" s="8" t="str">
        <f>IFERROR(VLOOKUP(B12610,'Plan de comptes'!A:B,2,FALSE),"")</f>
        <v/>
      </c>
      <c r="K12610" s="21">
        <f t="shared" si="588"/>
        <v>0</v>
      </c>
      <c r="L12610" t="str">
        <f t="shared" si="589"/>
        <v/>
      </c>
      <c r="M12610" t="str">
        <f t="shared" si="590"/>
        <v/>
      </c>
    </row>
    <row r="12611" spans="3:13" x14ac:dyDescent="0.2">
      <c r="C12611" s="8" t="str">
        <f>IFERROR(VLOOKUP(B12611,'Plan de comptes'!A:B,2,FALSE),"")</f>
        <v/>
      </c>
      <c r="K12611" s="21">
        <f t="shared" ref="K12611:K12674" si="591">E12611-F12611</f>
        <v>0</v>
      </c>
      <c r="L12611" t="str">
        <f t="shared" ref="L12611:L12674" si="592">LEFT($B12611,2)</f>
        <v/>
      </c>
      <c r="M12611" t="str">
        <f t="shared" ref="M12611:M12674" si="593">LEFT($B12611,3)</f>
        <v/>
      </c>
    </row>
    <row r="12612" spans="3:13" x14ac:dyDescent="0.2">
      <c r="C12612" s="8" t="str">
        <f>IFERROR(VLOOKUP(B12612,'Plan de comptes'!A:B,2,FALSE),"")</f>
        <v/>
      </c>
      <c r="K12612" s="21">
        <f t="shared" si="591"/>
        <v>0</v>
      </c>
      <c r="L12612" t="str">
        <f t="shared" si="592"/>
        <v/>
      </c>
      <c r="M12612" t="str">
        <f t="shared" si="593"/>
        <v/>
      </c>
    </row>
    <row r="12613" spans="3:13" x14ac:dyDescent="0.2">
      <c r="C12613" s="8" t="str">
        <f>IFERROR(VLOOKUP(B12613,'Plan de comptes'!A:B,2,FALSE),"")</f>
        <v/>
      </c>
      <c r="K12613" s="21">
        <f t="shared" si="591"/>
        <v>0</v>
      </c>
      <c r="L12613" t="str">
        <f t="shared" si="592"/>
        <v/>
      </c>
      <c r="M12613" t="str">
        <f t="shared" si="593"/>
        <v/>
      </c>
    </row>
    <row r="12614" spans="3:13" x14ac:dyDescent="0.2">
      <c r="C12614" s="8" t="str">
        <f>IFERROR(VLOOKUP(B12614,'Plan de comptes'!A:B,2,FALSE),"")</f>
        <v/>
      </c>
      <c r="K12614" s="21">
        <f t="shared" si="591"/>
        <v>0</v>
      </c>
      <c r="L12614" t="str">
        <f t="shared" si="592"/>
        <v/>
      </c>
      <c r="M12614" t="str">
        <f t="shared" si="593"/>
        <v/>
      </c>
    </row>
    <row r="12615" spans="3:13" x14ac:dyDescent="0.2">
      <c r="C12615" s="8" t="str">
        <f>IFERROR(VLOOKUP(B12615,'Plan de comptes'!A:B,2,FALSE),"")</f>
        <v/>
      </c>
      <c r="K12615" s="21">
        <f t="shared" si="591"/>
        <v>0</v>
      </c>
      <c r="L12615" t="str">
        <f t="shared" si="592"/>
        <v/>
      </c>
      <c r="M12615" t="str">
        <f t="shared" si="593"/>
        <v/>
      </c>
    </row>
    <row r="12616" spans="3:13" x14ac:dyDescent="0.2">
      <c r="C12616" s="8" t="str">
        <f>IFERROR(VLOOKUP(B12616,'Plan de comptes'!A:B,2,FALSE),"")</f>
        <v/>
      </c>
      <c r="K12616" s="21">
        <f t="shared" si="591"/>
        <v>0</v>
      </c>
      <c r="L12616" t="str">
        <f t="shared" si="592"/>
        <v/>
      </c>
      <c r="M12616" t="str">
        <f t="shared" si="593"/>
        <v/>
      </c>
    </row>
    <row r="12617" spans="3:13" x14ac:dyDescent="0.2">
      <c r="C12617" s="8" t="str">
        <f>IFERROR(VLOOKUP(B12617,'Plan de comptes'!A:B,2,FALSE),"")</f>
        <v/>
      </c>
      <c r="K12617" s="21">
        <f t="shared" si="591"/>
        <v>0</v>
      </c>
      <c r="L12617" t="str">
        <f t="shared" si="592"/>
        <v/>
      </c>
      <c r="M12617" t="str">
        <f t="shared" si="593"/>
        <v/>
      </c>
    </row>
    <row r="12618" spans="3:13" x14ac:dyDescent="0.2">
      <c r="C12618" s="8" t="str">
        <f>IFERROR(VLOOKUP(B12618,'Plan de comptes'!A:B,2,FALSE),"")</f>
        <v/>
      </c>
      <c r="K12618" s="21">
        <f t="shared" si="591"/>
        <v>0</v>
      </c>
      <c r="L12618" t="str">
        <f t="shared" si="592"/>
        <v/>
      </c>
      <c r="M12618" t="str">
        <f t="shared" si="593"/>
        <v/>
      </c>
    </row>
    <row r="12619" spans="3:13" x14ac:dyDescent="0.2">
      <c r="C12619" s="8" t="str">
        <f>IFERROR(VLOOKUP(B12619,'Plan de comptes'!A:B,2,FALSE),"")</f>
        <v/>
      </c>
      <c r="K12619" s="21">
        <f t="shared" si="591"/>
        <v>0</v>
      </c>
      <c r="L12619" t="str">
        <f t="shared" si="592"/>
        <v/>
      </c>
      <c r="M12619" t="str">
        <f t="shared" si="593"/>
        <v/>
      </c>
    </row>
    <row r="12620" spans="3:13" x14ac:dyDescent="0.2">
      <c r="C12620" s="8" t="str">
        <f>IFERROR(VLOOKUP(B12620,'Plan de comptes'!A:B,2,FALSE),"")</f>
        <v/>
      </c>
      <c r="K12620" s="21">
        <f t="shared" si="591"/>
        <v>0</v>
      </c>
      <c r="L12620" t="str">
        <f t="shared" si="592"/>
        <v/>
      </c>
      <c r="M12620" t="str">
        <f t="shared" si="593"/>
        <v/>
      </c>
    </row>
    <row r="12621" spans="3:13" x14ac:dyDescent="0.2">
      <c r="C12621" s="8" t="str">
        <f>IFERROR(VLOOKUP(B12621,'Plan de comptes'!A:B,2,FALSE),"")</f>
        <v/>
      </c>
      <c r="K12621" s="21">
        <f t="shared" si="591"/>
        <v>0</v>
      </c>
      <c r="L12621" t="str">
        <f t="shared" si="592"/>
        <v/>
      </c>
      <c r="M12621" t="str">
        <f t="shared" si="593"/>
        <v/>
      </c>
    </row>
    <row r="12622" spans="3:13" x14ac:dyDescent="0.2">
      <c r="C12622" s="8" t="str">
        <f>IFERROR(VLOOKUP(B12622,'Plan de comptes'!A:B,2,FALSE),"")</f>
        <v/>
      </c>
      <c r="K12622" s="21">
        <f t="shared" si="591"/>
        <v>0</v>
      </c>
      <c r="L12622" t="str">
        <f t="shared" si="592"/>
        <v/>
      </c>
      <c r="M12622" t="str">
        <f t="shared" si="593"/>
        <v/>
      </c>
    </row>
    <row r="12623" spans="3:13" x14ac:dyDescent="0.2">
      <c r="C12623" s="8" t="str">
        <f>IFERROR(VLOOKUP(B12623,'Plan de comptes'!A:B,2,FALSE),"")</f>
        <v/>
      </c>
      <c r="K12623" s="21">
        <f t="shared" si="591"/>
        <v>0</v>
      </c>
      <c r="L12623" t="str">
        <f t="shared" si="592"/>
        <v/>
      </c>
      <c r="M12623" t="str">
        <f t="shared" si="593"/>
        <v/>
      </c>
    </row>
    <row r="12624" spans="3:13" x14ac:dyDescent="0.2">
      <c r="C12624" s="8" t="str">
        <f>IFERROR(VLOOKUP(B12624,'Plan de comptes'!A:B,2,FALSE),"")</f>
        <v/>
      </c>
      <c r="K12624" s="21">
        <f t="shared" si="591"/>
        <v>0</v>
      </c>
      <c r="L12624" t="str">
        <f t="shared" si="592"/>
        <v/>
      </c>
      <c r="M12624" t="str">
        <f t="shared" si="593"/>
        <v/>
      </c>
    </row>
    <row r="12625" spans="3:13" x14ac:dyDescent="0.2">
      <c r="C12625" s="8" t="str">
        <f>IFERROR(VLOOKUP(B12625,'Plan de comptes'!A:B,2,FALSE),"")</f>
        <v/>
      </c>
      <c r="K12625" s="21">
        <f t="shared" si="591"/>
        <v>0</v>
      </c>
      <c r="L12625" t="str">
        <f t="shared" si="592"/>
        <v/>
      </c>
      <c r="M12625" t="str">
        <f t="shared" si="593"/>
        <v/>
      </c>
    </row>
    <row r="12626" spans="3:13" x14ac:dyDescent="0.2">
      <c r="C12626" s="8" t="str">
        <f>IFERROR(VLOOKUP(B12626,'Plan de comptes'!A:B,2,FALSE),"")</f>
        <v/>
      </c>
      <c r="K12626" s="21">
        <f t="shared" si="591"/>
        <v>0</v>
      </c>
      <c r="L12626" t="str">
        <f t="shared" si="592"/>
        <v/>
      </c>
      <c r="M12626" t="str">
        <f t="shared" si="593"/>
        <v/>
      </c>
    </row>
    <row r="12627" spans="3:13" x14ac:dyDescent="0.2">
      <c r="C12627" s="8" t="str">
        <f>IFERROR(VLOOKUP(B12627,'Plan de comptes'!A:B,2,FALSE),"")</f>
        <v/>
      </c>
      <c r="K12627" s="21">
        <f t="shared" si="591"/>
        <v>0</v>
      </c>
      <c r="L12627" t="str">
        <f t="shared" si="592"/>
        <v/>
      </c>
      <c r="M12627" t="str">
        <f t="shared" si="593"/>
        <v/>
      </c>
    </row>
    <row r="12628" spans="3:13" x14ac:dyDescent="0.2">
      <c r="C12628" s="8" t="str">
        <f>IFERROR(VLOOKUP(B12628,'Plan de comptes'!A:B,2,FALSE),"")</f>
        <v/>
      </c>
      <c r="K12628" s="21">
        <f t="shared" si="591"/>
        <v>0</v>
      </c>
      <c r="L12628" t="str">
        <f t="shared" si="592"/>
        <v/>
      </c>
      <c r="M12628" t="str">
        <f t="shared" si="593"/>
        <v/>
      </c>
    </row>
    <row r="12629" spans="3:13" x14ac:dyDescent="0.2">
      <c r="C12629" s="8" t="str">
        <f>IFERROR(VLOOKUP(B12629,'Plan de comptes'!A:B,2,FALSE),"")</f>
        <v/>
      </c>
      <c r="K12629" s="21">
        <f t="shared" si="591"/>
        <v>0</v>
      </c>
      <c r="L12629" t="str">
        <f t="shared" si="592"/>
        <v/>
      </c>
      <c r="M12629" t="str">
        <f t="shared" si="593"/>
        <v/>
      </c>
    </row>
    <row r="12630" spans="3:13" x14ac:dyDescent="0.2">
      <c r="C12630" s="8" t="str">
        <f>IFERROR(VLOOKUP(B12630,'Plan de comptes'!A:B,2,FALSE),"")</f>
        <v/>
      </c>
      <c r="K12630" s="21">
        <f t="shared" si="591"/>
        <v>0</v>
      </c>
      <c r="L12630" t="str">
        <f t="shared" si="592"/>
        <v/>
      </c>
      <c r="M12630" t="str">
        <f t="shared" si="593"/>
        <v/>
      </c>
    </row>
    <row r="12631" spans="3:13" x14ac:dyDescent="0.2">
      <c r="C12631" s="8" t="str">
        <f>IFERROR(VLOOKUP(B12631,'Plan de comptes'!A:B,2,FALSE),"")</f>
        <v/>
      </c>
      <c r="K12631" s="21">
        <f t="shared" si="591"/>
        <v>0</v>
      </c>
      <c r="L12631" t="str">
        <f t="shared" si="592"/>
        <v/>
      </c>
      <c r="M12631" t="str">
        <f t="shared" si="593"/>
        <v/>
      </c>
    </row>
    <row r="12632" spans="3:13" x14ac:dyDescent="0.2">
      <c r="C12632" s="8" t="str">
        <f>IFERROR(VLOOKUP(B12632,'Plan de comptes'!A:B,2,FALSE),"")</f>
        <v/>
      </c>
      <c r="K12632" s="21">
        <f t="shared" si="591"/>
        <v>0</v>
      </c>
      <c r="L12632" t="str">
        <f t="shared" si="592"/>
        <v/>
      </c>
      <c r="M12632" t="str">
        <f t="shared" si="593"/>
        <v/>
      </c>
    </row>
    <row r="12633" spans="3:13" x14ac:dyDescent="0.2">
      <c r="C12633" s="8" t="str">
        <f>IFERROR(VLOOKUP(B12633,'Plan de comptes'!A:B,2,FALSE),"")</f>
        <v/>
      </c>
      <c r="K12633" s="21">
        <f t="shared" si="591"/>
        <v>0</v>
      </c>
      <c r="L12633" t="str">
        <f t="shared" si="592"/>
        <v/>
      </c>
      <c r="M12633" t="str">
        <f t="shared" si="593"/>
        <v/>
      </c>
    </row>
    <row r="12634" spans="3:13" x14ac:dyDescent="0.2">
      <c r="C12634" s="8" t="str">
        <f>IFERROR(VLOOKUP(B12634,'Plan de comptes'!A:B,2,FALSE),"")</f>
        <v/>
      </c>
      <c r="K12634" s="21">
        <f t="shared" si="591"/>
        <v>0</v>
      </c>
      <c r="L12634" t="str">
        <f t="shared" si="592"/>
        <v/>
      </c>
      <c r="M12634" t="str">
        <f t="shared" si="593"/>
        <v/>
      </c>
    </row>
    <row r="12635" spans="3:13" x14ac:dyDescent="0.2">
      <c r="C12635" s="8" t="str">
        <f>IFERROR(VLOOKUP(B12635,'Plan de comptes'!A:B,2,FALSE),"")</f>
        <v/>
      </c>
      <c r="K12635" s="21">
        <f t="shared" si="591"/>
        <v>0</v>
      </c>
      <c r="L12635" t="str">
        <f t="shared" si="592"/>
        <v/>
      </c>
      <c r="M12635" t="str">
        <f t="shared" si="593"/>
        <v/>
      </c>
    </row>
    <row r="12636" spans="3:13" x14ac:dyDescent="0.2">
      <c r="C12636" s="8" t="str">
        <f>IFERROR(VLOOKUP(B12636,'Plan de comptes'!A:B,2,FALSE),"")</f>
        <v/>
      </c>
      <c r="K12636" s="21">
        <f t="shared" si="591"/>
        <v>0</v>
      </c>
      <c r="L12636" t="str">
        <f t="shared" si="592"/>
        <v/>
      </c>
      <c r="M12636" t="str">
        <f t="shared" si="593"/>
        <v/>
      </c>
    </row>
    <row r="12637" spans="3:13" x14ac:dyDescent="0.2">
      <c r="C12637" s="8" t="str">
        <f>IFERROR(VLOOKUP(B12637,'Plan de comptes'!A:B,2,FALSE),"")</f>
        <v/>
      </c>
      <c r="K12637" s="21">
        <f t="shared" si="591"/>
        <v>0</v>
      </c>
      <c r="L12637" t="str">
        <f t="shared" si="592"/>
        <v/>
      </c>
      <c r="M12637" t="str">
        <f t="shared" si="593"/>
        <v/>
      </c>
    </row>
    <row r="12638" spans="3:13" x14ac:dyDescent="0.2">
      <c r="C12638" s="8" t="str">
        <f>IFERROR(VLOOKUP(B12638,'Plan de comptes'!A:B,2,FALSE),"")</f>
        <v/>
      </c>
      <c r="K12638" s="21">
        <f t="shared" si="591"/>
        <v>0</v>
      </c>
      <c r="L12638" t="str">
        <f t="shared" si="592"/>
        <v/>
      </c>
      <c r="M12638" t="str">
        <f t="shared" si="593"/>
        <v/>
      </c>
    </row>
    <row r="12639" spans="3:13" x14ac:dyDescent="0.2">
      <c r="C12639" s="8" t="str">
        <f>IFERROR(VLOOKUP(B12639,'Plan de comptes'!A:B,2,FALSE),"")</f>
        <v/>
      </c>
      <c r="K12639" s="21">
        <f t="shared" si="591"/>
        <v>0</v>
      </c>
      <c r="L12639" t="str">
        <f t="shared" si="592"/>
        <v/>
      </c>
      <c r="M12639" t="str">
        <f t="shared" si="593"/>
        <v/>
      </c>
    </row>
    <row r="12640" spans="3:13" x14ac:dyDescent="0.2">
      <c r="C12640" s="8" t="str">
        <f>IFERROR(VLOOKUP(B12640,'Plan de comptes'!A:B,2,FALSE),"")</f>
        <v/>
      </c>
      <c r="K12640" s="21">
        <f t="shared" si="591"/>
        <v>0</v>
      </c>
      <c r="L12640" t="str">
        <f t="shared" si="592"/>
        <v/>
      </c>
      <c r="M12640" t="str">
        <f t="shared" si="593"/>
        <v/>
      </c>
    </row>
    <row r="12641" spans="3:13" x14ac:dyDescent="0.2">
      <c r="C12641" s="8" t="str">
        <f>IFERROR(VLOOKUP(B12641,'Plan de comptes'!A:B,2,FALSE),"")</f>
        <v/>
      </c>
      <c r="K12641" s="21">
        <f t="shared" si="591"/>
        <v>0</v>
      </c>
      <c r="L12641" t="str">
        <f t="shared" si="592"/>
        <v/>
      </c>
      <c r="M12641" t="str">
        <f t="shared" si="593"/>
        <v/>
      </c>
    </row>
    <row r="12642" spans="3:13" x14ac:dyDescent="0.2">
      <c r="C12642" s="8" t="str">
        <f>IFERROR(VLOOKUP(B12642,'Plan de comptes'!A:B,2,FALSE),"")</f>
        <v/>
      </c>
      <c r="K12642" s="21">
        <f t="shared" si="591"/>
        <v>0</v>
      </c>
      <c r="L12642" t="str">
        <f t="shared" si="592"/>
        <v/>
      </c>
      <c r="M12642" t="str">
        <f t="shared" si="593"/>
        <v/>
      </c>
    </row>
    <row r="12643" spans="3:13" x14ac:dyDescent="0.2">
      <c r="C12643" s="8" t="str">
        <f>IFERROR(VLOOKUP(B12643,'Plan de comptes'!A:B,2,FALSE),"")</f>
        <v/>
      </c>
      <c r="K12643" s="21">
        <f t="shared" si="591"/>
        <v>0</v>
      </c>
      <c r="L12643" t="str">
        <f t="shared" si="592"/>
        <v/>
      </c>
      <c r="M12643" t="str">
        <f t="shared" si="593"/>
        <v/>
      </c>
    </row>
    <row r="12644" spans="3:13" x14ac:dyDescent="0.2">
      <c r="C12644" s="8" t="str">
        <f>IFERROR(VLOOKUP(B12644,'Plan de comptes'!A:B,2,FALSE),"")</f>
        <v/>
      </c>
      <c r="K12644" s="21">
        <f t="shared" si="591"/>
        <v>0</v>
      </c>
      <c r="L12644" t="str">
        <f t="shared" si="592"/>
        <v/>
      </c>
      <c r="M12644" t="str">
        <f t="shared" si="593"/>
        <v/>
      </c>
    </row>
    <row r="12645" spans="3:13" x14ac:dyDescent="0.2">
      <c r="C12645" s="8" t="str">
        <f>IFERROR(VLOOKUP(B12645,'Plan de comptes'!A:B,2,FALSE),"")</f>
        <v/>
      </c>
      <c r="K12645" s="21">
        <f t="shared" si="591"/>
        <v>0</v>
      </c>
      <c r="L12645" t="str">
        <f t="shared" si="592"/>
        <v/>
      </c>
      <c r="M12645" t="str">
        <f t="shared" si="593"/>
        <v/>
      </c>
    </row>
    <row r="12646" spans="3:13" x14ac:dyDescent="0.2">
      <c r="C12646" s="8" t="str">
        <f>IFERROR(VLOOKUP(B12646,'Plan de comptes'!A:B,2,FALSE),"")</f>
        <v/>
      </c>
      <c r="K12646" s="21">
        <f t="shared" si="591"/>
        <v>0</v>
      </c>
      <c r="L12646" t="str">
        <f t="shared" si="592"/>
        <v/>
      </c>
      <c r="M12646" t="str">
        <f t="shared" si="593"/>
        <v/>
      </c>
    </row>
    <row r="12647" spans="3:13" x14ac:dyDescent="0.2">
      <c r="C12647" s="8" t="str">
        <f>IFERROR(VLOOKUP(B12647,'Plan de comptes'!A:B,2,FALSE),"")</f>
        <v/>
      </c>
      <c r="K12647" s="21">
        <f t="shared" si="591"/>
        <v>0</v>
      </c>
      <c r="L12647" t="str">
        <f t="shared" si="592"/>
        <v/>
      </c>
      <c r="M12647" t="str">
        <f t="shared" si="593"/>
        <v/>
      </c>
    </row>
    <row r="12648" spans="3:13" x14ac:dyDescent="0.2">
      <c r="C12648" s="8" t="str">
        <f>IFERROR(VLOOKUP(B12648,'Plan de comptes'!A:B,2,FALSE),"")</f>
        <v/>
      </c>
      <c r="K12648" s="21">
        <f t="shared" si="591"/>
        <v>0</v>
      </c>
      <c r="L12648" t="str">
        <f t="shared" si="592"/>
        <v/>
      </c>
      <c r="M12648" t="str">
        <f t="shared" si="593"/>
        <v/>
      </c>
    </row>
    <row r="12649" spans="3:13" x14ac:dyDescent="0.2">
      <c r="C12649" s="8" t="str">
        <f>IFERROR(VLOOKUP(B12649,'Plan de comptes'!A:B,2,FALSE),"")</f>
        <v/>
      </c>
      <c r="K12649" s="21">
        <f t="shared" si="591"/>
        <v>0</v>
      </c>
      <c r="L12649" t="str">
        <f t="shared" si="592"/>
        <v/>
      </c>
      <c r="M12649" t="str">
        <f t="shared" si="593"/>
        <v/>
      </c>
    </row>
    <row r="12650" spans="3:13" x14ac:dyDescent="0.2">
      <c r="C12650" s="8" t="str">
        <f>IFERROR(VLOOKUP(B12650,'Plan de comptes'!A:B,2,FALSE),"")</f>
        <v/>
      </c>
      <c r="K12650" s="21">
        <f t="shared" si="591"/>
        <v>0</v>
      </c>
      <c r="L12650" t="str">
        <f t="shared" si="592"/>
        <v/>
      </c>
      <c r="M12650" t="str">
        <f t="shared" si="593"/>
        <v/>
      </c>
    </row>
    <row r="12651" spans="3:13" x14ac:dyDescent="0.2">
      <c r="C12651" s="8" t="str">
        <f>IFERROR(VLOOKUP(B12651,'Plan de comptes'!A:B,2,FALSE),"")</f>
        <v/>
      </c>
      <c r="K12651" s="21">
        <f t="shared" si="591"/>
        <v>0</v>
      </c>
      <c r="L12651" t="str">
        <f t="shared" si="592"/>
        <v/>
      </c>
      <c r="M12651" t="str">
        <f t="shared" si="593"/>
        <v/>
      </c>
    </row>
    <row r="12652" spans="3:13" x14ac:dyDescent="0.2">
      <c r="C12652" s="8" t="str">
        <f>IFERROR(VLOOKUP(B12652,'Plan de comptes'!A:B,2,FALSE),"")</f>
        <v/>
      </c>
      <c r="K12652" s="21">
        <f t="shared" si="591"/>
        <v>0</v>
      </c>
      <c r="L12652" t="str">
        <f t="shared" si="592"/>
        <v/>
      </c>
      <c r="M12652" t="str">
        <f t="shared" si="593"/>
        <v/>
      </c>
    </row>
    <row r="12653" spans="3:13" x14ac:dyDescent="0.2">
      <c r="C12653" s="8" t="str">
        <f>IFERROR(VLOOKUP(B12653,'Plan de comptes'!A:B,2,FALSE),"")</f>
        <v/>
      </c>
      <c r="K12653" s="21">
        <f t="shared" si="591"/>
        <v>0</v>
      </c>
      <c r="L12653" t="str">
        <f t="shared" si="592"/>
        <v/>
      </c>
      <c r="M12653" t="str">
        <f t="shared" si="593"/>
        <v/>
      </c>
    </row>
    <row r="12654" spans="3:13" x14ac:dyDescent="0.2">
      <c r="C12654" s="8" t="str">
        <f>IFERROR(VLOOKUP(B12654,'Plan de comptes'!A:B,2,FALSE),"")</f>
        <v/>
      </c>
      <c r="K12654" s="21">
        <f t="shared" si="591"/>
        <v>0</v>
      </c>
      <c r="L12654" t="str">
        <f t="shared" si="592"/>
        <v/>
      </c>
      <c r="M12654" t="str">
        <f t="shared" si="593"/>
        <v/>
      </c>
    </row>
    <row r="12655" spans="3:13" x14ac:dyDescent="0.2">
      <c r="C12655" s="8" t="str">
        <f>IFERROR(VLOOKUP(B12655,'Plan de comptes'!A:B,2,FALSE),"")</f>
        <v/>
      </c>
      <c r="K12655" s="21">
        <f t="shared" si="591"/>
        <v>0</v>
      </c>
      <c r="L12655" t="str">
        <f t="shared" si="592"/>
        <v/>
      </c>
      <c r="M12655" t="str">
        <f t="shared" si="593"/>
        <v/>
      </c>
    </row>
    <row r="12656" spans="3:13" x14ac:dyDescent="0.2">
      <c r="C12656" s="8" t="str">
        <f>IFERROR(VLOOKUP(B12656,'Plan de comptes'!A:B,2,FALSE),"")</f>
        <v/>
      </c>
      <c r="K12656" s="21">
        <f t="shared" si="591"/>
        <v>0</v>
      </c>
      <c r="L12656" t="str">
        <f t="shared" si="592"/>
        <v/>
      </c>
      <c r="M12656" t="str">
        <f t="shared" si="593"/>
        <v/>
      </c>
    </row>
    <row r="12657" spans="3:13" x14ac:dyDescent="0.2">
      <c r="C12657" s="8" t="str">
        <f>IFERROR(VLOOKUP(B12657,'Plan de comptes'!A:B,2,FALSE),"")</f>
        <v/>
      </c>
      <c r="K12657" s="21">
        <f t="shared" si="591"/>
        <v>0</v>
      </c>
      <c r="L12657" t="str">
        <f t="shared" si="592"/>
        <v/>
      </c>
      <c r="M12657" t="str">
        <f t="shared" si="593"/>
        <v/>
      </c>
    </row>
    <row r="12658" spans="3:13" x14ac:dyDescent="0.2">
      <c r="C12658" s="8" t="str">
        <f>IFERROR(VLOOKUP(B12658,'Plan de comptes'!A:B,2,FALSE),"")</f>
        <v/>
      </c>
      <c r="K12658" s="21">
        <f t="shared" si="591"/>
        <v>0</v>
      </c>
      <c r="L12658" t="str">
        <f t="shared" si="592"/>
        <v/>
      </c>
      <c r="M12658" t="str">
        <f t="shared" si="593"/>
        <v/>
      </c>
    </row>
    <row r="12659" spans="3:13" x14ac:dyDescent="0.2">
      <c r="C12659" s="8" t="str">
        <f>IFERROR(VLOOKUP(B12659,'Plan de comptes'!A:B,2,FALSE),"")</f>
        <v/>
      </c>
      <c r="K12659" s="21">
        <f t="shared" si="591"/>
        <v>0</v>
      </c>
      <c r="L12659" t="str">
        <f t="shared" si="592"/>
        <v/>
      </c>
      <c r="M12659" t="str">
        <f t="shared" si="593"/>
        <v/>
      </c>
    </row>
    <row r="12660" spans="3:13" x14ac:dyDescent="0.2">
      <c r="C12660" s="8" t="str">
        <f>IFERROR(VLOOKUP(B12660,'Plan de comptes'!A:B,2,FALSE),"")</f>
        <v/>
      </c>
      <c r="K12660" s="21">
        <f t="shared" si="591"/>
        <v>0</v>
      </c>
      <c r="L12660" t="str">
        <f t="shared" si="592"/>
        <v/>
      </c>
      <c r="M12660" t="str">
        <f t="shared" si="593"/>
        <v/>
      </c>
    </row>
    <row r="12661" spans="3:13" x14ac:dyDescent="0.2">
      <c r="C12661" s="8" t="str">
        <f>IFERROR(VLOOKUP(B12661,'Plan de comptes'!A:B,2,FALSE),"")</f>
        <v/>
      </c>
      <c r="K12661" s="21">
        <f t="shared" si="591"/>
        <v>0</v>
      </c>
      <c r="L12661" t="str">
        <f t="shared" si="592"/>
        <v/>
      </c>
      <c r="M12661" t="str">
        <f t="shared" si="593"/>
        <v/>
      </c>
    </row>
    <row r="12662" spans="3:13" x14ac:dyDescent="0.2">
      <c r="C12662" s="8" t="str">
        <f>IFERROR(VLOOKUP(B12662,'Plan de comptes'!A:B,2,FALSE),"")</f>
        <v/>
      </c>
      <c r="K12662" s="21">
        <f t="shared" si="591"/>
        <v>0</v>
      </c>
      <c r="L12662" t="str">
        <f t="shared" si="592"/>
        <v/>
      </c>
      <c r="M12662" t="str">
        <f t="shared" si="593"/>
        <v/>
      </c>
    </row>
    <row r="12663" spans="3:13" x14ac:dyDescent="0.2">
      <c r="C12663" s="8" t="str">
        <f>IFERROR(VLOOKUP(B12663,'Plan de comptes'!A:B,2,FALSE),"")</f>
        <v/>
      </c>
      <c r="K12663" s="21">
        <f t="shared" si="591"/>
        <v>0</v>
      </c>
      <c r="L12663" t="str">
        <f t="shared" si="592"/>
        <v/>
      </c>
      <c r="M12663" t="str">
        <f t="shared" si="593"/>
        <v/>
      </c>
    </row>
    <row r="12664" spans="3:13" x14ac:dyDescent="0.2">
      <c r="C12664" s="8" t="str">
        <f>IFERROR(VLOOKUP(B12664,'Plan de comptes'!A:B,2,FALSE),"")</f>
        <v/>
      </c>
      <c r="K12664" s="21">
        <f t="shared" si="591"/>
        <v>0</v>
      </c>
      <c r="L12664" t="str">
        <f t="shared" si="592"/>
        <v/>
      </c>
      <c r="M12664" t="str">
        <f t="shared" si="593"/>
        <v/>
      </c>
    </row>
    <row r="12665" spans="3:13" x14ac:dyDescent="0.2">
      <c r="C12665" s="8" t="str">
        <f>IFERROR(VLOOKUP(B12665,'Plan de comptes'!A:B,2,FALSE),"")</f>
        <v/>
      </c>
      <c r="K12665" s="21">
        <f t="shared" si="591"/>
        <v>0</v>
      </c>
      <c r="L12665" t="str">
        <f t="shared" si="592"/>
        <v/>
      </c>
      <c r="M12665" t="str">
        <f t="shared" si="593"/>
        <v/>
      </c>
    </row>
    <row r="12666" spans="3:13" x14ac:dyDescent="0.2">
      <c r="C12666" s="8" t="str">
        <f>IFERROR(VLOOKUP(B12666,'Plan de comptes'!A:B,2,FALSE),"")</f>
        <v/>
      </c>
      <c r="K12666" s="21">
        <f t="shared" si="591"/>
        <v>0</v>
      </c>
      <c r="L12666" t="str">
        <f t="shared" si="592"/>
        <v/>
      </c>
      <c r="M12666" t="str">
        <f t="shared" si="593"/>
        <v/>
      </c>
    </row>
    <row r="12667" spans="3:13" x14ac:dyDescent="0.2">
      <c r="C12667" s="8" t="str">
        <f>IFERROR(VLOOKUP(B12667,'Plan de comptes'!A:B,2,FALSE),"")</f>
        <v/>
      </c>
      <c r="K12667" s="21">
        <f t="shared" si="591"/>
        <v>0</v>
      </c>
      <c r="L12667" t="str">
        <f t="shared" si="592"/>
        <v/>
      </c>
      <c r="M12667" t="str">
        <f t="shared" si="593"/>
        <v/>
      </c>
    </row>
    <row r="12668" spans="3:13" x14ac:dyDescent="0.2">
      <c r="C12668" s="8" t="str">
        <f>IFERROR(VLOOKUP(B12668,'Plan de comptes'!A:B,2,FALSE),"")</f>
        <v/>
      </c>
      <c r="K12668" s="21">
        <f t="shared" si="591"/>
        <v>0</v>
      </c>
      <c r="L12668" t="str">
        <f t="shared" si="592"/>
        <v/>
      </c>
      <c r="M12668" t="str">
        <f t="shared" si="593"/>
        <v/>
      </c>
    </row>
    <row r="12669" spans="3:13" x14ac:dyDescent="0.2">
      <c r="C12669" s="8" t="str">
        <f>IFERROR(VLOOKUP(B12669,'Plan de comptes'!A:B,2,FALSE),"")</f>
        <v/>
      </c>
      <c r="K12669" s="21">
        <f t="shared" si="591"/>
        <v>0</v>
      </c>
      <c r="L12669" t="str">
        <f t="shared" si="592"/>
        <v/>
      </c>
      <c r="M12669" t="str">
        <f t="shared" si="593"/>
        <v/>
      </c>
    </row>
    <row r="12670" spans="3:13" x14ac:dyDescent="0.2">
      <c r="C12670" s="8" t="str">
        <f>IFERROR(VLOOKUP(B12670,'Plan de comptes'!A:B,2,FALSE),"")</f>
        <v/>
      </c>
      <c r="K12670" s="21">
        <f t="shared" si="591"/>
        <v>0</v>
      </c>
      <c r="L12670" t="str">
        <f t="shared" si="592"/>
        <v/>
      </c>
      <c r="M12670" t="str">
        <f t="shared" si="593"/>
        <v/>
      </c>
    </row>
    <row r="12671" spans="3:13" x14ac:dyDescent="0.2">
      <c r="C12671" s="8" t="str">
        <f>IFERROR(VLOOKUP(B12671,'Plan de comptes'!A:B,2,FALSE),"")</f>
        <v/>
      </c>
      <c r="K12671" s="21">
        <f t="shared" si="591"/>
        <v>0</v>
      </c>
      <c r="L12671" t="str">
        <f t="shared" si="592"/>
        <v/>
      </c>
      <c r="M12671" t="str">
        <f t="shared" si="593"/>
        <v/>
      </c>
    </row>
    <row r="12672" spans="3:13" x14ac:dyDescent="0.2">
      <c r="C12672" s="8" t="str">
        <f>IFERROR(VLOOKUP(B12672,'Plan de comptes'!A:B,2,FALSE),"")</f>
        <v/>
      </c>
      <c r="K12672" s="21">
        <f t="shared" si="591"/>
        <v>0</v>
      </c>
      <c r="L12672" t="str">
        <f t="shared" si="592"/>
        <v/>
      </c>
      <c r="M12672" t="str">
        <f t="shared" si="593"/>
        <v/>
      </c>
    </row>
    <row r="12673" spans="3:13" x14ac:dyDescent="0.2">
      <c r="C12673" s="8" t="str">
        <f>IFERROR(VLOOKUP(B12673,'Plan de comptes'!A:B,2,FALSE),"")</f>
        <v/>
      </c>
      <c r="K12673" s="21">
        <f t="shared" si="591"/>
        <v>0</v>
      </c>
      <c r="L12673" t="str">
        <f t="shared" si="592"/>
        <v/>
      </c>
      <c r="M12673" t="str">
        <f t="shared" si="593"/>
        <v/>
      </c>
    </row>
    <row r="12674" spans="3:13" x14ac:dyDescent="0.2">
      <c r="C12674" s="8" t="str">
        <f>IFERROR(VLOOKUP(B12674,'Plan de comptes'!A:B,2,FALSE),"")</f>
        <v/>
      </c>
      <c r="K12674" s="21">
        <f t="shared" si="591"/>
        <v>0</v>
      </c>
      <c r="L12674" t="str">
        <f t="shared" si="592"/>
        <v/>
      </c>
      <c r="M12674" t="str">
        <f t="shared" si="593"/>
        <v/>
      </c>
    </row>
    <row r="12675" spans="3:13" x14ac:dyDescent="0.2">
      <c r="C12675" s="8" t="str">
        <f>IFERROR(VLOOKUP(B12675,'Plan de comptes'!A:B,2,FALSE),"")</f>
        <v/>
      </c>
      <c r="K12675" s="21">
        <f t="shared" ref="K12675:K12738" si="594">E12675-F12675</f>
        <v>0</v>
      </c>
      <c r="L12675" t="str">
        <f t="shared" ref="L12675:L12738" si="595">LEFT($B12675,2)</f>
        <v/>
      </c>
      <c r="M12675" t="str">
        <f t="shared" ref="M12675:M12738" si="596">LEFT($B12675,3)</f>
        <v/>
      </c>
    </row>
    <row r="12676" spans="3:13" x14ac:dyDescent="0.2">
      <c r="C12676" s="8" t="str">
        <f>IFERROR(VLOOKUP(B12676,'Plan de comptes'!A:B,2,FALSE),"")</f>
        <v/>
      </c>
      <c r="K12676" s="21">
        <f t="shared" si="594"/>
        <v>0</v>
      </c>
      <c r="L12676" t="str">
        <f t="shared" si="595"/>
        <v/>
      </c>
      <c r="M12676" t="str">
        <f t="shared" si="596"/>
        <v/>
      </c>
    </row>
    <row r="12677" spans="3:13" x14ac:dyDescent="0.2">
      <c r="C12677" s="8" t="str">
        <f>IFERROR(VLOOKUP(B12677,'Plan de comptes'!A:B,2,FALSE),"")</f>
        <v/>
      </c>
      <c r="K12677" s="21">
        <f t="shared" si="594"/>
        <v>0</v>
      </c>
      <c r="L12677" t="str">
        <f t="shared" si="595"/>
        <v/>
      </c>
      <c r="M12677" t="str">
        <f t="shared" si="596"/>
        <v/>
      </c>
    </row>
    <row r="12678" spans="3:13" x14ac:dyDescent="0.2">
      <c r="C12678" s="8" t="str">
        <f>IFERROR(VLOOKUP(B12678,'Plan de comptes'!A:B,2,FALSE),"")</f>
        <v/>
      </c>
      <c r="K12678" s="21">
        <f t="shared" si="594"/>
        <v>0</v>
      </c>
      <c r="L12678" t="str">
        <f t="shared" si="595"/>
        <v/>
      </c>
      <c r="M12678" t="str">
        <f t="shared" si="596"/>
        <v/>
      </c>
    </row>
    <row r="12679" spans="3:13" x14ac:dyDescent="0.2">
      <c r="C12679" s="8" t="str">
        <f>IFERROR(VLOOKUP(B12679,'Plan de comptes'!A:B,2,FALSE),"")</f>
        <v/>
      </c>
      <c r="K12679" s="21">
        <f t="shared" si="594"/>
        <v>0</v>
      </c>
      <c r="L12679" t="str">
        <f t="shared" si="595"/>
        <v/>
      </c>
      <c r="M12679" t="str">
        <f t="shared" si="596"/>
        <v/>
      </c>
    </row>
    <row r="12680" spans="3:13" x14ac:dyDescent="0.2">
      <c r="C12680" s="8" t="str">
        <f>IFERROR(VLOOKUP(B12680,'Plan de comptes'!A:B,2,FALSE),"")</f>
        <v/>
      </c>
      <c r="K12680" s="21">
        <f t="shared" si="594"/>
        <v>0</v>
      </c>
      <c r="L12680" t="str">
        <f t="shared" si="595"/>
        <v/>
      </c>
      <c r="M12680" t="str">
        <f t="shared" si="596"/>
        <v/>
      </c>
    </row>
    <row r="12681" spans="3:13" x14ac:dyDescent="0.2">
      <c r="C12681" s="8" t="str">
        <f>IFERROR(VLOOKUP(B12681,'Plan de comptes'!A:B,2,FALSE),"")</f>
        <v/>
      </c>
      <c r="K12681" s="21">
        <f t="shared" si="594"/>
        <v>0</v>
      </c>
      <c r="L12681" t="str">
        <f t="shared" si="595"/>
        <v/>
      </c>
      <c r="M12681" t="str">
        <f t="shared" si="596"/>
        <v/>
      </c>
    </row>
    <row r="12682" spans="3:13" x14ac:dyDescent="0.2">
      <c r="C12682" s="8" t="str">
        <f>IFERROR(VLOOKUP(B12682,'Plan de comptes'!A:B,2,FALSE),"")</f>
        <v/>
      </c>
      <c r="K12682" s="21">
        <f t="shared" si="594"/>
        <v>0</v>
      </c>
      <c r="L12682" t="str">
        <f t="shared" si="595"/>
        <v/>
      </c>
      <c r="M12682" t="str">
        <f t="shared" si="596"/>
        <v/>
      </c>
    </row>
    <row r="12683" spans="3:13" x14ac:dyDescent="0.2">
      <c r="C12683" s="8" t="str">
        <f>IFERROR(VLOOKUP(B12683,'Plan de comptes'!A:B,2,FALSE),"")</f>
        <v/>
      </c>
      <c r="K12683" s="21">
        <f t="shared" si="594"/>
        <v>0</v>
      </c>
      <c r="L12683" t="str">
        <f t="shared" si="595"/>
        <v/>
      </c>
      <c r="M12683" t="str">
        <f t="shared" si="596"/>
        <v/>
      </c>
    </row>
    <row r="12684" spans="3:13" x14ac:dyDescent="0.2">
      <c r="C12684" s="8" t="str">
        <f>IFERROR(VLOOKUP(B12684,'Plan de comptes'!A:B,2,FALSE),"")</f>
        <v/>
      </c>
      <c r="K12684" s="21">
        <f t="shared" si="594"/>
        <v>0</v>
      </c>
      <c r="L12684" t="str">
        <f t="shared" si="595"/>
        <v/>
      </c>
      <c r="M12684" t="str">
        <f t="shared" si="596"/>
        <v/>
      </c>
    </row>
    <row r="12685" spans="3:13" x14ac:dyDescent="0.2">
      <c r="C12685" s="8" t="str">
        <f>IFERROR(VLOOKUP(B12685,'Plan de comptes'!A:B,2,FALSE),"")</f>
        <v/>
      </c>
      <c r="K12685" s="21">
        <f t="shared" si="594"/>
        <v>0</v>
      </c>
      <c r="L12685" t="str">
        <f t="shared" si="595"/>
        <v/>
      </c>
      <c r="M12685" t="str">
        <f t="shared" si="596"/>
        <v/>
      </c>
    </row>
    <row r="12686" spans="3:13" x14ac:dyDescent="0.2">
      <c r="C12686" s="8" t="str">
        <f>IFERROR(VLOOKUP(B12686,'Plan de comptes'!A:B,2,FALSE),"")</f>
        <v/>
      </c>
      <c r="K12686" s="21">
        <f t="shared" si="594"/>
        <v>0</v>
      </c>
      <c r="L12686" t="str">
        <f t="shared" si="595"/>
        <v/>
      </c>
      <c r="M12686" t="str">
        <f t="shared" si="596"/>
        <v/>
      </c>
    </row>
    <row r="12687" spans="3:13" x14ac:dyDescent="0.2">
      <c r="C12687" s="8" t="str">
        <f>IFERROR(VLOOKUP(B12687,'Plan de comptes'!A:B,2,FALSE),"")</f>
        <v/>
      </c>
      <c r="K12687" s="21">
        <f t="shared" si="594"/>
        <v>0</v>
      </c>
      <c r="L12687" t="str">
        <f t="shared" si="595"/>
        <v/>
      </c>
      <c r="M12687" t="str">
        <f t="shared" si="596"/>
        <v/>
      </c>
    </row>
    <row r="12688" spans="3:13" x14ac:dyDescent="0.2">
      <c r="C12688" s="8" t="str">
        <f>IFERROR(VLOOKUP(B12688,'Plan de comptes'!A:B,2,FALSE),"")</f>
        <v/>
      </c>
      <c r="K12688" s="21">
        <f t="shared" si="594"/>
        <v>0</v>
      </c>
      <c r="L12688" t="str">
        <f t="shared" si="595"/>
        <v/>
      </c>
      <c r="M12688" t="str">
        <f t="shared" si="596"/>
        <v/>
      </c>
    </row>
    <row r="12689" spans="3:13" x14ac:dyDescent="0.2">
      <c r="C12689" s="8" t="str">
        <f>IFERROR(VLOOKUP(B12689,'Plan de comptes'!A:B,2,FALSE),"")</f>
        <v/>
      </c>
      <c r="K12689" s="21">
        <f t="shared" si="594"/>
        <v>0</v>
      </c>
      <c r="L12689" t="str">
        <f t="shared" si="595"/>
        <v/>
      </c>
      <c r="M12689" t="str">
        <f t="shared" si="596"/>
        <v/>
      </c>
    </row>
    <row r="12690" spans="3:13" x14ac:dyDescent="0.2">
      <c r="C12690" s="8" t="str">
        <f>IFERROR(VLOOKUP(B12690,'Plan de comptes'!A:B,2,FALSE),"")</f>
        <v/>
      </c>
      <c r="K12690" s="21">
        <f t="shared" si="594"/>
        <v>0</v>
      </c>
      <c r="L12690" t="str">
        <f t="shared" si="595"/>
        <v/>
      </c>
      <c r="M12690" t="str">
        <f t="shared" si="596"/>
        <v/>
      </c>
    </row>
    <row r="12691" spans="3:13" x14ac:dyDescent="0.2">
      <c r="C12691" s="8" t="str">
        <f>IFERROR(VLOOKUP(B12691,'Plan de comptes'!A:B,2,FALSE),"")</f>
        <v/>
      </c>
      <c r="K12691" s="21">
        <f t="shared" si="594"/>
        <v>0</v>
      </c>
      <c r="L12691" t="str">
        <f t="shared" si="595"/>
        <v/>
      </c>
      <c r="M12691" t="str">
        <f t="shared" si="596"/>
        <v/>
      </c>
    </row>
    <row r="12692" spans="3:13" x14ac:dyDescent="0.2">
      <c r="C12692" s="8" t="str">
        <f>IFERROR(VLOOKUP(B12692,'Plan de comptes'!A:B,2,FALSE),"")</f>
        <v/>
      </c>
      <c r="K12692" s="21">
        <f t="shared" si="594"/>
        <v>0</v>
      </c>
      <c r="L12692" t="str">
        <f t="shared" si="595"/>
        <v/>
      </c>
      <c r="M12692" t="str">
        <f t="shared" si="596"/>
        <v/>
      </c>
    </row>
    <row r="12693" spans="3:13" x14ac:dyDescent="0.2">
      <c r="C12693" s="8" t="str">
        <f>IFERROR(VLOOKUP(B12693,'Plan de comptes'!A:B,2,FALSE),"")</f>
        <v/>
      </c>
      <c r="K12693" s="21">
        <f t="shared" si="594"/>
        <v>0</v>
      </c>
      <c r="L12693" t="str">
        <f t="shared" si="595"/>
        <v/>
      </c>
      <c r="M12693" t="str">
        <f t="shared" si="596"/>
        <v/>
      </c>
    </row>
    <row r="12694" spans="3:13" x14ac:dyDescent="0.2">
      <c r="C12694" s="8" t="str">
        <f>IFERROR(VLOOKUP(B12694,'Plan de comptes'!A:B,2,FALSE),"")</f>
        <v/>
      </c>
      <c r="K12694" s="21">
        <f t="shared" si="594"/>
        <v>0</v>
      </c>
      <c r="L12694" t="str">
        <f t="shared" si="595"/>
        <v/>
      </c>
      <c r="M12694" t="str">
        <f t="shared" si="596"/>
        <v/>
      </c>
    </row>
    <row r="12695" spans="3:13" x14ac:dyDescent="0.2">
      <c r="C12695" s="8" t="str">
        <f>IFERROR(VLOOKUP(B12695,'Plan de comptes'!A:B,2,FALSE),"")</f>
        <v/>
      </c>
      <c r="K12695" s="21">
        <f t="shared" si="594"/>
        <v>0</v>
      </c>
      <c r="L12695" t="str">
        <f t="shared" si="595"/>
        <v/>
      </c>
      <c r="M12695" t="str">
        <f t="shared" si="596"/>
        <v/>
      </c>
    </row>
    <row r="12696" spans="3:13" x14ac:dyDescent="0.2">
      <c r="C12696" s="8" t="str">
        <f>IFERROR(VLOOKUP(B12696,'Plan de comptes'!A:B,2,FALSE),"")</f>
        <v/>
      </c>
      <c r="K12696" s="21">
        <f t="shared" si="594"/>
        <v>0</v>
      </c>
      <c r="L12696" t="str">
        <f t="shared" si="595"/>
        <v/>
      </c>
      <c r="M12696" t="str">
        <f t="shared" si="596"/>
        <v/>
      </c>
    </row>
    <row r="12697" spans="3:13" x14ac:dyDescent="0.2">
      <c r="C12697" s="8" t="str">
        <f>IFERROR(VLOOKUP(B12697,'Plan de comptes'!A:B,2,FALSE),"")</f>
        <v/>
      </c>
      <c r="K12697" s="21">
        <f t="shared" si="594"/>
        <v>0</v>
      </c>
      <c r="L12697" t="str">
        <f t="shared" si="595"/>
        <v/>
      </c>
      <c r="M12697" t="str">
        <f t="shared" si="596"/>
        <v/>
      </c>
    </row>
    <row r="12698" spans="3:13" x14ac:dyDescent="0.2">
      <c r="C12698" s="8" t="str">
        <f>IFERROR(VLOOKUP(B12698,'Plan de comptes'!A:B,2,FALSE),"")</f>
        <v/>
      </c>
      <c r="K12698" s="21">
        <f t="shared" si="594"/>
        <v>0</v>
      </c>
      <c r="L12698" t="str">
        <f t="shared" si="595"/>
        <v/>
      </c>
      <c r="M12698" t="str">
        <f t="shared" si="596"/>
        <v/>
      </c>
    </row>
    <row r="12699" spans="3:13" x14ac:dyDescent="0.2">
      <c r="C12699" s="8" t="str">
        <f>IFERROR(VLOOKUP(B12699,'Plan de comptes'!A:B,2,FALSE),"")</f>
        <v/>
      </c>
      <c r="K12699" s="21">
        <f t="shared" si="594"/>
        <v>0</v>
      </c>
      <c r="L12699" t="str">
        <f t="shared" si="595"/>
        <v/>
      </c>
      <c r="M12699" t="str">
        <f t="shared" si="596"/>
        <v/>
      </c>
    </row>
    <row r="12700" spans="3:13" x14ac:dyDescent="0.2">
      <c r="C12700" s="8" t="str">
        <f>IFERROR(VLOOKUP(B12700,'Plan de comptes'!A:B,2,FALSE),"")</f>
        <v/>
      </c>
      <c r="K12700" s="21">
        <f t="shared" si="594"/>
        <v>0</v>
      </c>
      <c r="L12700" t="str">
        <f t="shared" si="595"/>
        <v/>
      </c>
      <c r="M12700" t="str">
        <f t="shared" si="596"/>
        <v/>
      </c>
    </row>
    <row r="12701" spans="3:13" x14ac:dyDescent="0.2">
      <c r="C12701" s="8" t="str">
        <f>IFERROR(VLOOKUP(B12701,'Plan de comptes'!A:B,2,FALSE),"")</f>
        <v/>
      </c>
      <c r="K12701" s="21">
        <f t="shared" si="594"/>
        <v>0</v>
      </c>
      <c r="L12701" t="str">
        <f t="shared" si="595"/>
        <v/>
      </c>
      <c r="M12701" t="str">
        <f t="shared" si="596"/>
        <v/>
      </c>
    </row>
    <row r="12702" spans="3:13" x14ac:dyDescent="0.2">
      <c r="C12702" s="8" t="str">
        <f>IFERROR(VLOOKUP(B12702,'Plan de comptes'!A:B,2,FALSE),"")</f>
        <v/>
      </c>
      <c r="K12702" s="21">
        <f t="shared" si="594"/>
        <v>0</v>
      </c>
      <c r="L12702" t="str">
        <f t="shared" si="595"/>
        <v/>
      </c>
      <c r="M12702" t="str">
        <f t="shared" si="596"/>
        <v/>
      </c>
    </row>
    <row r="12703" spans="3:13" x14ac:dyDescent="0.2">
      <c r="C12703" s="8" t="str">
        <f>IFERROR(VLOOKUP(B12703,'Plan de comptes'!A:B,2,FALSE),"")</f>
        <v/>
      </c>
      <c r="K12703" s="21">
        <f t="shared" si="594"/>
        <v>0</v>
      </c>
      <c r="L12703" t="str">
        <f t="shared" si="595"/>
        <v/>
      </c>
      <c r="M12703" t="str">
        <f t="shared" si="596"/>
        <v/>
      </c>
    </row>
    <row r="12704" spans="3:13" x14ac:dyDescent="0.2">
      <c r="C12704" s="8" t="str">
        <f>IFERROR(VLOOKUP(B12704,'Plan de comptes'!A:B,2,FALSE),"")</f>
        <v/>
      </c>
      <c r="K12704" s="21">
        <f t="shared" si="594"/>
        <v>0</v>
      </c>
      <c r="L12704" t="str">
        <f t="shared" si="595"/>
        <v/>
      </c>
      <c r="M12704" t="str">
        <f t="shared" si="596"/>
        <v/>
      </c>
    </row>
    <row r="12705" spans="3:13" x14ac:dyDescent="0.2">
      <c r="C12705" s="8" t="str">
        <f>IFERROR(VLOOKUP(B12705,'Plan de comptes'!A:B,2,FALSE),"")</f>
        <v/>
      </c>
      <c r="K12705" s="21">
        <f t="shared" si="594"/>
        <v>0</v>
      </c>
      <c r="L12705" t="str">
        <f t="shared" si="595"/>
        <v/>
      </c>
      <c r="M12705" t="str">
        <f t="shared" si="596"/>
        <v/>
      </c>
    </row>
    <row r="12706" spans="3:13" x14ac:dyDescent="0.2">
      <c r="C12706" s="8" t="str">
        <f>IFERROR(VLOOKUP(B12706,'Plan de comptes'!A:B,2,FALSE),"")</f>
        <v/>
      </c>
      <c r="K12706" s="21">
        <f t="shared" si="594"/>
        <v>0</v>
      </c>
      <c r="L12706" t="str">
        <f t="shared" si="595"/>
        <v/>
      </c>
      <c r="M12706" t="str">
        <f t="shared" si="596"/>
        <v/>
      </c>
    </row>
    <row r="12707" spans="3:13" x14ac:dyDescent="0.2">
      <c r="C12707" s="8" t="str">
        <f>IFERROR(VLOOKUP(B12707,'Plan de comptes'!A:B,2,FALSE),"")</f>
        <v/>
      </c>
      <c r="K12707" s="21">
        <f t="shared" si="594"/>
        <v>0</v>
      </c>
      <c r="L12707" t="str">
        <f t="shared" si="595"/>
        <v/>
      </c>
      <c r="M12707" t="str">
        <f t="shared" si="596"/>
        <v/>
      </c>
    </row>
    <row r="12708" spans="3:13" x14ac:dyDescent="0.2">
      <c r="C12708" s="8" t="str">
        <f>IFERROR(VLOOKUP(B12708,'Plan de comptes'!A:B,2,FALSE),"")</f>
        <v/>
      </c>
      <c r="K12708" s="21">
        <f t="shared" si="594"/>
        <v>0</v>
      </c>
      <c r="L12708" t="str">
        <f t="shared" si="595"/>
        <v/>
      </c>
      <c r="M12708" t="str">
        <f t="shared" si="596"/>
        <v/>
      </c>
    </row>
    <row r="12709" spans="3:13" x14ac:dyDescent="0.2">
      <c r="C12709" s="8" t="str">
        <f>IFERROR(VLOOKUP(B12709,'Plan de comptes'!A:B,2,FALSE),"")</f>
        <v/>
      </c>
      <c r="K12709" s="21">
        <f t="shared" si="594"/>
        <v>0</v>
      </c>
      <c r="L12709" t="str">
        <f t="shared" si="595"/>
        <v/>
      </c>
      <c r="M12709" t="str">
        <f t="shared" si="596"/>
        <v/>
      </c>
    </row>
    <row r="12710" spans="3:13" x14ac:dyDescent="0.2">
      <c r="C12710" s="8" t="str">
        <f>IFERROR(VLOOKUP(B12710,'Plan de comptes'!A:B,2,FALSE),"")</f>
        <v/>
      </c>
      <c r="K12710" s="21">
        <f t="shared" si="594"/>
        <v>0</v>
      </c>
      <c r="L12710" t="str">
        <f t="shared" si="595"/>
        <v/>
      </c>
      <c r="M12710" t="str">
        <f t="shared" si="596"/>
        <v/>
      </c>
    </row>
    <row r="12711" spans="3:13" x14ac:dyDescent="0.2">
      <c r="C12711" s="8" t="str">
        <f>IFERROR(VLOOKUP(B12711,'Plan de comptes'!A:B,2,FALSE),"")</f>
        <v/>
      </c>
      <c r="K12711" s="21">
        <f t="shared" si="594"/>
        <v>0</v>
      </c>
      <c r="L12711" t="str">
        <f t="shared" si="595"/>
        <v/>
      </c>
      <c r="M12711" t="str">
        <f t="shared" si="596"/>
        <v/>
      </c>
    </row>
    <row r="12712" spans="3:13" x14ac:dyDescent="0.2">
      <c r="C12712" s="8" t="str">
        <f>IFERROR(VLOOKUP(B12712,'Plan de comptes'!A:B,2,FALSE),"")</f>
        <v/>
      </c>
      <c r="K12712" s="21">
        <f t="shared" si="594"/>
        <v>0</v>
      </c>
      <c r="L12712" t="str">
        <f t="shared" si="595"/>
        <v/>
      </c>
      <c r="M12712" t="str">
        <f t="shared" si="596"/>
        <v/>
      </c>
    </row>
    <row r="12713" spans="3:13" x14ac:dyDescent="0.2">
      <c r="C12713" s="8" t="str">
        <f>IFERROR(VLOOKUP(B12713,'Plan de comptes'!A:B,2,FALSE),"")</f>
        <v/>
      </c>
      <c r="K12713" s="21">
        <f t="shared" si="594"/>
        <v>0</v>
      </c>
      <c r="L12713" t="str">
        <f t="shared" si="595"/>
        <v/>
      </c>
      <c r="M12713" t="str">
        <f t="shared" si="596"/>
        <v/>
      </c>
    </row>
    <row r="12714" spans="3:13" x14ac:dyDescent="0.2">
      <c r="C12714" s="8" t="str">
        <f>IFERROR(VLOOKUP(B12714,'Plan de comptes'!A:B,2,FALSE),"")</f>
        <v/>
      </c>
      <c r="K12714" s="21">
        <f t="shared" si="594"/>
        <v>0</v>
      </c>
      <c r="L12714" t="str">
        <f t="shared" si="595"/>
        <v/>
      </c>
      <c r="M12714" t="str">
        <f t="shared" si="596"/>
        <v/>
      </c>
    </row>
    <row r="12715" spans="3:13" x14ac:dyDescent="0.2">
      <c r="C12715" s="8" t="str">
        <f>IFERROR(VLOOKUP(B12715,'Plan de comptes'!A:B,2,FALSE),"")</f>
        <v/>
      </c>
      <c r="K12715" s="21">
        <f t="shared" si="594"/>
        <v>0</v>
      </c>
      <c r="L12715" t="str">
        <f t="shared" si="595"/>
        <v/>
      </c>
      <c r="M12715" t="str">
        <f t="shared" si="596"/>
        <v/>
      </c>
    </row>
    <row r="12716" spans="3:13" x14ac:dyDescent="0.2">
      <c r="C12716" s="8" t="str">
        <f>IFERROR(VLOOKUP(B12716,'Plan de comptes'!A:B,2,FALSE),"")</f>
        <v/>
      </c>
      <c r="K12716" s="21">
        <f t="shared" si="594"/>
        <v>0</v>
      </c>
      <c r="L12716" t="str">
        <f t="shared" si="595"/>
        <v/>
      </c>
      <c r="M12716" t="str">
        <f t="shared" si="596"/>
        <v/>
      </c>
    </row>
    <row r="12717" spans="3:13" x14ac:dyDescent="0.2">
      <c r="C12717" s="8" t="str">
        <f>IFERROR(VLOOKUP(B12717,'Plan de comptes'!A:B,2,FALSE),"")</f>
        <v/>
      </c>
      <c r="K12717" s="21">
        <f t="shared" si="594"/>
        <v>0</v>
      </c>
      <c r="L12717" t="str">
        <f t="shared" si="595"/>
        <v/>
      </c>
      <c r="M12717" t="str">
        <f t="shared" si="596"/>
        <v/>
      </c>
    </row>
    <row r="12718" spans="3:13" x14ac:dyDescent="0.2">
      <c r="C12718" s="8" t="str">
        <f>IFERROR(VLOOKUP(B12718,'Plan de comptes'!A:B,2,FALSE),"")</f>
        <v/>
      </c>
      <c r="K12718" s="21">
        <f t="shared" si="594"/>
        <v>0</v>
      </c>
      <c r="L12718" t="str">
        <f t="shared" si="595"/>
        <v/>
      </c>
      <c r="M12718" t="str">
        <f t="shared" si="596"/>
        <v/>
      </c>
    </row>
    <row r="12719" spans="3:13" x14ac:dyDescent="0.2">
      <c r="C12719" s="8" t="str">
        <f>IFERROR(VLOOKUP(B12719,'Plan de comptes'!A:B,2,FALSE),"")</f>
        <v/>
      </c>
      <c r="K12719" s="21">
        <f t="shared" si="594"/>
        <v>0</v>
      </c>
      <c r="L12719" t="str">
        <f t="shared" si="595"/>
        <v/>
      </c>
      <c r="M12719" t="str">
        <f t="shared" si="596"/>
        <v/>
      </c>
    </row>
    <row r="12720" spans="3:13" x14ac:dyDescent="0.2">
      <c r="C12720" s="8" t="str">
        <f>IFERROR(VLOOKUP(B12720,'Plan de comptes'!A:B,2,FALSE),"")</f>
        <v/>
      </c>
      <c r="K12720" s="21">
        <f t="shared" si="594"/>
        <v>0</v>
      </c>
      <c r="L12720" t="str">
        <f t="shared" si="595"/>
        <v/>
      </c>
      <c r="M12720" t="str">
        <f t="shared" si="596"/>
        <v/>
      </c>
    </row>
    <row r="12721" spans="3:13" x14ac:dyDescent="0.2">
      <c r="C12721" s="8" t="str">
        <f>IFERROR(VLOOKUP(B12721,'Plan de comptes'!A:B,2,FALSE),"")</f>
        <v/>
      </c>
      <c r="K12721" s="21">
        <f t="shared" si="594"/>
        <v>0</v>
      </c>
      <c r="L12721" t="str">
        <f t="shared" si="595"/>
        <v/>
      </c>
      <c r="M12721" t="str">
        <f t="shared" si="596"/>
        <v/>
      </c>
    </row>
    <row r="12722" spans="3:13" x14ac:dyDescent="0.2">
      <c r="C12722" s="8" t="str">
        <f>IFERROR(VLOOKUP(B12722,'Plan de comptes'!A:B,2,FALSE),"")</f>
        <v/>
      </c>
      <c r="K12722" s="21">
        <f t="shared" si="594"/>
        <v>0</v>
      </c>
      <c r="L12722" t="str">
        <f t="shared" si="595"/>
        <v/>
      </c>
      <c r="M12722" t="str">
        <f t="shared" si="596"/>
        <v/>
      </c>
    </row>
    <row r="12723" spans="3:13" x14ac:dyDescent="0.2">
      <c r="C12723" s="8" t="str">
        <f>IFERROR(VLOOKUP(B12723,'Plan de comptes'!A:B,2,FALSE),"")</f>
        <v/>
      </c>
      <c r="K12723" s="21">
        <f t="shared" si="594"/>
        <v>0</v>
      </c>
      <c r="L12723" t="str">
        <f t="shared" si="595"/>
        <v/>
      </c>
      <c r="M12723" t="str">
        <f t="shared" si="596"/>
        <v/>
      </c>
    </row>
    <row r="12724" spans="3:13" x14ac:dyDescent="0.2">
      <c r="C12724" s="8" t="str">
        <f>IFERROR(VLOOKUP(B12724,'Plan de comptes'!A:B,2,FALSE),"")</f>
        <v/>
      </c>
      <c r="K12724" s="21">
        <f t="shared" si="594"/>
        <v>0</v>
      </c>
      <c r="L12724" t="str">
        <f t="shared" si="595"/>
        <v/>
      </c>
      <c r="M12724" t="str">
        <f t="shared" si="596"/>
        <v/>
      </c>
    </row>
    <row r="12725" spans="3:13" x14ac:dyDescent="0.2">
      <c r="C12725" s="8" t="str">
        <f>IFERROR(VLOOKUP(B12725,'Plan de comptes'!A:B,2,FALSE),"")</f>
        <v/>
      </c>
      <c r="K12725" s="21">
        <f t="shared" si="594"/>
        <v>0</v>
      </c>
      <c r="L12725" t="str">
        <f t="shared" si="595"/>
        <v/>
      </c>
      <c r="M12725" t="str">
        <f t="shared" si="596"/>
        <v/>
      </c>
    </row>
    <row r="12726" spans="3:13" x14ac:dyDescent="0.2">
      <c r="C12726" s="8" t="str">
        <f>IFERROR(VLOOKUP(B12726,'Plan de comptes'!A:B,2,FALSE),"")</f>
        <v/>
      </c>
      <c r="K12726" s="21">
        <f t="shared" si="594"/>
        <v>0</v>
      </c>
      <c r="L12726" t="str">
        <f t="shared" si="595"/>
        <v/>
      </c>
      <c r="M12726" t="str">
        <f t="shared" si="596"/>
        <v/>
      </c>
    </row>
    <row r="12727" spans="3:13" x14ac:dyDescent="0.2">
      <c r="C12727" s="8" t="str">
        <f>IFERROR(VLOOKUP(B12727,'Plan de comptes'!A:B,2,FALSE),"")</f>
        <v/>
      </c>
      <c r="K12727" s="21">
        <f t="shared" si="594"/>
        <v>0</v>
      </c>
      <c r="L12727" t="str">
        <f t="shared" si="595"/>
        <v/>
      </c>
      <c r="M12727" t="str">
        <f t="shared" si="596"/>
        <v/>
      </c>
    </row>
    <row r="12728" spans="3:13" x14ac:dyDescent="0.2">
      <c r="C12728" s="8" t="str">
        <f>IFERROR(VLOOKUP(B12728,'Plan de comptes'!A:B,2,FALSE),"")</f>
        <v/>
      </c>
      <c r="K12728" s="21">
        <f t="shared" si="594"/>
        <v>0</v>
      </c>
      <c r="L12728" t="str">
        <f t="shared" si="595"/>
        <v/>
      </c>
      <c r="M12728" t="str">
        <f t="shared" si="596"/>
        <v/>
      </c>
    </row>
    <row r="12729" spans="3:13" x14ac:dyDescent="0.2">
      <c r="C12729" s="8" t="str">
        <f>IFERROR(VLOOKUP(B12729,'Plan de comptes'!A:B,2,FALSE),"")</f>
        <v/>
      </c>
      <c r="K12729" s="21">
        <f t="shared" si="594"/>
        <v>0</v>
      </c>
      <c r="L12729" t="str">
        <f t="shared" si="595"/>
        <v/>
      </c>
      <c r="M12729" t="str">
        <f t="shared" si="596"/>
        <v/>
      </c>
    </row>
    <row r="12730" spans="3:13" x14ac:dyDescent="0.2">
      <c r="C12730" s="8" t="str">
        <f>IFERROR(VLOOKUP(B12730,'Plan de comptes'!A:B,2,FALSE),"")</f>
        <v/>
      </c>
      <c r="K12730" s="21">
        <f t="shared" si="594"/>
        <v>0</v>
      </c>
      <c r="L12730" t="str">
        <f t="shared" si="595"/>
        <v/>
      </c>
      <c r="M12730" t="str">
        <f t="shared" si="596"/>
        <v/>
      </c>
    </row>
    <row r="12731" spans="3:13" x14ac:dyDescent="0.2">
      <c r="C12731" s="8" t="str">
        <f>IFERROR(VLOOKUP(B12731,'Plan de comptes'!A:B,2,FALSE),"")</f>
        <v/>
      </c>
      <c r="K12731" s="21">
        <f t="shared" si="594"/>
        <v>0</v>
      </c>
      <c r="L12731" t="str">
        <f t="shared" si="595"/>
        <v/>
      </c>
      <c r="M12731" t="str">
        <f t="shared" si="596"/>
        <v/>
      </c>
    </row>
    <row r="12732" spans="3:13" x14ac:dyDescent="0.2">
      <c r="C12732" s="8" t="str">
        <f>IFERROR(VLOOKUP(B12732,'Plan de comptes'!A:B,2,FALSE),"")</f>
        <v/>
      </c>
      <c r="K12732" s="21">
        <f t="shared" si="594"/>
        <v>0</v>
      </c>
      <c r="L12732" t="str">
        <f t="shared" si="595"/>
        <v/>
      </c>
      <c r="M12732" t="str">
        <f t="shared" si="596"/>
        <v/>
      </c>
    </row>
    <row r="12733" spans="3:13" x14ac:dyDescent="0.2">
      <c r="C12733" s="8" t="str">
        <f>IFERROR(VLOOKUP(B12733,'Plan de comptes'!A:B,2,FALSE),"")</f>
        <v/>
      </c>
      <c r="K12733" s="21">
        <f t="shared" si="594"/>
        <v>0</v>
      </c>
      <c r="L12733" t="str">
        <f t="shared" si="595"/>
        <v/>
      </c>
      <c r="M12733" t="str">
        <f t="shared" si="596"/>
        <v/>
      </c>
    </row>
    <row r="12734" spans="3:13" x14ac:dyDescent="0.2">
      <c r="C12734" s="8" t="str">
        <f>IFERROR(VLOOKUP(B12734,'Plan de comptes'!A:B,2,FALSE),"")</f>
        <v/>
      </c>
      <c r="K12734" s="21">
        <f t="shared" si="594"/>
        <v>0</v>
      </c>
      <c r="L12734" t="str">
        <f t="shared" si="595"/>
        <v/>
      </c>
      <c r="M12734" t="str">
        <f t="shared" si="596"/>
        <v/>
      </c>
    </row>
    <row r="12735" spans="3:13" x14ac:dyDescent="0.2">
      <c r="C12735" s="8" t="str">
        <f>IFERROR(VLOOKUP(B12735,'Plan de comptes'!A:B,2,FALSE),"")</f>
        <v/>
      </c>
      <c r="K12735" s="21">
        <f t="shared" si="594"/>
        <v>0</v>
      </c>
      <c r="L12735" t="str">
        <f t="shared" si="595"/>
        <v/>
      </c>
      <c r="M12735" t="str">
        <f t="shared" si="596"/>
        <v/>
      </c>
    </row>
    <row r="12736" spans="3:13" x14ac:dyDescent="0.2">
      <c r="C12736" s="8" t="str">
        <f>IFERROR(VLOOKUP(B12736,'Plan de comptes'!A:B,2,FALSE),"")</f>
        <v/>
      </c>
      <c r="K12736" s="21">
        <f t="shared" si="594"/>
        <v>0</v>
      </c>
      <c r="L12736" t="str">
        <f t="shared" si="595"/>
        <v/>
      </c>
      <c r="M12736" t="str">
        <f t="shared" si="596"/>
        <v/>
      </c>
    </row>
    <row r="12737" spans="3:13" x14ac:dyDescent="0.2">
      <c r="C12737" s="8" t="str">
        <f>IFERROR(VLOOKUP(B12737,'Plan de comptes'!A:B,2,FALSE),"")</f>
        <v/>
      </c>
      <c r="K12737" s="21">
        <f t="shared" si="594"/>
        <v>0</v>
      </c>
      <c r="L12737" t="str">
        <f t="shared" si="595"/>
        <v/>
      </c>
      <c r="M12737" t="str">
        <f t="shared" si="596"/>
        <v/>
      </c>
    </row>
    <row r="12738" spans="3:13" x14ac:dyDescent="0.2">
      <c r="C12738" s="8" t="str">
        <f>IFERROR(VLOOKUP(B12738,'Plan de comptes'!A:B,2,FALSE),"")</f>
        <v/>
      </c>
      <c r="K12738" s="21">
        <f t="shared" si="594"/>
        <v>0</v>
      </c>
      <c r="L12738" t="str">
        <f t="shared" si="595"/>
        <v/>
      </c>
      <c r="M12738" t="str">
        <f t="shared" si="596"/>
        <v/>
      </c>
    </row>
    <row r="12739" spans="3:13" x14ac:dyDescent="0.2">
      <c r="C12739" s="8" t="str">
        <f>IFERROR(VLOOKUP(B12739,'Plan de comptes'!A:B,2,FALSE),"")</f>
        <v/>
      </c>
      <c r="K12739" s="21">
        <f t="shared" ref="K12739:K12802" si="597">E12739-F12739</f>
        <v>0</v>
      </c>
      <c r="L12739" t="str">
        <f t="shared" ref="L12739:L12802" si="598">LEFT($B12739,2)</f>
        <v/>
      </c>
      <c r="M12739" t="str">
        <f t="shared" ref="M12739:M12802" si="599">LEFT($B12739,3)</f>
        <v/>
      </c>
    </row>
    <row r="12740" spans="3:13" x14ac:dyDescent="0.2">
      <c r="C12740" s="8" t="str">
        <f>IFERROR(VLOOKUP(B12740,'Plan de comptes'!A:B,2,FALSE),"")</f>
        <v/>
      </c>
      <c r="K12740" s="21">
        <f t="shared" si="597"/>
        <v>0</v>
      </c>
      <c r="L12740" t="str">
        <f t="shared" si="598"/>
        <v/>
      </c>
      <c r="M12740" t="str">
        <f t="shared" si="599"/>
        <v/>
      </c>
    </row>
    <row r="12741" spans="3:13" x14ac:dyDescent="0.2">
      <c r="C12741" s="8" t="str">
        <f>IFERROR(VLOOKUP(B12741,'Plan de comptes'!A:B,2,FALSE),"")</f>
        <v/>
      </c>
      <c r="K12741" s="21">
        <f t="shared" si="597"/>
        <v>0</v>
      </c>
      <c r="L12741" t="str">
        <f t="shared" si="598"/>
        <v/>
      </c>
      <c r="M12741" t="str">
        <f t="shared" si="599"/>
        <v/>
      </c>
    </row>
    <row r="12742" spans="3:13" x14ac:dyDescent="0.2">
      <c r="C12742" s="8" t="str">
        <f>IFERROR(VLOOKUP(B12742,'Plan de comptes'!A:B,2,FALSE),"")</f>
        <v/>
      </c>
      <c r="K12742" s="21">
        <f t="shared" si="597"/>
        <v>0</v>
      </c>
      <c r="L12742" t="str">
        <f t="shared" si="598"/>
        <v/>
      </c>
      <c r="M12742" t="str">
        <f t="shared" si="599"/>
        <v/>
      </c>
    </row>
    <row r="12743" spans="3:13" x14ac:dyDescent="0.2">
      <c r="C12743" s="8" t="str">
        <f>IFERROR(VLOOKUP(B12743,'Plan de comptes'!A:B,2,FALSE),"")</f>
        <v/>
      </c>
      <c r="K12743" s="21">
        <f t="shared" si="597"/>
        <v>0</v>
      </c>
      <c r="L12743" t="str">
        <f t="shared" si="598"/>
        <v/>
      </c>
      <c r="M12743" t="str">
        <f t="shared" si="599"/>
        <v/>
      </c>
    </row>
    <row r="12744" spans="3:13" x14ac:dyDescent="0.2">
      <c r="C12744" s="8" t="str">
        <f>IFERROR(VLOOKUP(B12744,'Plan de comptes'!A:B,2,FALSE),"")</f>
        <v/>
      </c>
      <c r="K12744" s="21">
        <f t="shared" si="597"/>
        <v>0</v>
      </c>
      <c r="L12744" t="str">
        <f t="shared" si="598"/>
        <v/>
      </c>
      <c r="M12744" t="str">
        <f t="shared" si="599"/>
        <v/>
      </c>
    </row>
    <row r="12745" spans="3:13" x14ac:dyDescent="0.2">
      <c r="C12745" s="8" t="str">
        <f>IFERROR(VLOOKUP(B12745,'Plan de comptes'!A:B,2,FALSE),"")</f>
        <v/>
      </c>
      <c r="K12745" s="21">
        <f t="shared" si="597"/>
        <v>0</v>
      </c>
      <c r="L12745" t="str">
        <f t="shared" si="598"/>
        <v/>
      </c>
      <c r="M12745" t="str">
        <f t="shared" si="599"/>
        <v/>
      </c>
    </row>
    <row r="12746" spans="3:13" x14ac:dyDescent="0.2">
      <c r="C12746" s="8" t="str">
        <f>IFERROR(VLOOKUP(B12746,'Plan de comptes'!A:B,2,FALSE),"")</f>
        <v/>
      </c>
      <c r="K12746" s="21">
        <f t="shared" si="597"/>
        <v>0</v>
      </c>
      <c r="L12746" t="str">
        <f t="shared" si="598"/>
        <v/>
      </c>
      <c r="M12746" t="str">
        <f t="shared" si="599"/>
        <v/>
      </c>
    </row>
    <row r="12747" spans="3:13" x14ac:dyDescent="0.2">
      <c r="C12747" s="8" t="str">
        <f>IFERROR(VLOOKUP(B12747,'Plan de comptes'!A:B,2,FALSE),"")</f>
        <v/>
      </c>
      <c r="K12747" s="21">
        <f t="shared" si="597"/>
        <v>0</v>
      </c>
      <c r="L12747" t="str">
        <f t="shared" si="598"/>
        <v/>
      </c>
      <c r="M12747" t="str">
        <f t="shared" si="599"/>
        <v/>
      </c>
    </row>
    <row r="12748" spans="3:13" x14ac:dyDescent="0.2">
      <c r="C12748" s="8" t="str">
        <f>IFERROR(VLOOKUP(B12748,'Plan de comptes'!A:B,2,FALSE),"")</f>
        <v/>
      </c>
      <c r="K12748" s="21">
        <f t="shared" si="597"/>
        <v>0</v>
      </c>
      <c r="L12748" t="str">
        <f t="shared" si="598"/>
        <v/>
      </c>
      <c r="M12748" t="str">
        <f t="shared" si="599"/>
        <v/>
      </c>
    </row>
    <row r="12749" spans="3:13" x14ac:dyDescent="0.2">
      <c r="C12749" s="8" t="str">
        <f>IFERROR(VLOOKUP(B12749,'Plan de comptes'!A:B,2,FALSE),"")</f>
        <v/>
      </c>
      <c r="K12749" s="21">
        <f t="shared" si="597"/>
        <v>0</v>
      </c>
      <c r="L12749" t="str">
        <f t="shared" si="598"/>
        <v/>
      </c>
      <c r="M12749" t="str">
        <f t="shared" si="599"/>
        <v/>
      </c>
    </row>
    <row r="12750" spans="3:13" x14ac:dyDescent="0.2">
      <c r="C12750" s="8" t="str">
        <f>IFERROR(VLOOKUP(B12750,'Plan de comptes'!A:B,2,FALSE),"")</f>
        <v/>
      </c>
      <c r="K12750" s="21">
        <f t="shared" si="597"/>
        <v>0</v>
      </c>
      <c r="L12750" t="str">
        <f t="shared" si="598"/>
        <v/>
      </c>
      <c r="M12750" t="str">
        <f t="shared" si="599"/>
        <v/>
      </c>
    </row>
    <row r="12751" spans="3:13" x14ac:dyDescent="0.2">
      <c r="C12751" s="8" t="str">
        <f>IFERROR(VLOOKUP(B12751,'Plan de comptes'!A:B,2,FALSE),"")</f>
        <v/>
      </c>
      <c r="K12751" s="21">
        <f t="shared" si="597"/>
        <v>0</v>
      </c>
      <c r="L12751" t="str">
        <f t="shared" si="598"/>
        <v/>
      </c>
      <c r="M12751" t="str">
        <f t="shared" si="599"/>
        <v/>
      </c>
    </row>
    <row r="12752" spans="3:13" x14ac:dyDescent="0.2">
      <c r="C12752" s="8" t="str">
        <f>IFERROR(VLOOKUP(B12752,'Plan de comptes'!A:B,2,FALSE),"")</f>
        <v/>
      </c>
      <c r="K12752" s="21">
        <f t="shared" si="597"/>
        <v>0</v>
      </c>
      <c r="L12752" t="str">
        <f t="shared" si="598"/>
        <v/>
      </c>
      <c r="M12752" t="str">
        <f t="shared" si="599"/>
        <v/>
      </c>
    </row>
    <row r="12753" spans="3:13" x14ac:dyDescent="0.2">
      <c r="C12753" s="8" t="str">
        <f>IFERROR(VLOOKUP(B12753,'Plan de comptes'!A:B,2,FALSE),"")</f>
        <v/>
      </c>
      <c r="K12753" s="21">
        <f t="shared" si="597"/>
        <v>0</v>
      </c>
      <c r="L12753" t="str">
        <f t="shared" si="598"/>
        <v/>
      </c>
      <c r="M12753" t="str">
        <f t="shared" si="599"/>
        <v/>
      </c>
    </row>
    <row r="12754" spans="3:13" x14ac:dyDescent="0.2">
      <c r="C12754" s="8" t="str">
        <f>IFERROR(VLOOKUP(B12754,'Plan de comptes'!A:B,2,FALSE),"")</f>
        <v/>
      </c>
      <c r="K12754" s="21">
        <f t="shared" si="597"/>
        <v>0</v>
      </c>
      <c r="L12754" t="str">
        <f t="shared" si="598"/>
        <v/>
      </c>
      <c r="M12754" t="str">
        <f t="shared" si="599"/>
        <v/>
      </c>
    </row>
    <row r="12755" spans="3:13" x14ac:dyDescent="0.2">
      <c r="C12755" s="8" t="str">
        <f>IFERROR(VLOOKUP(B12755,'Plan de comptes'!A:B,2,FALSE),"")</f>
        <v/>
      </c>
      <c r="K12755" s="21">
        <f t="shared" si="597"/>
        <v>0</v>
      </c>
      <c r="L12755" t="str">
        <f t="shared" si="598"/>
        <v/>
      </c>
      <c r="M12755" t="str">
        <f t="shared" si="599"/>
        <v/>
      </c>
    </row>
    <row r="12756" spans="3:13" x14ac:dyDescent="0.2">
      <c r="C12756" s="8" t="str">
        <f>IFERROR(VLOOKUP(B12756,'Plan de comptes'!A:B,2,FALSE),"")</f>
        <v/>
      </c>
      <c r="K12756" s="21">
        <f t="shared" si="597"/>
        <v>0</v>
      </c>
      <c r="L12756" t="str">
        <f t="shared" si="598"/>
        <v/>
      </c>
      <c r="M12756" t="str">
        <f t="shared" si="599"/>
        <v/>
      </c>
    </row>
    <row r="12757" spans="3:13" x14ac:dyDescent="0.2">
      <c r="C12757" s="8" t="str">
        <f>IFERROR(VLOOKUP(B12757,'Plan de comptes'!A:B,2,FALSE),"")</f>
        <v/>
      </c>
      <c r="K12757" s="21">
        <f t="shared" si="597"/>
        <v>0</v>
      </c>
      <c r="L12757" t="str">
        <f t="shared" si="598"/>
        <v/>
      </c>
      <c r="M12757" t="str">
        <f t="shared" si="599"/>
        <v/>
      </c>
    </row>
    <row r="12758" spans="3:13" x14ac:dyDescent="0.2">
      <c r="C12758" s="8" t="str">
        <f>IFERROR(VLOOKUP(B12758,'Plan de comptes'!A:B,2,FALSE),"")</f>
        <v/>
      </c>
      <c r="K12758" s="21">
        <f t="shared" si="597"/>
        <v>0</v>
      </c>
      <c r="L12758" t="str">
        <f t="shared" si="598"/>
        <v/>
      </c>
      <c r="M12758" t="str">
        <f t="shared" si="599"/>
        <v/>
      </c>
    </row>
    <row r="12759" spans="3:13" x14ac:dyDescent="0.2">
      <c r="C12759" s="8" t="str">
        <f>IFERROR(VLOOKUP(B12759,'Plan de comptes'!A:B,2,FALSE),"")</f>
        <v/>
      </c>
      <c r="K12759" s="21">
        <f t="shared" si="597"/>
        <v>0</v>
      </c>
      <c r="L12759" t="str">
        <f t="shared" si="598"/>
        <v/>
      </c>
      <c r="M12759" t="str">
        <f t="shared" si="599"/>
        <v/>
      </c>
    </row>
    <row r="12760" spans="3:13" x14ac:dyDescent="0.2">
      <c r="C12760" s="8" t="str">
        <f>IFERROR(VLOOKUP(B12760,'Plan de comptes'!A:B,2,FALSE),"")</f>
        <v/>
      </c>
      <c r="K12760" s="21">
        <f t="shared" si="597"/>
        <v>0</v>
      </c>
      <c r="L12760" t="str">
        <f t="shared" si="598"/>
        <v/>
      </c>
      <c r="M12760" t="str">
        <f t="shared" si="599"/>
        <v/>
      </c>
    </row>
    <row r="12761" spans="3:13" x14ac:dyDescent="0.2">
      <c r="C12761" s="8" t="str">
        <f>IFERROR(VLOOKUP(B12761,'Plan de comptes'!A:B,2,FALSE),"")</f>
        <v/>
      </c>
      <c r="K12761" s="21">
        <f t="shared" si="597"/>
        <v>0</v>
      </c>
      <c r="L12761" t="str">
        <f t="shared" si="598"/>
        <v/>
      </c>
      <c r="M12761" t="str">
        <f t="shared" si="599"/>
        <v/>
      </c>
    </row>
    <row r="12762" spans="3:13" x14ac:dyDescent="0.2">
      <c r="C12762" s="8" t="str">
        <f>IFERROR(VLOOKUP(B12762,'Plan de comptes'!A:B,2,FALSE),"")</f>
        <v/>
      </c>
      <c r="K12762" s="21">
        <f t="shared" si="597"/>
        <v>0</v>
      </c>
      <c r="L12762" t="str">
        <f t="shared" si="598"/>
        <v/>
      </c>
      <c r="M12762" t="str">
        <f t="shared" si="599"/>
        <v/>
      </c>
    </row>
    <row r="12763" spans="3:13" x14ac:dyDescent="0.2">
      <c r="C12763" s="8" t="str">
        <f>IFERROR(VLOOKUP(B12763,'Plan de comptes'!A:B,2,FALSE),"")</f>
        <v/>
      </c>
      <c r="K12763" s="21">
        <f t="shared" si="597"/>
        <v>0</v>
      </c>
      <c r="L12763" t="str">
        <f t="shared" si="598"/>
        <v/>
      </c>
      <c r="M12763" t="str">
        <f t="shared" si="599"/>
        <v/>
      </c>
    </row>
    <row r="12764" spans="3:13" x14ac:dyDescent="0.2">
      <c r="C12764" s="8" t="str">
        <f>IFERROR(VLOOKUP(B12764,'Plan de comptes'!A:B,2,FALSE),"")</f>
        <v/>
      </c>
      <c r="K12764" s="21">
        <f t="shared" si="597"/>
        <v>0</v>
      </c>
      <c r="L12764" t="str">
        <f t="shared" si="598"/>
        <v/>
      </c>
      <c r="M12764" t="str">
        <f t="shared" si="599"/>
        <v/>
      </c>
    </row>
    <row r="12765" spans="3:13" x14ac:dyDescent="0.2">
      <c r="C12765" s="8" t="str">
        <f>IFERROR(VLOOKUP(B12765,'Plan de comptes'!A:B,2,FALSE),"")</f>
        <v/>
      </c>
      <c r="K12765" s="21">
        <f t="shared" si="597"/>
        <v>0</v>
      </c>
      <c r="L12765" t="str">
        <f t="shared" si="598"/>
        <v/>
      </c>
      <c r="M12765" t="str">
        <f t="shared" si="599"/>
        <v/>
      </c>
    </row>
    <row r="12766" spans="3:13" x14ac:dyDescent="0.2">
      <c r="C12766" s="8" t="str">
        <f>IFERROR(VLOOKUP(B12766,'Plan de comptes'!A:B,2,FALSE),"")</f>
        <v/>
      </c>
      <c r="K12766" s="21">
        <f t="shared" si="597"/>
        <v>0</v>
      </c>
      <c r="L12766" t="str">
        <f t="shared" si="598"/>
        <v/>
      </c>
      <c r="M12766" t="str">
        <f t="shared" si="599"/>
        <v/>
      </c>
    </row>
    <row r="12767" spans="3:13" x14ac:dyDescent="0.2">
      <c r="C12767" s="8" t="str">
        <f>IFERROR(VLOOKUP(B12767,'Plan de comptes'!A:B,2,FALSE),"")</f>
        <v/>
      </c>
      <c r="K12767" s="21">
        <f t="shared" si="597"/>
        <v>0</v>
      </c>
      <c r="L12767" t="str">
        <f t="shared" si="598"/>
        <v/>
      </c>
      <c r="M12767" t="str">
        <f t="shared" si="599"/>
        <v/>
      </c>
    </row>
    <row r="12768" spans="3:13" x14ac:dyDescent="0.2">
      <c r="C12768" s="8" t="str">
        <f>IFERROR(VLOOKUP(B12768,'Plan de comptes'!A:B,2,FALSE),"")</f>
        <v/>
      </c>
      <c r="K12768" s="21">
        <f t="shared" si="597"/>
        <v>0</v>
      </c>
      <c r="L12768" t="str">
        <f t="shared" si="598"/>
        <v/>
      </c>
      <c r="M12768" t="str">
        <f t="shared" si="599"/>
        <v/>
      </c>
    </row>
    <row r="12769" spans="3:13" x14ac:dyDescent="0.2">
      <c r="C12769" s="8" t="str">
        <f>IFERROR(VLOOKUP(B12769,'Plan de comptes'!A:B,2,FALSE),"")</f>
        <v/>
      </c>
      <c r="K12769" s="21">
        <f t="shared" si="597"/>
        <v>0</v>
      </c>
      <c r="L12769" t="str">
        <f t="shared" si="598"/>
        <v/>
      </c>
      <c r="M12769" t="str">
        <f t="shared" si="599"/>
        <v/>
      </c>
    </row>
    <row r="12770" spans="3:13" x14ac:dyDescent="0.2">
      <c r="C12770" s="8" t="str">
        <f>IFERROR(VLOOKUP(B12770,'Plan de comptes'!A:B,2,FALSE),"")</f>
        <v/>
      </c>
      <c r="K12770" s="21">
        <f t="shared" si="597"/>
        <v>0</v>
      </c>
      <c r="L12770" t="str">
        <f t="shared" si="598"/>
        <v/>
      </c>
      <c r="M12770" t="str">
        <f t="shared" si="599"/>
        <v/>
      </c>
    </row>
    <row r="12771" spans="3:13" x14ac:dyDescent="0.2">
      <c r="C12771" s="8" t="str">
        <f>IFERROR(VLOOKUP(B12771,'Plan de comptes'!A:B,2,FALSE),"")</f>
        <v/>
      </c>
      <c r="K12771" s="21">
        <f t="shared" si="597"/>
        <v>0</v>
      </c>
      <c r="L12771" t="str">
        <f t="shared" si="598"/>
        <v/>
      </c>
      <c r="M12771" t="str">
        <f t="shared" si="599"/>
        <v/>
      </c>
    </row>
    <row r="12772" spans="3:13" x14ac:dyDescent="0.2">
      <c r="C12772" s="8" t="str">
        <f>IFERROR(VLOOKUP(B12772,'Plan de comptes'!A:B,2,FALSE),"")</f>
        <v/>
      </c>
      <c r="K12772" s="21">
        <f t="shared" si="597"/>
        <v>0</v>
      </c>
      <c r="L12772" t="str">
        <f t="shared" si="598"/>
        <v/>
      </c>
      <c r="M12772" t="str">
        <f t="shared" si="599"/>
        <v/>
      </c>
    </row>
    <row r="12773" spans="3:13" x14ac:dyDescent="0.2">
      <c r="C12773" s="8" t="str">
        <f>IFERROR(VLOOKUP(B12773,'Plan de comptes'!A:B,2,FALSE),"")</f>
        <v/>
      </c>
      <c r="K12773" s="21">
        <f t="shared" si="597"/>
        <v>0</v>
      </c>
      <c r="L12773" t="str">
        <f t="shared" si="598"/>
        <v/>
      </c>
      <c r="M12773" t="str">
        <f t="shared" si="599"/>
        <v/>
      </c>
    </row>
    <row r="12774" spans="3:13" x14ac:dyDescent="0.2">
      <c r="C12774" s="8" t="str">
        <f>IFERROR(VLOOKUP(B12774,'Plan de comptes'!A:B,2,FALSE),"")</f>
        <v/>
      </c>
      <c r="K12774" s="21">
        <f t="shared" si="597"/>
        <v>0</v>
      </c>
      <c r="L12774" t="str">
        <f t="shared" si="598"/>
        <v/>
      </c>
      <c r="M12774" t="str">
        <f t="shared" si="599"/>
        <v/>
      </c>
    </row>
    <row r="12775" spans="3:13" x14ac:dyDescent="0.2">
      <c r="C12775" s="8" t="str">
        <f>IFERROR(VLOOKUP(B12775,'Plan de comptes'!A:B,2,FALSE),"")</f>
        <v/>
      </c>
      <c r="K12775" s="21">
        <f t="shared" si="597"/>
        <v>0</v>
      </c>
      <c r="L12775" t="str">
        <f t="shared" si="598"/>
        <v/>
      </c>
      <c r="M12775" t="str">
        <f t="shared" si="599"/>
        <v/>
      </c>
    </row>
    <row r="12776" spans="3:13" x14ac:dyDescent="0.2">
      <c r="C12776" s="8" t="str">
        <f>IFERROR(VLOOKUP(B12776,'Plan de comptes'!A:B,2,FALSE),"")</f>
        <v/>
      </c>
      <c r="K12776" s="21">
        <f t="shared" si="597"/>
        <v>0</v>
      </c>
      <c r="L12776" t="str">
        <f t="shared" si="598"/>
        <v/>
      </c>
      <c r="M12776" t="str">
        <f t="shared" si="599"/>
        <v/>
      </c>
    </row>
    <row r="12777" spans="3:13" x14ac:dyDescent="0.2">
      <c r="C12777" s="8" t="str">
        <f>IFERROR(VLOOKUP(B12777,'Plan de comptes'!A:B,2,FALSE),"")</f>
        <v/>
      </c>
      <c r="K12777" s="21">
        <f t="shared" si="597"/>
        <v>0</v>
      </c>
      <c r="L12777" t="str">
        <f t="shared" si="598"/>
        <v/>
      </c>
      <c r="M12777" t="str">
        <f t="shared" si="599"/>
        <v/>
      </c>
    </row>
    <row r="12778" spans="3:13" x14ac:dyDescent="0.2">
      <c r="C12778" s="8" t="str">
        <f>IFERROR(VLOOKUP(B12778,'Plan de comptes'!A:B,2,FALSE),"")</f>
        <v/>
      </c>
      <c r="K12778" s="21">
        <f t="shared" si="597"/>
        <v>0</v>
      </c>
      <c r="L12778" t="str">
        <f t="shared" si="598"/>
        <v/>
      </c>
      <c r="M12778" t="str">
        <f t="shared" si="599"/>
        <v/>
      </c>
    </row>
    <row r="12779" spans="3:13" x14ac:dyDescent="0.2">
      <c r="C12779" s="8" t="str">
        <f>IFERROR(VLOOKUP(B12779,'Plan de comptes'!A:B,2,FALSE),"")</f>
        <v/>
      </c>
      <c r="K12779" s="21">
        <f t="shared" si="597"/>
        <v>0</v>
      </c>
      <c r="L12779" t="str">
        <f t="shared" si="598"/>
        <v/>
      </c>
      <c r="M12779" t="str">
        <f t="shared" si="599"/>
        <v/>
      </c>
    </row>
    <row r="12780" spans="3:13" x14ac:dyDescent="0.2">
      <c r="C12780" s="8" t="str">
        <f>IFERROR(VLOOKUP(B12780,'Plan de comptes'!A:B,2,FALSE),"")</f>
        <v/>
      </c>
      <c r="K12780" s="21">
        <f t="shared" si="597"/>
        <v>0</v>
      </c>
      <c r="L12780" t="str">
        <f t="shared" si="598"/>
        <v/>
      </c>
      <c r="M12780" t="str">
        <f t="shared" si="599"/>
        <v/>
      </c>
    </row>
    <row r="12781" spans="3:13" x14ac:dyDescent="0.2">
      <c r="C12781" s="8" t="str">
        <f>IFERROR(VLOOKUP(B12781,'Plan de comptes'!A:B,2,FALSE),"")</f>
        <v/>
      </c>
      <c r="K12781" s="21">
        <f t="shared" si="597"/>
        <v>0</v>
      </c>
      <c r="L12781" t="str">
        <f t="shared" si="598"/>
        <v/>
      </c>
      <c r="M12781" t="str">
        <f t="shared" si="599"/>
        <v/>
      </c>
    </row>
    <row r="12782" spans="3:13" x14ac:dyDescent="0.2">
      <c r="C12782" s="8" t="str">
        <f>IFERROR(VLOOKUP(B12782,'Plan de comptes'!A:B,2,FALSE),"")</f>
        <v/>
      </c>
      <c r="K12782" s="21">
        <f t="shared" si="597"/>
        <v>0</v>
      </c>
      <c r="L12782" t="str">
        <f t="shared" si="598"/>
        <v/>
      </c>
      <c r="M12782" t="str">
        <f t="shared" si="599"/>
        <v/>
      </c>
    </row>
    <row r="12783" spans="3:13" x14ac:dyDescent="0.2">
      <c r="C12783" s="8" t="str">
        <f>IFERROR(VLOOKUP(B12783,'Plan de comptes'!A:B,2,FALSE),"")</f>
        <v/>
      </c>
      <c r="K12783" s="21">
        <f t="shared" si="597"/>
        <v>0</v>
      </c>
      <c r="L12783" t="str">
        <f t="shared" si="598"/>
        <v/>
      </c>
      <c r="M12783" t="str">
        <f t="shared" si="599"/>
        <v/>
      </c>
    </row>
    <row r="12784" spans="3:13" x14ac:dyDescent="0.2">
      <c r="C12784" s="8" t="str">
        <f>IFERROR(VLOOKUP(B12784,'Plan de comptes'!A:B,2,FALSE),"")</f>
        <v/>
      </c>
      <c r="K12784" s="21">
        <f t="shared" si="597"/>
        <v>0</v>
      </c>
      <c r="L12784" t="str">
        <f t="shared" si="598"/>
        <v/>
      </c>
      <c r="M12784" t="str">
        <f t="shared" si="599"/>
        <v/>
      </c>
    </row>
    <row r="12785" spans="3:13" x14ac:dyDescent="0.2">
      <c r="C12785" s="8" t="str">
        <f>IFERROR(VLOOKUP(B12785,'Plan de comptes'!A:B,2,FALSE),"")</f>
        <v/>
      </c>
      <c r="K12785" s="21">
        <f t="shared" si="597"/>
        <v>0</v>
      </c>
      <c r="L12785" t="str">
        <f t="shared" si="598"/>
        <v/>
      </c>
      <c r="M12785" t="str">
        <f t="shared" si="599"/>
        <v/>
      </c>
    </row>
    <row r="12786" spans="3:13" x14ac:dyDescent="0.2">
      <c r="C12786" s="8" t="str">
        <f>IFERROR(VLOOKUP(B12786,'Plan de comptes'!A:B,2,FALSE),"")</f>
        <v/>
      </c>
      <c r="K12786" s="21">
        <f t="shared" si="597"/>
        <v>0</v>
      </c>
      <c r="L12786" t="str">
        <f t="shared" si="598"/>
        <v/>
      </c>
      <c r="M12786" t="str">
        <f t="shared" si="599"/>
        <v/>
      </c>
    </row>
    <row r="12787" spans="3:13" x14ac:dyDescent="0.2">
      <c r="C12787" s="8" t="str">
        <f>IFERROR(VLOOKUP(B12787,'Plan de comptes'!A:B,2,FALSE),"")</f>
        <v/>
      </c>
      <c r="K12787" s="21">
        <f t="shared" si="597"/>
        <v>0</v>
      </c>
      <c r="L12787" t="str">
        <f t="shared" si="598"/>
        <v/>
      </c>
      <c r="M12787" t="str">
        <f t="shared" si="599"/>
        <v/>
      </c>
    </row>
    <row r="12788" spans="3:13" x14ac:dyDescent="0.2">
      <c r="C12788" s="8" t="str">
        <f>IFERROR(VLOOKUP(B12788,'Plan de comptes'!A:B,2,FALSE),"")</f>
        <v/>
      </c>
      <c r="K12788" s="21">
        <f t="shared" si="597"/>
        <v>0</v>
      </c>
      <c r="L12788" t="str">
        <f t="shared" si="598"/>
        <v/>
      </c>
      <c r="M12788" t="str">
        <f t="shared" si="599"/>
        <v/>
      </c>
    </row>
    <row r="12789" spans="3:13" x14ac:dyDescent="0.2">
      <c r="C12789" s="8" t="str">
        <f>IFERROR(VLOOKUP(B12789,'Plan de comptes'!A:B,2,FALSE),"")</f>
        <v/>
      </c>
      <c r="K12789" s="21">
        <f t="shared" si="597"/>
        <v>0</v>
      </c>
      <c r="L12789" t="str">
        <f t="shared" si="598"/>
        <v/>
      </c>
      <c r="M12789" t="str">
        <f t="shared" si="599"/>
        <v/>
      </c>
    </row>
    <row r="12790" spans="3:13" x14ac:dyDescent="0.2">
      <c r="C12790" s="8" t="str">
        <f>IFERROR(VLOOKUP(B12790,'Plan de comptes'!A:B,2,FALSE),"")</f>
        <v/>
      </c>
      <c r="K12790" s="21">
        <f t="shared" si="597"/>
        <v>0</v>
      </c>
      <c r="L12790" t="str">
        <f t="shared" si="598"/>
        <v/>
      </c>
      <c r="M12790" t="str">
        <f t="shared" si="599"/>
        <v/>
      </c>
    </row>
    <row r="12791" spans="3:13" x14ac:dyDescent="0.2">
      <c r="C12791" s="8" t="str">
        <f>IFERROR(VLOOKUP(B12791,'Plan de comptes'!A:B,2,FALSE),"")</f>
        <v/>
      </c>
      <c r="K12791" s="21">
        <f t="shared" si="597"/>
        <v>0</v>
      </c>
      <c r="L12791" t="str">
        <f t="shared" si="598"/>
        <v/>
      </c>
      <c r="M12791" t="str">
        <f t="shared" si="599"/>
        <v/>
      </c>
    </row>
    <row r="12792" spans="3:13" x14ac:dyDescent="0.2">
      <c r="C12792" s="8" t="str">
        <f>IFERROR(VLOOKUP(B12792,'Plan de comptes'!A:B,2,FALSE),"")</f>
        <v/>
      </c>
      <c r="K12792" s="21">
        <f t="shared" si="597"/>
        <v>0</v>
      </c>
      <c r="L12792" t="str">
        <f t="shared" si="598"/>
        <v/>
      </c>
      <c r="M12792" t="str">
        <f t="shared" si="599"/>
        <v/>
      </c>
    </row>
    <row r="12793" spans="3:13" x14ac:dyDescent="0.2">
      <c r="C12793" s="8" t="str">
        <f>IFERROR(VLOOKUP(B12793,'Plan de comptes'!A:B,2,FALSE),"")</f>
        <v/>
      </c>
      <c r="K12793" s="21">
        <f t="shared" si="597"/>
        <v>0</v>
      </c>
      <c r="L12793" t="str">
        <f t="shared" si="598"/>
        <v/>
      </c>
      <c r="M12793" t="str">
        <f t="shared" si="599"/>
        <v/>
      </c>
    </row>
    <row r="12794" spans="3:13" x14ac:dyDescent="0.2">
      <c r="C12794" s="8" t="str">
        <f>IFERROR(VLOOKUP(B12794,'Plan de comptes'!A:B,2,FALSE),"")</f>
        <v/>
      </c>
      <c r="K12794" s="21">
        <f t="shared" si="597"/>
        <v>0</v>
      </c>
      <c r="L12794" t="str">
        <f t="shared" si="598"/>
        <v/>
      </c>
      <c r="M12794" t="str">
        <f t="shared" si="599"/>
        <v/>
      </c>
    </row>
    <row r="12795" spans="3:13" x14ac:dyDescent="0.2">
      <c r="C12795" s="8" t="str">
        <f>IFERROR(VLOOKUP(B12795,'Plan de comptes'!A:B,2,FALSE),"")</f>
        <v/>
      </c>
      <c r="K12795" s="21">
        <f t="shared" si="597"/>
        <v>0</v>
      </c>
      <c r="L12795" t="str">
        <f t="shared" si="598"/>
        <v/>
      </c>
      <c r="M12795" t="str">
        <f t="shared" si="599"/>
        <v/>
      </c>
    </row>
    <row r="12796" spans="3:13" x14ac:dyDescent="0.2">
      <c r="C12796" s="8" t="str">
        <f>IFERROR(VLOOKUP(B12796,'Plan de comptes'!A:B,2,FALSE),"")</f>
        <v/>
      </c>
      <c r="K12796" s="21">
        <f t="shared" si="597"/>
        <v>0</v>
      </c>
      <c r="L12796" t="str">
        <f t="shared" si="598"/>
        <v/>
      </c>
      <c r="M12796" t="str">
        <f t="shared" si="599"/>
        <v/>
      </c>
    </row>
    <row r="12797" spans="3:13" x14ac:dyDescent="0.2">
      <c r="C12797" s="8" t="str">
        <f>IFERROR(VLOOKUP(B12797,'Plan de comptes'!A:B,2,FALSE),"")</f>
        <v/>
      </c>
      <c r="K12797" s="21">
        <f t="shared" si="597"/>
        <v>0</v>
      </c>
      <c r="L12797" t="str">
        <f t="shared" si="598"/>
        <v/>
      </c>
      <c r="M12797" t="str">
        <f t="shared" si="599"/>
        <v/>
      </c>
    </row>
    <row r="12798" spans="3:13" x14ac:dyDescent="0.2">
      <c r="C12798" s="8" t="str">
        <f>IFERROR(VLOOKUP(B12798,'Plan de comptes'!A:B,2,FALSE),"")</f>
        <v/>
      </c>
      <c r="K12798" s="21">
        <f t="shared" si="597"/>
        <v>0</v>
      </c>
      <c r="L12798" t="str">
        <f t="shared" si="598"/>
        <v/>
      </c>
      <c r="M12798" t="str">
        <f t="shared" si="599"/>
        <v/>
      </c>
    </row>
    <row r="12799" spans="3:13" x14ac:dyDescent="0.2">
      <c r="C12799" s="8" t="str">
        <f>IFERROR(VLOOKUP(B12799,'Plan de comptes'!A:B,2,FALSE),"")</f>
        <v/>
      </c>
      <c r="K12799" s="21">
        <f t="shared" si="597"/>
        <v>0</v>
      </c>
      <c r="L12799" t="str">
        <f t="shared" si="598"/>
        <v/>
      </c>
      <c r="M12799" t="str">
        <f t="shared" si="599"/>
        <v/>
      </c>
    </row>
    <row r="12800" spans="3:13" x14ac:dyDescent="0.2">
      <c r="C12800" s="8" t="str">
        <f>IFERROR(VLOOKUP(B12800,'Plan de comptes'!A:B,2,FALSE),"")</f>
        <v/>
      </c>
      <c r="K12800" s="21">
        <f t="shared" si="597"/>
        <v>0</v>
      </c>
      <c r="L12800" t="str">
        <f t="shared" si="598"/>
        <v/>
      </c>
      <c r="M12800" t="str">
        <f t="shared" si="599"/>
        <v/>
      </c>
    </row>
    <row r="12801" spans="3:13" x14ac:dyDescent="0.2">
      <c r="C12801" s="8" t="str">
        <f>IFERROR(VLOOKUP(B12801,'Plan de comptes'!A:B,2,FALSE),"")</f>
        <v/>
      </c>
      <c r="K12801" s="21">
        <f t="shared" si="597"/>
        <v>0</v>
      </c>
      <c r="L12801" t="str">
        <f t="shared" si="598"/>
        <v/>
      </c>
      <c r="M12801" t="str">
        <f t="shared" si="599"/>
        <v/>
      </c>
    </row>
    <row r="12802" spans="3:13" x14ac:dyDescent="0.2">
      <c r="C12802" s="8" t="str">
        <f>IFERROR(VLOOKUP(B12802,'Plan de comptes'!A:B,2,FALSE),"")</f>
        <v/>
      </c>
      <c r="K12802" s="21">
        <f t="shared" si="597"/>
        <v>0</v>
      </c>
      <c r="L12802" t="str">
        <f t="shared" si="598"/>
        <v/>
      </c>
      <c r="M12802" t="str">
        <f t="shared" si="599"/>
        <v/>
      </c>
    </row>
    <row r="12803" spans="3:13" x14ac:dyDescent="0.2">
      <c r="C12803" s="8" t="str">
        <f>IFERROR(VLOOKUP(B12803,'Plan de comptes'!A:B,2,FALSE),"")</f>
        <v/>
      </c>
      <c r="K12803" s="21">
        <f t="shared" ref="K12803:K12866" si="600">E12803-F12803</f>
        <v>0</v>
      </c>
      <c r="L12803" t="str">
        <f t="shared" ref="L12803:L12866" si="601">LEFT($B12803,2)</f>
        <v/>
      </c>
      <c r="M12803" t="str">
        <f t="shared" ref="M12803:M12866" si="602">LEFT($B12803,3)</f>
        <v/>
      </c>
    </row>
    <row r="12804" spans="3:13" x14ac:dyDescent="0.2">
      <c r="C12804" s="8" t="str">
        <f>IFERROR(VLOOKUP(B12804,'Plan de comptes'!A:B,2,FALSE),"")</f>
        <v/>
      </c>
      <c r="K12804" s="21">
        <f t="shared" si="600"/>
        <v>0</v>
      </c>
      <c r="L12804" t="str">
        <f t="shared" si="601"/>
        <v/>
      </c>
      <c r="M12804" t="str">
        <f t="shared" si="602"/>
        <v/>
      </c>
    </row>
    <row r="12805" spans="3:13" x14ac:dyDescent="0.2">
      <c r="C12805" s="8" t="str">
        <f>IFERROR(VLOOKUP(B12805,'Plan de comptes'!A:B,2,FALSE),"")</f>
        <v/>
      </c>
      <c r="K12805" s="21">
        <f t="shared" si="600"/>
        <v>0</v>
      </c>
      <c r="L12805" t="str">
        <f t="shared" si="601"/>
        <v/>
      </c>
      <c r="M12805" t="str">
        <f t="shared" si="602"/>
        <v/>
      </c>
    </row>
    <row r="12806" spans="3:13" x14ac:dyDescent="0.2">
      <c r="C12806" s="8" t="str">
        <f>IFERROR(VLOOKUP(B12806,'Plan de comptes'!A:B,2,FALSE),"")</f>
        <v/>
      </c>
      <c r="K12806" s="21">
        <f t="shared" si="600"/>
        <v>0</v>
      </c>
      <c r="L12806" t="str">
        <f t="shared" si="601"/>
        <v/>
      </c>
      <c r="M12806" t="str">
        <f t="shared" si="602"/>
        <v/>
      </c>
    </row>
    <row r="12807" spans="3:13" x14ac:dyDescent="0.2">
      <c r="C12807" s="8" t="str">
        <f>IFERROR(VLOOKUP(B12807,'Plan de comptes'!A:B,2,FALSE),"")</f>
        <v/>
      </c>
      <c r="K12807" s="21">
        <f t="shared" si="600"/>
        <v>0</v>
      </c>
      <c r="L12807" t="str">
        <f t="shared" si="601"/>
        <v/>
      </c>
      <c r="M12807" t="str">
        <f t="shared" si="602"/>
        <v/>
      </c>
    </row>
    <row r="12808" spans="3:13" x14ac:dyDescent="0.2">
      <c r="C12808" s="8" t="str">
        <f>IFERROR(VLOOKUP(B12808,'Plan de comptes'!A:B,2,FALSE),"")</f>
        <v/>
      </c>
      <c r="K12808" s="21">
        <f t="shared" si="600"/>
        <v>0</v>
      </c>
      <c r="L12808" t="str">
        <f t="shared" si="601"/>
        <v/>
      </c>
      <c r="M12808" t="str">
        <f t="shared" si="602"/>
        <v/>
      </c>
    </row>
    <row r="12809" spans="3:13" x14ac:dyDescent="0.2">
      <c r="C12809" s="8" t="str">
        <f>IFERROR(VLOOKUP(B12809,'Plan de comptes'!A:B,2,FALSE),"")</f>
        <v/>
      </c>
      <c r="K12809" s="21">
        <f t="shared" si="600"/>
        <v>0</v>
      </c>
      <c r="L12809" t="str">
        <f t="shared" si="601"/>
        <v/>
      </c>
      <c r="M12809" t="str">
        <f t="shared" si="602"/>
        <v/>
      </c>
    </row>
    <row r="12810" spans="3:13" x14ac:dyDescent="0.2">
      <c r="C12810" s="8" t="str">
        <f>IFERROR(VLOOKUP(B12810,'Plan de comptes'!A:B,2,FALSE),"")</f>
        <v/>
      </c>
      <c r="K12810" s="21">
        <f t="shared" si="600"/>
        <v>0</v>
      </c>
      <c r="L12810" t="str">
        <f t="shared" si="601"/>
        <v/>
      </c>
      <c r="M12810" t="str">
        <f t="shared" si="602"/>
        <v/>
      </c>
    </row>
    <row r="12811" spans="3:13" x14ac:dyDescent="0.2">
      <c r="C12811" s="8" t="str">
        <f>IFERROR(VLOOKUP(B12811,'Plan de comptes'!A:B,2,FALSE),"")</f>
        <v/>
      </c>
      <c r="K12811" s="21">
        <f t="shared" si="600"/>
        <v>0</v>
      </c>
      <c r="L12811" t="str">
        <f t="shared" si="601"/>
        <v/>
      </c>
      <c r="M12811" t="str">
        <f t="shared" si="602"/>
        <v/>
      </c>
    </row>
    <row r="12812" spans="3:13" x14ac:dyDescent="0.2">
      <c r="C12812" s="8" t="str">
        <f>IFERROR(VLOOKUP(B12812,'Plan de comptes'!A:B,2,FALSE),"")</f>
        <v/>
      </c>
      <c r="K12812" s="21">
        <f t="shared" si="600"/>
        <v>0</v>
      </c>
      <c r="L12812" t="str">
        <f t="shared" si="601"/>
        <v/>
      </c>
      <c r="M12812" t="str">
        <f t="shared" si="602"/>
        <v/>
      </c>
    </row>
    <row r="12813" spans="3:13" x14ac:dyDescent="0.2">
      <c r="C12813" s="8" t="str">
        <f>IFERROR(VLOOKUP(B12813,'Plan de comptes'!A:B,2,FALSE),"")</f>
        <v/>
      </c>
      <c r="K12813" s="21">
        <f t="shared" si="600"/>
        <v>0</v>
      </c>
      <c r="L12813" t="str">
        <f t="shared" si="601"/>
        <v/>
      </c>
      <c r="M12813" t="str">
        <f t="shared" si="602"/>
        <v/>
      </c>
    </row>
    <row r="12814" spans="3:13" x14ac:dyDescent="0.2">
      <c r="C12814" s="8" t="str">
        <f>IFERROR(VLOOKUP(B12814,'Plan de comptes'!A:B,2,FALSE),"")</f>
        <v/>
      </c>
      <c r="K12814" s="21">
        <f t="shared" si="600"/>
        <v>0</v>
      </c>
      <c r="L12814" t="str">
        <f t="shared" si="601"/>
        <v/>
      </c>
      <c r="M12814" t="str">
        <f t="shared" si="602"/>
        <v/>
      </c>
    </row>
    <row r="12815" spans="3:13" x14ac:dyDescent="0.2">
      <c r="C12815" s="8" t="str">
        <f>IFERROR(VLOOKUP(B12815,'Plan de comptes'!A:B,2,FALSE),"")</f>
        <v/>
      </c>
      <c r="K12815" s="21">
        <f t="shared" si="600"/>
        <v>0</v>
      </c>
      <c r="L12815" t="str">
        <f t="shared" si="601"/>
        <v/>
      </c>
      <c r="M12815" t="str">
        <f t="shared" si="602"/>
        <v/>
      </c>
    </row>
    <row r="12816" spans="3:13" x14ac:dyDescent="0.2">
      <c r="C12816" s="8" t="str">
        <f>IFERROR(VLOOKUP(B12816,'Plan de comptes'!A:B,2,FALSE),"")</f>
        <v/>
      </c>
      <c r="K12816" s="21">
        <f t="shared" si="600"/>
        <v>0</v>
      </c>
      <c r="L12816" t="str">
        <f t="shared" si="601"/>
        <v/>
      </c>
      <c r="M12816" t="str">
        <f t="shared" si="602"/>
        <v/>
      </c>
    </row>
    <row r="12817" spans="3:13" x14ac:dyDescent="0.2">
      <c r="C12817" s="8" t="str">
        <f>IFERROR(VLOOKUP(B12817,'Plan de comptes'!A:B,2,FALSE),"")</f>
        <v/>
      </c>
      <c r="K12817" s="21">
        <f t="shared" si="600"/>
        <v>0</v>
      </c>
      <c r="L12817" t="str">
        <f t="shared" si="601"/>
        <v/>
      </c>
      <c r="M12817" t="str">
        <f t="shared" si="602"/>
        <v/>
      </c>
    </row>
    <row r="12818" spans="3:13" x14ac:dyDescent="0.2">
      <c r="C12818" s="8" t="str">
        <f>IFERROR(VLOOKUP(B12818,'Plan de comptes'!A:B,2,FALSE),"")</f>
        <v/>
      </c>
      <c r="K12818" s="21">
        <f t="shared" si="600"/>
        <v>0</v>
      </c>
      <c r="L12818" t="str">
        <f t="shared" si="601"/>
        <v/>
      </c>
      <c r="M12818" t="str">
        <f t="shared" si="602"/>
        <v/>
      </c>
    </row>
    <row r="12819" spans="3:13" x14ac:dyDescent="0.2">
      <c r="C12819" s="8" t="str">
        <f>IFERROR(VLOOKUP(B12819,'Plan de comptes'!A:B,2,FALSE),"")</f>
        <v/>
      </c>
      <c r="K12819" s="21">
        <f t="shared" si="600"/>
        <v>0</v>
      </c>
      <c r="L12819" t="str">
        <f t="shared" si="601"/>
        <v/>
      </c>
      <c r="M12819" t="str">
        <f t="shared" si="602"/>
        <v/>
      </c>
    </row>
    <row r="12820" spans="3:13" x14ac:dyDescent="0.2">
      <c r="C12820" s="8" t="str">
        <f>IFERROR(VLOOKUP(B12820,'Plan de comptes'!A:B,2,FALSE),"")</f>
        <v/>
      </c>
      <c r="K12820" s="21">
        <f t="shared" si="600"/>
        <v>0</v>
      </c>
      <c r="L12820" t="str">
        <f t="shared" si="601"/>
        <v/>
      </c>
      <c r="M12820" t="str">
        <f t="shared" si="602"/>
        <v/>
      </c>
    </row>
    <row r="12821" spans="3:13" x14ac:dyDescent="0.2">
      <c r="C12821" s="8" t="str">
        <f>IFERROR(VLOOKUP(B12821,'Plan de comptes'!A:B,2,FALSE),"")</f>
        <v/>
      </c>
      <c r="K12821" s="21">
        <f t="shared" si="600"/>
        <v>0</v>
      </c>
      <c r="L12821" t="str">
        <f t="shared" si="601"/>
        <v/>
      </c>
      <c r="M12821" t="str">
        <f t="shared" si="602"/>
        <v/>
      </c>
    </row>
    <row r="12822" spans="3:13" x14ac:dyDescent="0.2">
      <c r="C12822" s="8" t="str">
        <f>IFERROR(VLOOKUP(B12822,'Plan de comptes'!A:B,2,FALSE),"")</f>
        <v/>
      </c>
      <c r="K12822" s="21">
        <f t="shared" si="600"/>
        <v>0</v>
      </c>
      <c r="L12822" t="str">
        <f t="shared" si="601"/>
        <v/>
      </c>
      <c r="M12822" t="str">
        <f t="shared" si="602"/>
        <v/>
      </c>
    </row>
    <row r="12823" spans="3:13" x14ac:dyDescent="0.2">
      <c r="C12823" s="8" t="str">
        <f>IFERROR(VLOOKUP(B12823,'Plan de comptes'!A:B,2,FALSE),"")</f>
        <v/>
      </c>
      <c r="K12823" s="21">
        <f t="shared" si="600"/>
        <v>0</v>
      </c>
      <c r="L12823" t="str">
        <f t="shared" si="601"/>
        <v/>
      </c>
      <c r="M12823" t="str">
        <f t="shared" si="602"/>
        <v/>
      </c>
    </row>
    <row r="12824" spans="3:13" x14ac:dyDescent="0.2">
      <c r="C12824" s="8" t="str">
        <f>IFERROR(VLOOKUP(B12824,'Plan de comptes'!A:B,2,FALSE),"")</f>
        <v/>
      </c>
      <c r="K12824" s="21">
        <f t="shared" si="600"/>
        <v>0</v>
      </c>
      <c r="L12824" t="str">
        <f t="shared" si="601"/>
        <v/>
      </c>
      <c r="M12824" t="str">
        <f t="shared" si="602"/>
        <v/>
      </c>
    </row>
    <row r="12825" spans="3:13" x14ac:dyDescent="0.2">
      <c r="C12825" s="8" t="str">
        <f>IFERROR(VLOOKUP(B12825,'Plan de comptes'!A:B,2,FALSE),"")</f>
        <v/>
      </c>
      <c r="K12825" s="21">
        <f t="shared" si="600"/>
        <v>0</v>
      </c>
      <c r="L12825" t="str">
        <f t="shared" si="601"/>
        <v/>
      </c>
      <c r="M12825" t="str">
        <f t="shared" si="602"/>
        <v/>
      </c>
    </row>
    <row r="12826" spans="3:13" x14ac:dyDescent="0.2">
      <c r="C12826" s="8" t="str">
        <f>IFERROR(VLOOKUP(B12826,'Plan de comptes'!A:B,2,FALSE),"")</f>
        <v/>
      </c>
      <c r="K12826" s="21">
        <f t="shared" si="600"/>
        <v>0</v>
      </c>
      <c r="L12826" t="str">
        <f t="shared" si="601"/>
        <v/>
      </c>
      <c r="M12826" t="str">
        <f t="shared" si="602"/>
        <v/>
      </c>
    </row>
    <row r="12827" spans="3:13" x14ac:dyDescent="0.2">
      <c r="C12827" s="8" t="str">
        <f>IFERROR(VLOOKUP(B12827,'Plan de comptes'!A:B,2,FALSE),"")</f>
        <v/>
      </c>
      <c r="K12827" s="21">
        <f t="shared" si="600"/>
        <v>0</v>
      </c>
      <c r="L12827" t="str">
        <f t="shared" si="601"/>
        <v/>
      </c>
      <c r="M12827" t="str">
        <f t="shared" si="602"/>
        <v/>
      </c>
    </row>
    <row r="12828" spans="3:13" x14ac:dyDescent="0.2">
      <c r="C12828" s="8" t="str">
        <f>IFERROR(VLOOKUP(B12828,'Plan de comptes'!A:B,2,FALSE),"")</f>
        <v/>
      </c>
      <c r="K12828" s="21">
        <f t="shared" si="600"/>
        <v>0</v>
      </c>
      <c r="L12828" t="str">
        <f t="shared" si="601"/>
        <v/>
      </c>
      <c r="M12828" t="str">
        <f t="shared" si="602"/>
        <v/>
      </c>
    </row>
    <row r="12829" spans="3:13" x14ac:dyDescent="0.2">
      <c r="C12829" s="8" t="str">
        <f>IFERROR(VLOOKUP(B12829,'Plan de comptes'!A:B,2,FALSE),"")</f>
        <v/>
      </c>
      <c r="K12829" s="21">
        <f t="shared" si="600"/>
        <v>0</v>
      </c>
      <c r="L12829" t="str">
        <f t="shared" si="601"/>
        <v/>
      </c>
      <c r="M12829" t="str">
        <f t="shared" si="602"/>
        <v/>
      </c>
    </row>
    <row r="12830" spans="3:13" x14ac:dyDescent="0.2">
      <c r="C12830" s="8" t="str">
        <f>IFERROR(VLOOKUP(B12830,'Plan de comptes'!A:B,2,FALSE),"")</f>
        <v/>
      </c>
      <c r="K12830" s="21">
        <f t="shared" si="600"/>
        <v>0</v>
      </c>
      <c r="L12830" t="str">
        <f t="shared" si="601"/>
        <v/>
      </c>
      <c r="M12830" t="str">
        <f t="shared" si="602"/>
        <v/>
      </c>
    </row>
    <row r="12831" spans="3:13" x14ac:dyDescent="0.2">
      <c r="C12831" s="8" t="str">
        <f>IFERROR(VLOOKUP(B12831,'Plan de comptes'!A:B,2,FALSE),"")</f>
        <v/>
      </c>
      <c r="K12831" s="21">
        <f t="shared" si="600"/>
        <v>0</v>
      </c>
      <c r="L12831" t="str">
        <f t="shared" si="601"/>
        <v/>
      </c>
      <c r="M12831" t="str">
        <f t="shared" si="602"/>
        <v/>
      </c>
    </row>
    <row r="12832" spans="3:13" x14ac:dyDescent="0.2">
      <c r="C12832" s="8" t="str">
        <f>IFERROR(VLOOKUP(B12832,'Plan de comptes'!A:B,2,FALSE),"")</f>
        <v/>
      </c>
      <c r="K12832" s="21">
        <f t="shared" si="600"/>
        <v>0</v>
      </c>
      <c r="L12832" t="str">
        <f t="shared" si="601"/>
        <v/>
      </c>
      <c r="M12832" t="str">
        <f t="shared" si="602"/>
        <v/>
      </c>
    </row>
    <row r="12833" spans="3:13" x14ac:dyDescent="0.2">
      <c r="C12833" s="8" t="str">
        <f>IFERROR(VLOOKUP(B12833,'Plan de comptes'!A:B,2,FALSE),"")</f>
        <v/>
      </c>
      <c r="K12833" s="21">
        <f t="shared" si="600"/>
        <v>0</v>
      </c>
      <c r="L12833" t="str">
        <f t="shared" si="601"/>
        <v/>
      </c>
      <c r="M12833" t="str">
        <f t="shared" si="602"/>
        <v/>
      </c>
    </row>
    <row r="12834" spans="3:13" x14ac:dyDescent="0.2">
      <c r="C12834" s="8" t="str">
        <f>IFERROR(VLOOKUP(B12834,'Plan de comptes'!A:B,2,FALSE),"")</f>
        <v/>
      </c>
      <c r="K12834" s="21">
        <f t="shared" si="600"/>
        <v>0</v>
      </c>
      <c r="L12834" t="str">
        <f t="shared" si="601"/>
        <v/>
      </c>
      <c r="M12834" t="str">
        <f t="shared" si="602"/>
        <v/>
      </c>
    </row>
    <row r="12835" spans="3:13" x14ac:dyDescent="0.2">
      <c r="C12835" s="8" t="str">
        <f>IFERROR(VLOOKUP(B12835,'Plan de comptes'!A:B,2,FALSE),"")</f>
        <v/>
      </c>
      <c r="K12835" s="21">
        <f t="shared" si="600"/>
        <v>0</v>
      </c>
      <c r="L12835" t="str">
        <f t="shared" si="601"/>
        <v/>
      </c>
      <c r="M12835" t="str">
        <f t="shared" si="602"/>
        <v/>
      </c>
    </row>
    <row r="12836" spans="3:13" x14ac:dyDescent="0.2">
      <c r="C12836" s="8" t="str">
        <f>IFERROR(VLOOKUP(B12836,'Plan de comptes'!A:B,2,FALSE),"")</f>
        <v/>
      </c>
      <c r="K12836" s="21">
        <f t="shared" si="600"/>
        <v>0</v>
      </c>
      <c r="L12836" t="str">
        <f t="shared" si="601"/>
        <v/>
      </c>
      <c r="M12836" t="str">
        <f t="shared" si="602"/>
        <v/>
      </c>
    </row>
    <row r="12837" spans="3:13" x14ac:dyDescent="0.2">
      <c r="C12837" s="8" t="str">
        <f>IFERROR(VLOOKUP(B12837,'Plan de comptes'!A:B,2,FALSE),"")</f>
        <v/>
      </c>
      <c r="K12837" s="21">
        <f t="shared" si="600"/>
        <v>0</v>
      </c>
      <c r="L12837" t="str">
        <f t="shared" si="601"/>
        <v/>
      </c>
      <c r="M12837" t="str">
        <f t="shared" si="602"/>
        <v/>
      </c>
    </row>
    <row r="12838" spans="3:13" x14ac:dyDescent="0.2">
      <c r="C12838" s="8" t="str">
        <f>IFERROR(VLOOKUP(B12838,'Plan de comptes'!A:B,2,FALSE),"")</f>
        <v/>
      </c>
      <c r="K12838" s="21">
        <f t="shared" si="600"/>
        <v>0</v>
      </c>
      <c r="L12838" t="str">
        <f t="shared" si="601"/>
        <v/>
      </c>
      <c r="M12838" t="str">
        <f t="shared" si="602"/>
        <v/>
      </c>
    </row>
    <row r="12839" spans="3:13" x14ac:dyDescent="0.2">
      <c r="C12839" s="8" t="str">
        <f>IFERROR(VLOOKUP(B12839,'Plan de comptes'!A:B,2,FALSE),"")</f>
        <v/>
      </c>
      <c r="K12839" s="21">
        <f t="shared" si="600"/>
        <v>0</v>
      </c>
      <c r="L12839" t="str">
        <f t="shared" si="601"/>
        <v/>
      </c>
      <c r="M12839" t="str">
        <f t="shared" si="602"/>
        <v/>
      </c>
    </row>
    <row r="12840" spans="3:13" x14ac:dyDescent="0.2">
      <c r="C12840" s="8" t="str">
        <f>IFERROR(VLOOKUP(B12840,'Plan de comptes'!A:B,2,FALSE),"")</f>
        <v/>
      </c>
      <c r="K12840" s="21">
        <f t="shared" si="600"/>
        <v>0</v>
      </c>
      <c r="L12840" t="str">
        <f t="shared" si="601"/>
        <v/>
      </c>
      <c r="M12840" t="str">
        <f t="shared" si="602"/>
        <v/>
      </c>
    </row>
    <row r="12841" spans="3:13" x14ac:dyDescent="0.2">
      <c r="C12841" s="8" t="str">
        <f>IFERROR(VLOOKUP(B12841,'Plan de comptes'!A:B,2,FALSE),"")</f>
        <v/>
      </c>
      <c r="K12841" s="21">
        <f t="shared" si="600"/>
        <v>0</v>
      </c>
      <c r="L12841" t="str">
        <f t="shared" si="601"/>
        <v/>
      </c>
      <c r="M12841" t="str">
        <f t="shared" si="602"/>
        <v/>
      </c>
    </row>
    <row r="12842" spans="3:13" x14ac:dyDescent="0.2">
      <c r="C12842" s="8" t="str">
        <f>IFERROR(VLOOKUP(B12842,'Plan de comptes'!A:B,2,FALSE),"")</f>
        <v/>
      </c>
      <c r="K12842" s="21">
        <f t="shared" si="600"/>
        <v>0</v>
      </c>
      <c r="L12842" t="str">
        <f t="shared" si="601"/>
        <v/>
      </c>
      <c r="M12842" t="str">
        <f t="shared" si="602"/>
        <v/>
      </c>
    </row>
    <row r="12843" spans="3:13" x14ac:dyDescent="0.2">
      <c r="C12843" s="8" t="str">
        <f>IFERROR(VLOOKUP(B12843,'Plan de comptes'!A:B,2,FALSE),"")</f>
        <v/>
      </c>
      <c r="K12843" s="21">
        <f t="shared" si="600"/>
        <v>0</v>
      </c>
      <c r="L12843" t="str">
        <f t="shared" si="601"/>
        <v/>
      </c>
      <c r="M12843" t="str">
        <f t="shared" si="602"/>
        <v/>
      </c>
    </row>
    <row r="12844" spans="3:13" x14ac:dyDescent="0.2">
      <c r="C12844" s="8" t="str">
        <f>IFERROR(VLOOKUP(B12844,'Plan de comptes'!A:B,2,FALSE),"")</f>
        <v/>
      </c>
      <c r="K12844" s="21">
        <f t="shared" si="600"/>
        <v>0</v>
      </c>
      <c r="L12844" t="str">
        <f t="shared" si="601"/>
        <v/>
      </c>
      <c r="M12844" t="str">
        <f t="shared" si="602"/>
        <v/>
      </c>
    </row>
    <row r="12845" spans="3:13" x14ac:dyDescent="0.2">
      <c r="C12845" s="8" t="str">
        <f>IFERROR(VLOOKUP(B12845,'Plan de comptes'!A:B,2,FALSE),"")</f>
        <v/>
      </c>
      <c r="K12845" s="21">
        <f t="shared" si="600"/>
        <v>0</v>
      </c>
      <c r="L12845" t="str">
        <f t="shared" si="601"/>
        <v/>
      </c>
      <c r="M12845" t="str">
        <f t="shared" si="602"/>
        <v/>
      </c>
    </row>
    <row r="12846" spans="3:13" x14ac:dyDescent="0.2">
      <c r="C12846" s="8" t="str">
        <f>IFERROR(VLOOKUP(B12846,'Plan de comptes'!A:B,2,FALSE),"")</f>
        <v/>
      </c>
      <c r="K12846" s="21">
        <f t="shared" si="600"/>
        <v>0</v>
      </c>
      <c r="L12846" t="str">
        <f t="shared" si="601"/>
        <v/>
      </c>
      <c r="M12846" t="str">
        <f t="shared" si="602"/>
        <v/>
      </c>
    </row>
    <row r="12847" spans="3:13" x14ac:dyDescent="0.2">
      <c r="C12847" s="8" t="str">
        <f>IFERROR(VLOOKUP(B12847,'Plan de comptes'!A:B,2,FALSE),"")</f>
        <v/>
      </c>
      <c r="K12847" s="21">
        <f t="shared" si="600"/>
        <v>0</v>
      </c>
      <c r="L12847" t="str">
        <f t="shared" si="601"/>
        <v/>
      </c>
      <c r="M12847" t="str">
        <f t="shared" si="602"/>
        <v/>
      </c>
    </row>
    <row r="12848" spans="3:13" x14ac:dyDescent="0.2">
      <c r="C12848" s="8" t="str">
        <f>IFERROR(VLOOKUP(B12848,'Plan de comptes'!A:B,2,FALSE),"")</f>
        <v/>
      </c>
      <c r="K12848" s="21">
        <f t="shared" si="600"/>
        <v>0</v>
      </c>
      <c r="L12848" t="str">
        <f t="shared" si="601"/>
        <v/>
      </c>
      <c r="M12848" t="str">
        <f t="shared" si="602"/>
        <v/>
      </c>
    </row>
    <row r="12849" spans="3:13" x14ac:dyDescent="0.2">
      <c r="C12849" s="8" t="str">
        <f>IFERROR(VLOOKUP(B12849,'Plan de comptes'!A:B,2,FALSE),"")</f>
        <v/>
      </c>
      <c r="K12849" s="21">
        <f t="shared" si="600"/>
        <v>0</v>
      </c>
      <c r="L12849" t="str">
        <f t="shared" si="601"/>
        <v/>
      </c>
      <c r="M12849" t="str">
        <f t="shared" si="602"/>
        <v/>
      </c>
    </row>
    <row r="12850" spans="3:13" x14ac:dyDescent="0.2">
      <c r="C12850" s="8" t="str">
        <f>IFERROR(VLOOKUP(B12850,'Plan de comptes'!A:B,2,FALSE),"")</f>
        <v/>
      </c>
      <c r="K12850" s="21">
        <f t="shared" si="600"/>
        <v>0</v>
      </c>
      <c r="L12850" t="str">
        <f t="shared" si="601"/>
        <v/>
      </c>
      <c r="M12850" t="str">
        <f t="shared" si="602"/>
        <v/>
      </c>
    </row>
    <row r="12851" spans="3:13" x14ac:dyDescent="0.2">
      <c r="C12851" s="8" t="str">
        <f>IFERROR(VLOOKUP(B12851,'Plan de comptes'!A:B,2,FALSE),"")</f>
        <v/>
      </c>
      <c r="K12851" s="21">
        <f t="shared" si="600"/>
        <v>0</v>
      </c>
      <c r="L12851" t="str">
        <f t="shared" si="601"/>
        <v/>
      </c>
      <c r="M12851" t="str">
        <f t="shared" si="602"/>
        <v/>
      </c>
    </row>
    <row r="12852" spans="3:13" x14ac:dyDescent="0.2">
      <c r="C12852" s="8" t="str">
        <f>IFERROR(VLOOKUP(B12852,'Plan de comptes'!A:B,2,FALSE),"")</f>
        <v/>
      </c>
      <c r="K12852" s="21">
        <f t="shared" si="600"/>
        <v>0</v>
      </c>
      <c r="L12852" t="str">
        <f t="shared" si="601"/>
        <v/>
      </c>
      <c r="M12852" t="str">
        <f t="shared" si="602"/>
        <v/>
      </c>
    </row>
    <row r="12853" spans="3:13" x14ac:dyDescent="0.2">
      <c r="C12853" s="8" t="str">
        <f>IFERROR(VLOOKUP(B12853,'Plan de comptes'!A:B,2,FALSE),"")</f>
        <v/>
      </c>
      <c r="K12853" s="21">
        <f t="shared" si="600"/>
        <v>0</v>
      </c>
      <c r="L12853" t="str">
        <f t="shared" si="601"/>
        <v/>
      </c>
      <c r="M12853" t="str">
        <f t="shared" si="602"/>
        <v/>
      </c>
    </row>
    <row r="12854" spans="3:13" x14ac:dyDescent="0.2">
      <c r="C12854" s="8" t="str">
        <f>IFERROR(VLOOKUP(B12854,'Plan de comptes'!A:B,2,FALSE),"")</f>
        <v/>
      </c>
      <c r="K12854" s="21">
        <f t="shared" si="600"/>
        <v>0</v>
      </c>
      <c r="L12854" t="str">
        <f t="shared" si="601"/>
        <v/>
      </c>
      <c r="M12854" t="str">
        <f t="shared" si="602"/>
        <v/>
      </c>
    </row>
    <row r="12855" spans="3:13" x14ac:dyDescent="0.2">
      <c r="C12855" s="8" t="str">
        <f>IFERROR(VLOOKUP(B12855,'Plan de comptes'!A:B,2,FALSE),"")</f>
        <v/>
      </c>
      <c r="K12855" s="21">
        <f t="shared" si="600"/>
        <v>0</v>
      </c>
      <c r="L12855" t="str">
        <f t="shared" si="601"/>
        <v/>
      </c>
      <c r="M12855" t="str">
        <f t="shared" si="602"/>
        <v/>
      </c>
    </row>
    <row r="12856" spans="3:13" x14ac:dyDescent="0.2">
      <c r="C12856" s="8" t="str">
        <f>IFERROR(VLOOKUP(B12856,'Plan de comptes'!A:B,2,FALSE),"")</f>
        <v/>
      </c>
      <c r="K12856" s="21">
        <f t="shared" si="600"/>
        <v>0</v>
      </c>
      <c r="L12856" t="str">
        <f t="shared" si="601"/>
        <v/>
      </c>
      <c r="M12856" t="str">
        <f t="shared" si="602"/>
        <v/>
      </c>
    </row>
    <row r="12857" spans="3:13" x14ac:dyDescent="0.2">
      <c r="C12857" s="8" t="str">
        <f>IFERROR(VLOOKUP(B12857,'Plan de comptes'!A:B,2,FALSE),"")</f>
        <v/>
      </c>
      <c r="K12857" s="21">
        <f t="shared" si="600"/>
        <v>0</v>
      </c>
      <c r="L12857" t="str">
        <f t="shared" si="601"/>
        <v/>
      </c>
      <c r="M12857" t="str">
        <f t="shared" si="602"/>
        <v/>
      </c>
    </row>
    <row r="12858" spans="3:13" x14ac:dyDescent="0.2">
      <c r="C12858" s="8" t="str">
        <f>IFERROR(VLOOKUP(B12858,'Plan de comptes'!A:B,2,FALSE),"")</f>
        <v/>
      </c>
      <c r="K12858" s="21">
        <f t="shared" si="600"/>
        <v>0</v>
      </c>
      <c r="L12858" t="str">
        <f t="shared" si="601"/>
        <v/>
      </c>
      <c r="M12858" t="str">
        <f t="shared" si="602"/>
        <v/>
      </c>
    </row>
    <row r="12859" spans="3:13" x14ac:dyDescent="0.2">
      <c r="C12859" s="8" t="str">
        <f>IFERROR(VLOOKUP(B12859,'Plan de comptes'!A:B,2,FALSE),"")</f>
        <v/>
      </c>
      <c r="K12859" s="21">
        <f t="shared" si="600"/>
        <v>0</v>
      </c>
      <c r="L12859" t="str">
        <f t="shared" si="601"/>
        <v/>
      </c>
      <c r="M12859" t="str">
        <f t="shared" si="602"/>
        <v/>
      </c>
    </row>
    <row r="12860" spans="3:13" x14ac:dyDescent="0.2">
      <c r="C12860" s="8" t="str">
        <f>IFERROR(VLOOKUP(B12860,'Plan de comptes'!A:B,2,FALSE),"")</f>
        <v/>
      </c>
      <c r="K12860" s="21">
        <f t="shared" si="600"/>
        <v>0</v>
      </c>
      <c r="L12860" t="str">
        <f t="shared" si="601"/>
        <v/>
      </c>
      <c r="M12860" t="str">
        <f t="shared" si="602"/>
        <v/>
      </c>
    </row>
    <row r="12861" spans="3:13" x14ac:dyDescent="0.2">
      <c r="C12861" s="8" t="str">
        <f>IFERROR(VLOOKUP(B12861,'Plan de comptes'!A:B,2,FALSE),"")</f>
        <v/>
      </c>
      <c r="K12861" s="21">
        <f t="shared" si="600"/>
        <v>0</v>
      </c>
      <c r="L12861" t="str">
        <f t="shared" si="601"/>
        <v/>
      </c>
      <c r="M12861" t="str">
        <f t="shared" si="602"/>
        <v/>
      </c>
    </row>
    <row r="12862" spans="3:13" x14ac:dyDescent="0.2">
      <c r="C12862" s="8" t="str">
        <f>IFERROR(VLOOKUP(B12862,'Plan de comptes'!A:B,2,FALSE),"")</f>
        <v/>
      </c>
      <c r="K12862" s="21">
        <f t="shared" si="600"/>
        <v>0</v>
      </c>
      <c r="L12862" t="str">
        <f t="shared" si="601"/>
        <v/>
      </c>
      <c r="M12862" t="str">
        <f t="shared" si="602"/>
        <v/>
      </c>
    </row>
    <row r="12863" spans="3:13" x14ac:dyDescent="0.2">
      <c r="C12863" s="8" t="str">
        <f>IFERROR(VLOOKUP(B12863,'Plan de comptes'!A:B,2,FALSE),"")</f>
        <v/>
      </c>
      <c r="K12863" s="21">
        <f t="shared" si="600"/>
        <v>0</v>
      </c>
      <c r="L12863" t="str">
        <f t="shared" si="601"/>
        <v/>
      </c>
      <c r="M12863" t="str">
        <f t="shared" si="602"/>
        <v/>
      </c>
    </row>
    <row r="12864" spans="3:13" x14ac:dyDescent="0.2">
      <c r="C12864" s="8" t="str">
        <f>IFERROR(VLOOKUP(B12864,'Plan de comptes'!A:B,2,FALSE),"")</f>
        <v/>
      </c>
      <c r="K12864" s="21">
        <f t="shared" si="600"/>
        <v>0</v>
      </c>
      <c r="L12864" t="str">
        <f t="shared" si="601"/>
        <v/>
      </c>
      <c r="M12864" t="str">
        <f t="shared" si="602"/>
        <v/>
      </c>
    </row>
    <row r="12865" spans="3:13" x14ac:dyDescent="0.2">
      <c r="C12865" s="8" t="str">
        <f>IFERROR(VLOOKUP(B12865,'Plan de comptes'!A:B,2,FALSE),"")</f>
        <v/>
      </c>
      <c r="K12865" s="21">
        <f t="shared" si="600"/>
        <v>0</v>
      </c>
      <c r="L12865" t="str">
        <f t="shared" si="601"/>
        <v/>
      </c>
      <c r="M12865" t="str">
        <f t="shared" si="602"/>
        <v/>
      </c>
    </row>
    <row r="12866" spans="3:13" x14ac:dyDescent="0.2">
      <c r="C12866" s="8" t="str">
        <f>IFERROR(VLOOKUP(B12866,'Plan de comptes'!A:B,2,FALSE),"")</f>
        <v/>
      </c>
      <c r="K12866" s="21">
        <f t="shared" si="600"/>
        <v>0</v>
      </c>
      <c r="L12866" t="str">
        <f t="shared" si="601"/>
        <v/>
      </c>
      <c r="M12866" t="str">
        <f t="shared" si="602"/>
        <v/>
      </c>
    </row>
    <row r="12867" spans="3:13" x14ac:dyDescent="0.2">
      <c r="C12867" s="8" t="str">
        <f>IFERROR(VLOOKUP(B12867,'Plan de comptes'!A:B,2,FALSE),"")</f>
        <v/>
      </c>
      <c r="K12867" s="21">
        <f t="shared" ref="K12867:K12930" si="603">E12867-F12867</f>
        <v>0</v>
      </c>
      <c r="L12867" t="str">
        <f t="shared" ref="L12867:L12930" si="604">LEFT($B12867,2)</f>
        <v/>
      </c>
      <c r="M12867" t="str">
        <f t="shared" ref="M12867:M12930" si="605">LEFT($B12867,3)</f>
        <v/>
      </c>
    </row>
    <row r="12868" spans="3:13" x14ac:dyDescent="0.2">
      <c r="C12868" s="8" t="str">
        <f>IFERROR(VLOOKUP(B12868,'Plan de comptes'!A:B,2,FALSE),"")</f>
        <v/>
      </c>
      <c r="K12868" s="21">
        <f t="shared" si="603"/>
        <v>0</v>
      </c>
      <c r="L12868" t="str">
        <f t="shared" si="604"/>
        <v/>
      </c>
      <c r="M12868" t="str">
        <f t="shared" si="605"/>
        <v/>
      </c>
    </row>
    <row r="12869" spans="3:13" x14ac:dyDescent="0.2">
      <c r="C12869" s="8" t="str">
        <f>IFERROR(VLOOKUP(B12869,'Plan de comptes'!A:B,2,FALSE),"")</f>
        <v/>
      </c>
      <c r="K12869" s="21">
        <f t="shared" si="603"/>
        <v>0</v>
      </c>
      <c r="L12869" t="str">
        <f t="shared" si="604"/>
        <v/>
      </c>
      <c r="M12869" t="str">
        <f t="shared" si="605"/>
        <v/>
      </c>
    </row>
    <row r="12870" spans="3:13" x14ac:dyDescent="0.2">
      <c r="C12870" s="8" t="str">
        <f>IFERROR(VLOOKUP(B12870,'Plan de comptes'!A:B,2,FALSE),"")</f>
        <v/>
      </c>
      <c r="K12870" s="21">
        <f t="shared" si="603"/>
        <v>0</v>
      </c>
      <c r="L12870" t="str">
        <f t="shared" si="604"/>
        <v/>
      </c>
      <c r="M12870" t="str">
        <f t="shared" si="605"/>
        <v/>
      </c>
    </row>
    <row r="12871" spans="3:13" x14ac:dyDescent="0.2">
      <c r="C12871" s="8" t="str">
        <f>IFERROR(VLOOKUP(B12871,'Plan de comptes'!A:B,2,FALSE),"")</f>
        <v/>
      </c>
      <c r="K12871" s="21">
        <f t="shared" si="603"/>
        <v>0</v>
      </c>
      <c r="L12871" t="str">
        <f t="shared" si="604"/>
        <v/>
      </c>
      <c r="M12871" t="str">
        <f t="shared" si="605"/>
        <v/>
      </c>
    </row>
    <row r="12872" spans="3:13" x14ac:dyDescent="0.2">
      <c r="C12872" s="8" t="str">
        <f>IFERROR(VLOOKUP(B12872,'Plan de comptes'!A:B,2,FALSE),"")</f>
        <v/>
      </c>
      <c r="K12872" s="21">
        <f t="shared" si="603"/>
        <v>0</v>
      </c>
      <c r="L12872" t="str">
        <f t="shared" si="604"/>
        <v/>
      </c>
      <c r="M12872" t="str">
        <f t="shared" si="605"/>
        <v/>
      </c>
    </row>
    <row r="12873" spans="3:13" x14ac:dyDescent="0.2">
      <c r="C12873" s="8" t="str">
        <f>IFERROR(VLOOKUP(B12873,'Plan de comptes'!A:B,2,FALSE),"")</f>
        <v/>
      </c>
      <c r="K12873" s="21">
        <f t="shared" si="603"/>
        <v>0</v>
      </c>
      <c r="L12873" t="str">
        <f t="shared" si="604"/>
        <v/>
      </c>
      <c r="M12873" t="str">
        <f t="shared" si="605"/>
        <v/>
      </c>
    </row>
    <row r="12874" spans="3:13" x14ac:dyDescent="0.2">
      <c r="C12874" s="8" t="str">
        <f>IFERROR(VLOOKUP(B12874,'Plan de comptes'!A:B,2,FALSE),"")</f>
        <v/>
      </c>
      <c r="K12874" s="21">
        <f t="shared" si="603"/>
        <v>0</v>
      </c>
      <c r="L12874" t="str">
        <f t="shared" si="604"/>
        <v/>
      </c>
      <c r="M12874" t="str">
        <f t="shared" si="605"/>
        <v/>
      </c>
    </row>
    <row r="12875" spans="3:13" x14ac:dyDescent="0.2">
      <c r="C12875" s="8" t="str">
        <f>IFERROR(VLOOKUP(B12875,'Plan de comptes'!A:B,2,FALSE),"")</f>
        <v/>
      </c>
      <c r="K12875" s="21">
        <f t="shared" si="603"/>
        <v>0</v>
      </c>
      <c r="L12875" t="str">
        <f t="shared" si="604"/>
        <v/>
      </c>
      <c r="M12875" t="str">
        <f t="shared" si="605"/>
        <v/>
      </c>
    </row>
    <row r="12876" spans="3:13" x14ac:dyDescent="0.2">
      <c r="C12876" s="8" t="str">
        <f>IFERROR(VLOOKUP(B12876,'Plan de comptes'!A:B,2,FALSE),"")</f>
        <v/>
      </c>
      <c r="K12876" s="21">
        <f t="shared" si="603"/>
        <v>0</v>
      </c>
      <c r="L12876" t="str">
        <f t="shared" si="604"/>
        <v/>
      </c>
      <c r="M12876" t="str">
        <f t="shared" si="605"/>
        <v/>
      </c>
    </row>
    <row r="12877" spans="3:13" x14ac:dyDescent="0.2">
      <c r="C12877" s="8" t="str">
        <f>IFERROR(VLOOKUP(B12877,'Plan de comptes'!A:B,2,FALSE),"")</f>
        <v/>
      </c>
      <c r="K12877" s="21">
        <f t="shared" si="603"/>
        <v>0</v>
      </c>
      <c r="L12877" t="str">
        <f t="shared" si="604"/>
        <v/>
      </c>
      <c r="M12877" t="str">
        <f t="shared" si="605"/>
        <v/>
      </c>
    </row>
    <row r="12878" spans="3:13" x14ac:dyDescent="0.2">
      <c r="C12878" s="8" t="str">
        <f>IFERROR(VLOOKUP(B12878,'Plan de comptes'!A:B,2,FALSE),"")</f>
        <v/>
      </c>
      <c r="K12878" s="21">
        <f t="shared" si="603"/>
        <v>0</v>
      </c>
      <c r="L12878" t="str">
        <f t="shared" si="604"/>
        <v/>
      </c>
      <c r="M12878" t="str">
        <f t="shared" si="605"/>
        <v/>
      </c>
    </row>
    <row r="12879" spans="3:13" x14ac:dyDescent="0.2">
      <c r="C12879" s="8" t="str">
        <f>IFERROR(VLOOKUP(B12879,'Plan de comptes'!A:B,2,FALSE),"")</f>
        <v/>
      </c>
      <c r="K12879" s="21">
        <f t="shared" si="603"/>
        <v>0</v>
      </c>
      <c r="L12879" t="str">
        <f t="shared" si="604"/>
        <v/>
      </c>
      <c r="M12879" t="str">
        <f t="shared" si="605"/>
        <v/>
      </c>
    </row>
    <row r="12880" spans="3:13" x14ac:dyDescent="0.2">
      <c r="C12880" s="8" t="str">
        <f>IFERROR(VLOOKUP(B12880,'Plan de comptes'!A:B,2,FALSE),"")</f>
        <v/>
      </c>
      <c r="K12880" s="21">
        <f t="shared" si="603"/>
        <v>0</v>
      </c>
      <c r="L12880" t="str">
        <f t="shared" si="604"/>
        <v/>
      </c>
      <c r="M12880" t="str">
        <f t="shared" si="605"/>
        <v/>
      </c>
    </row>
    <row r="12881" spans="3:13" x14ac:dyDescent="0.2">
      <c r="C12881" s="8" t="str">
        <f>IFERROR(VLOOKUP(B12881,'Plan de comptes'!A:B,2,FALSE),"")</f>
        <v/>
      </c>
      <c r="K12881" s="21">
        <f t="shared" si="603"/>
        <v>0</v>
      </c>
      <c r="L12881" t="str">
        <f t="shared" si="604"/>
        <v/>
      </c>
      <c r="M12881" t="str">
        <f t="shared" si="605"/>
        <v/>
      </c>
    </row>
    <row r="12882" spans="3:13" x14ac:dyDescent="0.2">
      <c r="C12882" s="8" t="str">
        <f>IFERROR(VLOOKUP(B12882,'Plan de comptes'!A:B,2,FALSE),"")</f>
        <v/>
      </c>
      <c r="K12882" s="21">
        <f t="shared" si="603"/>
        <v>0</v>
      </c>
      <c r="L12882" t="str">
        <f t="shared" si="604"/>
        <v/>
      </c>
      <c r="M12882" t="str">
        <f t="shared" si="605"/>
        <v/>
      </c>
    </row>
    <row r="12883" spans="3:13" x14ac:dyDescent="0.2">
      <c r="C12883" s="8" t="str">
        <f>IFERROR(VLOOKUP(B12883,'Plan de comptes'!A:B,2,FALSE),"")</f>
        <v/>
      </c>
      <c r="K12883" s="21">
        <f t="shared" si="603"/>
        <v>0</v>
      </c>
      <c r="L12883" t="str">
        <f t="shared" si="604"/>
        <v/>
      </c>
      <c r="M12883" t="str">
        <f t="shared" si="605"/>
        <v/>
      </c>
    </row>
    <row r="12884" spans="3:13" x14ac:dyDescent="0.2">
      <c r="C12884" s="8" t="str">
        <f>IFERROR(VLOOKUP(B12884,'Plan de comptes'!A:B,2,FALSE),"")</f>
        <v/>
      </c>
      <c r="K12884" s="21">
        <f t="shared" si="603"/>
        <v>0</v>
      </c>
      <c r="L12884" t="str">
        <f t="shared" si="604"/>
        <v/>
      </c>
      <c r="M12884" t="str">
        <f t="shared" si="605"/>
        <v/>
      </c>
    </row>
    <row r="12885" spans="3:13" x14ac:dyDescent="0.2">
      <c r="C12885" s="8" t="str">
        <f>IFERROR(VLOOKUP(B12885,'Plan de comptes'!A:B,2,FALSE),"")</f>
        <v/>
      </c>
      <c r="K12885" s="21">
        <f t="shared" si="603"/>
        <v>0</v>
      </c>
      <c r="L12885" t="str">
        <f t="shared" si="604"/>
        <v/>
      </c>
      <c r="M12885" t="str">
        <f t="shared" si="605"/>
        <v/>
      </c>
    </row>
    <row r="12886" spans="3:13" x14ac:dyDescent="0.2">
      <c r="C12886" s="8" t="str">
        <f>IFERROR(VLOOKUP(B12886,'Plan de comptes'!A:B,2,FALSE),"")</f>
        <v/>
      </c>
      <c r="K12886" s="21">
        <f t="shared" si="603"/>
        <v>0</v>
      </c>
      <c r="L12886" t="str">
        <f t="shared" si="604"/>
        <v/>
      </c>
      <c r="M12886" t="str">
        <f t="shared" si="605"/>
        <v/>
      </c>
    </row>
    <row r="12887" spans="3:13" x14ac:dyDescent="0.2">
      <c r="C12887" s="8" t="str">
        <f>IFERROR(VLOOKUP(B12887,'Plan de comptes'!A:B,2,FALSE),"")</f>
        <v/>
      </c>
      <c r="K12887" s="21">
        <f t="shared" si="603"/>
        <v>0</v>
      </c>
      <c r="L12887" t="str">
        <f t="shared" si="604"/>
        <v/>
      </c>
      <c r="M12887" t="str">
        <f t="shared" si="605"/>
        <v/>
      </c>
    </row>
    <row r="12888" spans="3:13" x14ac:dyDescent="0.2">
      <c r="C12888" s="8" t="str">
        <f>IFERROR(VLOOKUP(B12888,'Plan de comptes'!A:B,2,FALSE),"")</f>
        <v/>
      </c>
      <c r="K12888" s="21">
        <f t="shared" si="603"/>
        <v>0</v>
      </c>
      <c r="L12888" t="str">
        <f t="shared" si="604"/>
        <v/>
      </c>
      <c r="M12888" t="str">
        <f t="shared" si="605"/>
        <v/>
      </c>
    </row>
    <row r="12889" spans="3:13" x14ac:dyDescent="0.2">
      <c r="C12889" s="8" t="str">
        <f>IFERROR(VLOOKUP(B12889,'Plan de comptes'!A:B,2,FALSE),"")</f>
        <v/>
      </c>
      <c r="K12889" s="21">
        <f t="shared" si="603"/>
        <v>0</v>
      </c>
      <c r="L12889" t="str">
        <f t="shared" si="604"/>
        <v/>
      </c>
      <c r="M12889" t="str">
        <f t="shared" si="605"/>
        <v/>
      </c>
    </row>
    <row r="12890" spans="3:13" x14ac:dyDescent="0.2">
      <c r="C12890" s="8" t="str">
        <f>IFERROR(VLOOKUP(B12890,'Plan de comptes'!A:B,2,FALSE),"")</f>
        <v/>
      </c>
      <c r="K12890" s="21">
        <f t="shared" si="603"/>
        <v>0</v>
      </c>
      <c r="L12890" t="str">
        <f t="shared" si="604"/>
        <v/>
      </c>
      <c r="M12890" t="str">
        <f t="shared" si="605"/>
        <v/>
      </c>
    </row>
    <row r="12891" spans="3:13" x14ac:dyDescent="0.2">
      <c r="C12891" s="8" t="str">
        <f>IFERROR(VLOOKUP(B12891,'Plan de comptes'!A:B,2,FALSE),"")</f>
        <v/>
      </c>
      <c r="K12891" s="21">
        <f t="shared" si="603"/>
        <v>0</v>
      </c>
      <c r="L12891" t="str">
        <f t="shared" si="604"/>
        <v/>
      </c>
      <c r="M12891" t="str">
        <f t="shared" si="605"/>
        <v/>
      </c>
    </row>
    <row r="12892" spans="3:13" x14ac:dyDescent="0.2">
      <c r="C12892" s="8" t="str">
        <f>IFERROR(VLOOKUP(B12892,'Plan de comptes'!A:B,2,FALSE),"")</f>
        <v/>
      </c>
      <c r="K12892" s="21">
        <f t="shared" si="603"/>
        <v>0</v>
      </c>
      <c r="L12892" t="str">
        <f t="shared" si="604"/>
        <v/>
      </c>
      <c r="M12892" t="str">
        <f t="shared" si="605"/>
        <v/>
      </c>
    </row>
    <row r="12893" spans="3:13" x14ac:dyDescent="0.2">
      <c r="C12893" s="8" t="str">
        <f>IFERROR(VLOOKUP(B12893,'Plan de comptes'!A:B,2,FALSE),"")</f>
        <v/>
      </c>
      <c r="K12893" s="21">
        <f t="shared" si="603"/>
        <v>0</v>
      </c>
      <c r="L12893" t="str">
        <f t="shared" si="604"/>
        <v/>
      </c>
      <c r="M12893" t="str">
        <f t="shared" si="605"/>
        <v/>
      </c>
    </row>
    <row r="12894" spans="3:13" x14ac:dyDescent="0.2">
      <c r="C12894" s="8" t="str">
        <f>IFERROR(VLOOKUP(B12894,'Plan de comptes'!A:B,2,FALSE),"")</f>
        <v/>
      </c>
      <c r="K12894" s="21">
        <f t="shared" si="603"/>
        <v>0</v>
      </c>
      <c r="L12894" t="str">
        <f t="shared" si="604"/>
        <v/>
      </c>
      <c r="M12894" t="str">
        <f t="shared" si="605"/>
        <v/>
      </c>
    </row>
    <row r="12895" spans="3:13" x14ac:dyDescent="0.2">
      <c r="C12895" s="8" t="str">
        <f>IFERROR(VLOOKUP(B12895,'Plan de comptes'!A:B,2,FALSE),"")</f>
        <v/>
      </c>
      <c r="K12895" s="21">
        <f t="shared" si="603"/>
        <v>0</v>
      </c>
      <c r="L12895" t="str">
        <f t="shared" si="604"/>
        <v/>
      </c>
      <c r="M12895" t="str">
        <f t="shared" si="605"/>
        <v/>
      </c>
    </row>
    <row r="12896" spans="3:13" x14ac:dyDescent="0.2">
      <c r="C12896" s="8" t="str">
        <f>IFERROR(VLOOKUP(B12896,'Plan de comptes'!A:B,2,FALSE),"")</f>
        <v/>
      </c>
      <c r="K12896" s="21">
        <f t="shared" si="603"/>
        <v>0</v>
      </c>
      <c r="L12896" t="str">
        <f t="shared" si="604"/>
        <v/>
      </c>
      <c r="M12896" t="str">
        <f t="shared" si="605"/>
        <v/>
      </c>
    </row>
    <row r="12897" spans="3:13" x14ac:dyDescent="0.2">
      <c r="C12897" s="8" t="str">
        <f>IFERROR(VLOOKUP(B12897,'Plan de comptes'!A:B,2,FALSE),"")</f>
        <v/>
      </c>
      <c r="K12897" s="21">
        <f t="shared" si="603"/>
        <v>0</v>
      </c>
      <c r="L12897" t="str">
        <f t="shared" si="604"/>
        <v/>
      </c>
      <c r="M12897" t="str">
        <f t="shared" si="605"/>
        <v/>
      </c>
    </row>
    <row r="12898" spans="3:13" x14ac:dyDescent="0.2">
      <c r="C12898" s="8" t="str">
        <f>IFERROR(VLOOKUP(B12898,'Plan de comptes'!A:B,2,FALSE),"")</f>
        <v/>
      </c>
      <c r="K12898" s="21">
        <f t="shared" si="603"/>
        <v>0</v>
      </c>
      <c r="L12898" t="str">
        <f t="shared" si="604"/>
        <v/>
      </c>
      <c r="M12898" t="str">
        <f t="shared" si="605"/>
        <v/>
      </c>
    </row>
    <row r="12899" spans="3:13" x14ac:dyDescent="0.2">
      <c r="C12899" s="8" t="str">
        <f>IFERROR(VLOOKUP(B12899,'Plan de comptes'!A:B,2,FALSE),"")</f>
        <v/>
      </c>
      <c r="K12899" s="21">
        <f t="shared" si="603"/>
        <v>0</v>
      </c>
      <c r="L12899" t="str">
        <f t="shared" si="604"/>
        <v/>
      </c>
      <c r="M12899" t="str">
        <f t="shared" si="605"/>
        <v/>
      </c>
    </row>
    <row r="12900" spans="3:13" x14ac:dyDescent="0.2">
      <c r="C12900" s="8" t="str">
        <f>IFERROR(VLOOKUP(B12900,'Plan de comptes'!A:B,2,FALSE),"")</f>
        <v/>
      </c>
      <c r="K12900" s="21">
        <f t="shared" si="603"/>
        <v>0</v>
      </c>
      <c r="L12900" t="str">
        <f t="shared" si="604"/>
        <v/>
      </c>
      <c r="M12900" t="str">
        <f t="shared" si="605"/>
        <v/>
      </c>
    </row>
    <row r="12901" spans="3:13" x14ac:dyDescent="0.2">
      <c r="C12901" s="8" t="str">
        <f>IFERROR(VLOOKUP(B12901,'Plan de comptes'!A:B,2,FALSE),"")</f>
        <v/>
      </c>
      <c r="K12901" s="21">
        <f t="shared" si="603"/>
        <v>0</v>
      </c>
      <c r="L12901" t="str">
        <f t="shared" si="604"/>
        <v/>
      </c>
      <c r="M12901" t="str">
        <f t="shared" si="605"/>
        <v/>
      </c>
    </row>
    <row r="12902" spans="3:13" x14ac:dyDescent="0.2">
      <c r="C12902" s="8" t="str">
        <f>IFERROR(VLOOKUP(B12902,'Plan de comptes'!A:B,2,FALSE),"")</f>
        <v/>
      </c>
      <c r="K12902" s="21">
        <f t="shared" si="603"/>
        <v>0</v>
      </c>
      <c r="L12902" t="str">
        <f t="shared" si="604"/>
        <v/>
      </c>
      <c r="M12902" t="str">
        <f t="shared" si="605"/>
        <v/>
      </c>
    </row>
    <row r="12903" spans="3:13" x14ac:dyDescent="0.2">
      <c r="C12903" s="8" t="str">
        <f>IFERROR(VLOOKUP(B12903,'Plan de comptes'!A:B,2,FALSE),"")</f>
        <v/>
      </c>
      <c r="K12903" s="21">
        <f t="shared" si="603"/>
        <v>0</v>
      </c>
      <c r="L12903" t="str">
        <f t="shared" si="604"/>
        <v/>
      </c>
      <c r="M12903" t="str">
        <f t="shared" si="605"/>
        <v/>
      </c>
    </row>
    <row r="12904" spans="3:13" x14ac:dyDescent="0.2">
      <c r="C12904" s="8" t="str">
        <f>IFERROR(VLOOKUP(B12904,'Plan de comptes'!A:B,2,FALSE),"")</f>
        <v/>
      </c>
      <c r="K12904" s="21">
        <f t="shared" si="603"/>
        <v>0</v>
      </c>
      <c r="L12904" t="str">
        <f t="shared" si="604"/>
        <v/>
      </c>
      <c r="M12904" t="str">
        <f t="shared" si="605"/>
        <v/>
      </c>
    </row>
    <row r="12905" spans="3:13" x14ac:dyDescent="0.2">
      <c r="C12905" s="8" t="str">
        <f>IFERROR(VLOOKUP(B12905,'Plan de comptes'!A:B,2,FALSE),"")</f>
        <v/>
      </c>
      <c r="K12905" s="21">
        <f t="shared" si="603"/>
        <v>0</v>
      </c>
      <c r="L12905" t="str">
        <f t="shared" si="604"/>
        <v/>
      </c>
      <c r="M12905" t="str">
        <f t="shared" si="605"/>
        <v/>
      </c>
    </row>
    <row r="12906" spans="3:13" x14ac:dyDescent="0.2">
      <c r="C12906" s="8" t="str">
        <f>IFERROR(VLOOKUP(B12906,'Plan de comptes'!A:B,2,FALSE),"")</f>
        <v/>
      </c>
      <c r="K12906" s="21">
        <f t="shared" si="603"/>
        <v>0</v>
      </c>
      <c r="L12906" t="str">
        <f t="shared" si="604"/>
        <v/>
      </c>
      <c r="M12906" t="str">
        <f t="shared" si="605"/>
        <v/>
      </c>
    </row>
    <row r="12907" spans="3:13" x14ac:dyDescent="0.2">
      <c r="C12907" s="8" t="str">
        <f>IFERROR(VLOOKUP(B12907,'Plan de comptes'!A:B,2,FALSE),"")</f>
        <v/>
      </c>
      <c r="K12907" s="21">
        <f t="shared" si="603"/>
        <v>0</v>
      </c>
      <c r="L12907" t="str">
        <f t="shared" si="604"/>
        <v/>
      </c>
      <c r="M12907" t="str">
        <f t="shared" si="605"/>
        <v/>
      </c>
    </row>
    <row r="12908" spans="3:13" x14ac:dyDescent="0.2">
      <c r="C12908" s="8" t="str">
        <f>IFERROR(VLOOKUP(B12908,'Plan de comptes'!A:B,2,FALSE),"")</f>
        <v/>
      </c>
      <c r="K12908" s="21">
        <f t="shared" si="603"/>
        <v>0</v>
      </c>
      <c r="L12908" t="str">
        <f t="shared" si="604"/>
        <v/>
      </c>
      <c r="M12908" t="str">
        <f t="shared" si="605"/>
        <v/>
      </c>
    </row>
    <row r="12909" spans="3:13" x14ac:dyDescent="0.2">
      <c r="C12909" s="8" t="str">
        <f>IFERROR(VLOOKUP(B12909,'Plan de comptes'!A:B,2,FALSE),"")</f>
        <v/>
      </c>
      <c r="K12909" s="21">
        <f t="shared" si="603"/>
        <v>0</v>
      </c>
      <c r="L12909" t="str">
        <f t="shared" si="604"/>
        <v/>
      </c>
      <c r="M12909" t="str">
        <f t="shared" si="605"/>
        <v/>
      </c>
    </row>
    <row r="12910" spans="3:13" x14ac:dyDescent="0.2">
      <c r="C12910" s="8" t="str">
        <f>IFERROR(VLOOKUP(B12910,'Plan de comptes'!A:B,2,FALSE),"")</f>
        <v/>
      </c>
      <c r="K12910" s="21">
        <f t="shared" si="603"/>
        <v>0</v>
      </c>
      <c r="L12910" t="str">
        <f t="shared" si="604"/>
        <v/>
      </c>
      <c r="M12910" t="str">
        <f t="shared" si="605"/>
        <v/>
      </c>
    </row>
    <row r="12911" spans="3:13" x14ac:dyDescent="0.2">
      <c r="C12911" s="8" t="str">
        <f>IFERROR(VLOOKUP(B12911,'Plan de comptes'!A:B,2,FALSE),"")</f>
        <v/>
      </c>
      <c r="K12911" s="21">
        <f t="shared" si="603"/>
        <v>0</v>
      </c>
      <c r="L12911" t="str">
        <f t="shared" si="604"/>
        <v/>
      </c>
      <c r="M12911" t="str">
        <f t="shared" si="605"/>
        <v/>
      </c>
    </row>
    <row r="12912" spans="3:13" x14ac:dyDescent="0.2">
      <c r="C12912" s="8" t="str">
        <f>IFERROR(VLOOKUP(B12912,'Plan de comptes'!A:B,2,FALSE),"")</f>
        <v/>
      </c>
      <c r="K12912" s="21">
        <f t="shared" si="603"/>
        <v>0</v>
      </c>
      <c r="L12912" t="str">
        <f t="shared" si="604"/>
        <v/>
      </c>
      <c r="M12912" t="str">
        <f t="shared" si="605"/>
        <v/>
      </c>
    </row>
    <row r="12913" spans="3:13" x14ac:dyDescent="0.2">
      <c r="C12913" s="8" t="str">
        <f>IFERROR(VLOOKUP(B12913,'Plan de comptes'!A:B,2,FALSE),"")</f>
        <v/>
      </c>
      <c r="K12913" s="21">
        <f t="shared" si="603"/>
        <v>0</v>
      </c>
      <c r="L12913" t="str">
        <f t="shared" si="604"/>
        <v/>
      </c>
      <c r="M12913" t="str">
        <f t="shared" si="605"/>
        <v/>
      </c>
    </row>
    <row r="12914" spans="3:13" x14ac:dyDescent="0.2">
      <c r="C12914" s="8" t="str">
        <f>IFERROR(VLOOKUP(B12914,'Plan de comptes'!A:B,2,FALSE),"")</f>
        <v/>
      </c>
      <c r="K12914" s="21">
        <f t="shared" si="603"/>
        <v>0</v>
      </c>
      <c r="L12914" t="str">
        <f t="shared" si="604"/>
        <v/>
      </c>
      <c r="M12914" t="str">
        <f t="shared" si="605"/>
        <v/>
      </c>
    </row>
    <row r="12915" spans="3:13" x14ac:dyDescent="0.2">
      <c r="C12915" s="8" t="str">
        <f>IFERROR(VLOOKUP(B12915,'Plan de comptes'!A:B,2,FALSE),"")</f>
        <v/>
      </c>
      <c r="K12915" s="21">
        <f t="shared" si="603"/>
        <v>0</v>
      </c>
      <c r="L12915" t="str">
        <f t="shared" si="604"/>
        <v/>
      </c>
      <c r="M12915" t="str">
        <f t="shared" si="605"/>
        <v/>
      </c>
    </row>
    <row r="12916" spans="3:13" x14ac:dyDescent="0.2">
      <c r="C12916" s="8" t="str">
        <f>IFERROR(VLOOKUP(B12916,'Plan de comptes'!A:B,2,FALSE),"")</f>
        <v/>
      </c>
      <c r="K12916" s="21">
        <f t="shared" si="603"/>
        <v>0</v>
      </c>
      <c r="L12916" t="str">
        <f t="shared" si="604"/>
        <v/>
      </c>
      <c r="M12916" t="str">
        <f t="shared" si="605"/>
        <v/>
      </c>
    </row>
    <row r="12917" spans="3:13" x14ac:dyDescent="0.2">
      <c r="C12917" s="8" t="str">
        <f>IFERROR(VLOOKUP(B12917,'Plan de comptes'!A:B,2,FALSE),"")</f>
        <v/>
      </c>
      <c r="K12917" s="21">
        <f t="shared" si="603"/>
        <v>0</v>
      </c>
      <c r="L12917" t="str">
        <f t="shared" si="604"/>
        <v/>
      </c>
      <c r="M12917" t="str">
        <f t="shared" si="605"/>
        <v/>
      </c>
    </row>
    <row r="12918" spans="3:13" x14ac:dyDescent="0.2">
      <c r="C12918" s="8" t="str">
        <f>IFERROR(VLOOKUP(B12918,'Plan de comptes'!A:B,2,FALSE),"")</f>
        <v/>
      </c>
      <c r="K12918" s="21">
        <f t="shared" si="603"/>
        <v>0</v>
      </c>
      <c r="L12918" t="str">
        <f t="shared" si="604"/>
        <v/>
      </c>
      <c r="M12918" t="str">
        <f t="shared" si="605"/>
        <v/>
      </c>
    </row>
    <row r="12919" spans="3:13" x14ac:dyDescent="0.2">
      <c r="C12919" s="8" t="str">
        <f>IFERROR(VLOOKUP(B12919,'Plan de comptes'!A:B,2,FALSE),"")</f>
        <v/>
      </c>
      <c r="K12919" s="21">
        <f t="shared" si="603"/>
        <v>0</v>
      </c>
      <c r="L12919" t="str">
        <f t="shared" si="604"/>
        <v/>
      </c>
      <c r="M12919" t="str">
        <f t="shared" si="605"/>
        <v/>
      </c>
    </row>
    <row r="12920" spans="3:13" x14ac:dyDescent="0.2">
      <c r="C12920" s="8" t="str">
        <f>IFERROR(VLOOKUP(B12920,'Plan de comptes'!A:B,2,FALSE),"")</f>
        <v/>
      </c>
      <c r="K12920" s="21">
        <f t="shared" si="603"/>
        <v>0</v>
      </c>
      <c r="L12920" t="str">
        <f t="shared" si="604"/>
        <v/>
      </c>
      <c r="M12920" t="str">
        <f t="shared" si="605"/>
        <v/>
      </c>
    </row>
    <row r="12921" spans="3:13" x14ac:dyDescent="0.2">
      <c r="C12921" s="8" t="str">
        <f>IFERROR(VLOOKUP(B12921,'Plan de comptes'!A:B,2,FALSE),"")</f>
        <v/>
      </c>
      <c r="K12921" s="21">
        <f t="shared" si="603"/>
        <v>0</v>
      </c>
      <c r="L12921" t="str">
        <f t="shared" si="604"/>
        <v/>
      </c>
      <c r="M12921" t="str">
        <f t="shared" si="605"/>
        <v/>
      </c>
    </row>
    <row r="12922" spans="3:13" x14ac:dyDescent="0.2">
      <c r="C12922" s="8" t="str">
        <f>IFERROR(VLOOKUP(B12922,'Plan de comptes'!A:B,2,FALSE),"")</f>
        <v/>
      </c>
      <c r="K12922" s="21">
        <f t="shared" si="603"/>
        <v>0</v>
      </c>
      <c r="L12922" t="str">
        <f t="shared" si="604"/>
        <v/>
      </c>
      <c r="M12922" t="str">
        <f t="shared" si="605"/>
        <v/>
      </c>
    </row>
    <row r="12923" spans="3:13" x14ac:dyDescent="0.2">
      <c r="C12923" s="8" t="str">
        <f>IFERROR(VLOOKUP(B12923,'Plan de comptes'!A:B,2,FALSE),"")</f>
        <v/>
      </c>
      <c r="K12923" s="21">
        <f t="shared" si="603"/>
        <v>0</v>
      </c>
      <c r="L12923" t="str">
        <f t="shared" si="604"/>
        <v/>
      </c>
      <c r="M12923" t="str">
        <f t="shared" si="605"/>
        <v/>
      </c>
    </row>
    <row r="12924" spans="3:13" x14ac:dyDescent="0.2">
      <c r="C12924" s="8" t="str">
        <f>IFERROR(VLOOKUP(B12924,'Plan de comptes'!A:B,2,FALSE),"")</f>
        <v/>
      </c>
      <c r="K12924" s="21">
        <f t="shared" si="603"/>
        <v>0</v>
      </c>
      <c r="L12924" t="str">
        <f t="shared" si="604"/>
        <v/>
      </c>
      <c r="M12924" t="str">
        <f t="shared" si="605"/>
        <v/>
      </c>
    </row>
    <row r="12925" spans="3:13" x14ac:dyDescent="0.2">
      <c r="C12925" s="8" t="str">
        <f>IFERROR(VLOOKUP(B12925,'Plan de comptes'!A:B,2,FALSE),"")</f>
        <v/>
      </c>
      <c r="K12925" s="21">
        <f t="shared" si="603"/>
        <v>0</v>
      </c>
      <c r="L12925" t="str">
        <f t="shared" si="604"/>
        <v/>
      </c>
      <c r="M12925" t="str">
        <f t="shared" si="605"/>
        <v/>
      </c>
    </row>
    <row r="12926" spans="3:13" x14ac:dyDescent="0.2">
      <c r="C12926" s="8" t="str">
        <f>IFERROR(VLOOKUP(B12926,'Plan de comptes'!A:B,2,FALSE),"")</f>
        <v/>
      </c>
      <c r="K12926" s="21">
        <f t="shared" si="603"/>
        <v>0</v>
      </c>
      <c r="L12926" t="str">
        <f t="shared" si="604"/>
        <v/>
      </c>
      <c r="M12926" t="str">
        <f t="shared" si="605"/>
        <v/>
      </c>
    </row>
    <row r="12927" spans="3:13" x14ac:dyDescent="0.2">
      <c r="C12927" s="8" t="str">
        <f>IFERROR(VLOOKUP(B12927,'Plan de comptes'!A:B,2,FALSE),"")</f>
        <v/>
      </c>
      <c r="K12927" s="21">
        <f t="shared" si="603"/>
        <v>0</v>
      </c>
      <c r="L12927" t="str">
        <f t="shared" si="604"/>
        <v/>
      </c>
      <c r="M12927" t="str">
        <f t="shared" si="605"/>
        <v/>
      </c>
    </row>
    <row r="12928" spans="3:13" x14ac:dyDescent="0.2">
      <c r="C12928" s="8" t="str">
        <f>IFERROR(VLOOKUP(B12928,'Plan de comptes'!A:B,2,FALSE),"")</f>
        <v/>
      </c>
      <c r="K12928" s="21">
        <f t="shared" si="603"/>
        <v>0</v>
      </c>
      <c r="L12928" t="str">
        <f t="shared" si="604"/>
        <v/>
      </c>
      <c r="M12928" t="str">
        <f t="shared" si="605"/>
        <v/>
      </c>
    </row>
    <row r="12929" spans="3:13" x14ac:dyDescent="0.2">
      <c r="C12929" s="8" t="str">
        <f>IFERROR(VLOOKUP(B12929,'Plan de comptes'!A:B,2,FALSE),"")</f>
        <v/>
      </c>
      <c r="K12929" s="21">
        <f t="shared" si="603"/>
        <v>0</v>
      </c>
      <c r="L12929" t="str">
        <f t="shared" si="604"/>
        <v/>
      </c>
      <c r="M12929" t="str">
        <f t="shared" si="605"/>
        <v/>
      </c>
    </row>
    <row r="12930" spans="3:13" x14ac:dyDescent="0.2">
      <c r="C12930" s="8" t="str">
        <f>IFERROR(VLOOKUP(B12930,'Plan de comptes'!A:B,2,FALSE),"")</f>
        <v/>
      </c>
      <c r="K12930" s="21">
        <f t="shared" si="603"/>
        <v>0</v>
      </c>
      <c r="L12930" t="str">
        <f t="shared" si="604"/>
        <v/>
      </c>
      <c r="M12930" t="str">
        <f t="shared" si="605"/>
        <v/>
      </c>
    </row>
    <row r="12931" spans="3:13" x14ac:dyDescent="0.2">
      <c r="C12931" s="8" t="str">
        <f>IFERROR(VLOOKUP(B12931,'Plan de comptes'!A:B,2,FALSE),"")</f>
        <v/>
      </c>
      <c r="K12931" s="21">
        <f t="shared" ref="K12931:K12994" si="606">E12931-F12931</f>
        <v>0</v>
      </c>
      <c r="L12931" t="str">
        <f t="shared" ref="L12931:L12994" si="607">LEFT($B12931,2)</f>
        <v/>
      </c>
      <c r="M12931" t="str">
        <f t="shared" ref="M12931:M12994" si="608">LEFT($B12931,3)</f>
        <v/>
      </c>
    </row>
    <row r="12932" spans="3:13" x14ac:dyDescent="0.2">
      <c r="C12932" s="8" t="str">
        <f>IFERROR(VLOOKUP(B12932,'Plan de comptes'!A:B,2,FALSE),"")</f>
        <v/>
      </c>
      <c r="K12932" s="21">
        <f t="shared" si="606"/>
        <v>0</v>
      </c>
      <c r="L12932" t="str">
        <f t="shared" si="607"/>
        <v/>
      </c>
      <c r="M12932" t="str">
        <f t="shared" si="608"/>
        <v/>
      </c>
    </row>
    <row r="12933" spans="3:13" x14ac:dyDescent="0.2">
      <c r="C12933" s="8" t="str">
        <f>IFERROR(VLOOKUP(B12933,'Plan de comptes'!A:B,2,FALSE),"")</f>
        <v/>
      </c>
      <c r="K12933" s="21">
        <f t="shared" si="606"/>
        <v>0</v>
      </c>
      <c r="L12933" t="str">
        <f t="shared" si="607"/>
        <v/>
      </c>
      <c r="M12933" t="str">
        <f t="shared" si="608"/>
        <v/>
      </c>
    </row>
    <row r="12934" spans="3:13" x14ac:dyDescent="0.2">
      <c r="C12934" s="8" t="str">
        <f>IFERROR(VLOOKUP(B12934,'Plan de comptes'!A:B,2,FALSE),"")</f>
        <v/>
      </c>
      <c r="K12934" s="21">
        <f t="shared" si="606"/>
        <v>0</v>
      </c>
      <c r="L12934" t="str">
        <f t="shared" si="607"/>
        <v/>
      </c>
      <c r="M12934" t="str">
        <f t="shared" si="608"/>
        <v/>
      </c>
    </row>
    <row r="12935" spans="3:13" x14ac:dyDescent="0.2">
      <c r="C12935" s="8" t="str">
        <f>IFERROR(VLOOKUP(B12935,'Plan de comptes'!A:B,2,FALSE),"")</f>
        <v/>
      </c>
      <c r="K12935" s="21">
        <f t="shared" si="606"/>
        <v>0</v>
      </c>
      <c r="L12935" t="str">
        <f t="shared" si="607"/>
        <v/>
      </c>
      <c r="M12935" t="str">
        <f t="shared" si="608"/>
        <v/>
      </c>
    </row>
    <row r="12936" spans="3:13" x14ac:dyDescent="0.2">
      <c r="C12936" s="8" t="str">
        <f>IFERROR(VLOOKUP(B12936,'Plan de comptes'!A:B,2,FALSE),"")</f>
        <v/>
      </c>
      <c r="K12936" s="21">
        <f t="shared" si="606"/>
        <v>0</v>
      </c>
      <c r="L12936" t="str">
        <f t="shared" si="607"/>
        <v/>
      </c>
      <c r="M12936" t="str">
        <f t="shared" si="608"/>
        <v/>
      </c>
    </row>
    <row r="12937" spans="3:13" x14ac:dyDescent="0.2">
      <c r="C12937" s="8" t="str">
        <f>IFERROR(VLOOKUP(B12937,'Plan de comptes'!A:B,2,FALSE),"")</f>
        <v/>
      </c>
      <c r="K12937" s="21">
        <f t="shared" si="606"/>
        <v>0</v>
      </c>
      <c r="L12937" t="str">
        <f t="shared" si="607"/>
        <v/>
      </c>
      <c r="M12937" t="str">
        <f t="shared" si="608"/>
        <v/>
      </c>
    </row>
    <row r="12938" spans="3:13" x14ac:dyDescent="0.2">
      <c r="C12938" s="8" t="str">
        <f>IFERROR(VLOOKUP(B12938,'Plan de comptes'!A:B,2,FALSE),"")</f>
        <v/>
      </c>
      <c r="K12938" s="21">
        <f t="shared" si="606"/>
        <v>0</v>
      </c>
      <c r="L12938" t="str">
        <f t="shared" si="607"/>
        <v/>
      </c>
      <c r="M12938" t="str">
        <f t="shared" si="608"/>
        <v/>
      </c>
    </row>
    <row r="12939" spans="3:13" x14ac:dyDescent="0.2">
      <c r="C12939" s="8" t="str">
        <f>IFERROR(VLOOKUP(B12939,'Plan de comptes'!A:B,2,FALSE),"")</f>
        <v/>
      </c>
      <c r="K12939" s="21">
        <f t="shared" si="606"/>
        <v>0</v>
      </c>
      <c r="L12939" t="str">
        <f t="shared" si="607"/>
        <v/>
      </c>
      <c r="M12939" t="str">
        <f t="shared" si="608"/>
        <v/>
      </c>
    </row>
    <row r="12940" spans="3:13" x14ac:dyDescent="0.2">
      <c r="C12940" s="8" t="str">
        <f>IFERROR(VLOOKUP(B12940,'Plan de comptes'!A:B,2,FALSE),"")</f>
        <v/>
      </c>
      <c r="K12940" s="21">
        <f t="shared" si="606"/>
        <v>0</v>
      </c>
      <c r="L12940" t="str">
        <f t="shared" si="607"/>
        <v/>
      </c>
      <c r="M12940" t="str">
        <f t="shared" si="608"/>
        <v/>
      </c>
    </row>
    <row r="12941" spans="3:13" x14ac:dyDescent="0.2">
      <c r="C12941" s="8" t="str">
        <f>IFERROR(VLOOKUP(B12941,'Plan de comptes'!A:B,2,FALSE),"")</f>
        <v/>
      </c>
      <c r="K12941" s="21">
        <f t="shared" si="606"/>
        <v>0</v>
      </c>
      <c r="L12941" t="str">
        <f t="shared" si="607"/>
        <v/>
      </c>
      <c r="M12941" t="str">
        <f t="shared" si="608"/>
        <v/>
      </c>
    </row>
    <row r="12942" spans="3:13" x14ac:dyDescent="0.2">
      <c r="C12942" s="8" t="str">
        <f>IFERROR(VLOOKUP(B12942,'Plan de comptes'!A:B,2,FALSE),"")</f>
        <v/>
      </c>
      <c r="K12942" s="21">
        <f t="shared" si="606"/>
        <v>0</v>
      </c>
      <c r="L12942" t="str">
        <f t="shared" si="607"/>
        <v/>
      </c>
      <c r="M12942" t="str">
        <f t="shared" si="608"/>
        <v/>
      </c>
    </row>
    <row r="12943" spans="3:13" x14ac:dyDescent="0.2">
      <c r="C12943" s="8" t="str">
        <f>IFERROR(VLOOKUP(B12943,'Plan de comptes'!A:B,2,FALSE),"")</f>
        <v/>
      </c>
      <c r="K12943" s="21">
        <f t="shared" si="606"/>
        <v>0</v>
      </c>
      <c r="L12943" t="str">
        <f t="shared" si="607"/>
        <v/>
      </c>
      <c r="M12943" t="str">
        <f t="shared" si="608"/>
        <v/>
      </c>
    </row>
    <row r="12944" spans="3:13" x14ac:dyDescent="0.2">
      <c r="C12944" s="8" t="str">
        <f>IFERROR(VLOOKUP(B12944,'Plan de comptes'!A:B,2,FALSE),"")</f>
        <v/>
      </c>
      <c r="K12944" s="21">
        <f t="shared" si="606"/>
        <v>0</v>
      </c>
      <c r="L12944" t="str">
        <f t="shared" si="607"/>
        <v/>
      </c>
      <c r="M12944" t="str">
        <f t="shared" si="608"/>
        <v/>
      </c>
    </row>
    <row r="12945" spans="3:13" x14ac:dyDescent="0.2">
      <c r="C12945" s="8" t="str">
        <f>IFERROR(VLOOKUP(B12945,'Plan de comptes'!A:B,2,FALSE),"")</f>
        <v/>
      </c>
      <c r="K12945" s="21">
        <f t="shared" si="606"/>
        <v>0</v>
      </c>
      <c r="L12945" t="str">
        <f t="shared" si="607"/>
        <v/>
      </c>
      <c r="M12945" t="str">
        <f t="shared" si="608"/>
        <v/>
      </c>
    </row>
    <row r="12946" spans="3:13" x14ac:dyDescent="0.2">
      <c r="C12946" s="8" t="str">
        <f>IFERROR(VLOOKUP(B12946,'Plan de comptes'!A:B,2,FALSE),"")</f>
        <v/>
      </c>
      <c r="K12946" s="21">
        <f t="shared" si="606"/>
        <v>0</v>
      </c>
      <c r="L12946" t="str">
        <f t="shared" si="607"/>
        <v/>
      </c>
      <c r="M12946" t="str">
        <f t="shared" si="608"/>
        <v/>
      </c>
    </row>
    <row r="12947" spans="3:13" x14ac:dyDescent="0.2">
      <c r="C12947" s="8" t="str">
        <f>IFERROR(VLOOKUP(B12947,'Plan de comptes'!A:B,2,FALSE),"")</f>
        <v/>
      </c>
      <c r="K12947" s="21">
        <f t="shared" si="606"/>
        <v>0</v>
      </c>
      <c r="L12947" t="str">
        <f t="shared" si="607"/>
        <v/>
      </c>
      <c r="M12947" t="str">
        <f t="shared" si="608"/>
        <v/>
      </c>
    </row>
    <row r="12948" spans="3:13" x14ac:dyDescent="0.2">
      <c r="C12948" s="8" t="str">
        <f>IFERROR(VLOOKUP(B12948,'Plan de comptes'!A:B,2,FALSE),"")</f>
        <v/>
      </c>
      <c r="K12948" s="21">
        <f t="shared" si="606"/>
        <v>0</v>
      </c>
      <c r="L12948" t="str">
        <f t="shared" si="607"/>
        <v/>
      </c>
      <c r="M12948" t="str">
        <f t="shared" si="608"/>
        <v/>
      </c>
    </row>
    <row r="12949" spans="3:13" x14ac:dyDescent="0.2">
      <c r="C12949" s="8" t="str">
        <f>IFERROR(VLOOKUP(B12949,'Plan de comptes'!A:B,2,FALSE),"")</f>
        <v/>
      </c>
      <c r="K12949" s="21">
        <f t="shared" si="606"/>
        <v>0</v>
      </c>
      <c r="L12949" t="str">
        <f t="shared" si="607"/>
        <v/>
      </c>
      <c r="M12949" t="str">
        <f t="shared" si="608"/>
        <v/>
      </c>
    </row>
    <row r="12950" spans="3:13" x14ac:dyDescent="0.2">
      <c r="C12950" s="8" t="str">
        <f>IFERROR(VLOOKUP(B12950,'Plan de comptes'!A:B,2,FALSE),"")</f>
        <v/>
      </c>
      <c r="K12950" s="21">
        <f t="shared" si="606"/>
        <v>0</v>
      </c>
      <c r="L12950" t="str">
        <f t="shared" si="607"/>
        <v/>
      </c>
      <c r="M12950" t="str">
        <f t="shared" si="608"/>
        <v/>
      </c>
    </row>
    <row r="12951" spans="3:13" x14ac:dyDescent="0.2">
      <c r="C12951" s="8" t="str">
        <f>IFERROR(VLOOKUP(B12951,'Plan de comptes'!A:B,2,FALSE),"")</f>
        <v/>
      </c>
      <c r="K12951" s="21">
        <f t="shared" si="606"/>
        <v>0</v>
      </c>
      <c r="L12951" t="str">
        <f t="shared" si="607"/>
        <v/>
      </c>
      <c r="M12951" t="str">
        <f t="shared" si="608"/>
        <v/>
      </c>
    </row>
    <row r="12952" spans="3:13" x14ac:dyDescent="0.2">
      <c r="C12952" s="8" t="str">
        <f>IFERROR(VLOOKUP(B12952,'Plan de comptes'!A:B,2,FALSE),"")</f>
        <v/>
      </c>
      <c r="K12952" s="21">
        <f t="shared" si="606"/>
        <v>0</v>
      </c>
      <c r="L12952" t="str">
        <f t="shared" si="607"/>
        <v/>
      </c>
      <c r="M12952" t="str">
        <f t="shared" si="608"/>
        <v/>
      </c>
    </row>
    <row r="12953" spans="3:13" x14ac:dyDescent="0.2">
      <c r="C12953" s="8" t="str">
        <f>IFERROR(VLOOKUP(B12953,'Plan de comptes'!A:B,2,FALSE),"")</f>
        <v/>
      </c>
      <c r="K12953" s="21">
        <f t="shared" si="606"/>
        <v>0</v>
      </c>
      <c r="L12953" t="str">
        <f t="shared" si="607"/>
        <v/>
      </c>
      <c r="M12953" t="str">
        <f t="shared" si="608"/>
        <v/>
      </c>
    </row>
    <row r="12954" spans="3:13" x14ac:dyDescent="0.2">
      <c r="C12954" s="8" t="str">
        <f>IFERROR(VLOOKUP(B12954,'Plan de comptes'!A:B,2,FALSE),"")</f>
        <v/>
      </c>
      <c r="K12954" s="21">
        <f t="shared" si="606"/>
        <v>0</v>
      </c>
      <c r="L12954" t="str">
        <f t="shared" si="607"/>
        <v/>
      </c>
      <c r="M12954" t="str">
        <f t="shared" si="608"/>
        <v/>
      </c>
    </row>
    <row r="12955" spans="3:13" x14ac:dyDescent="0.2">
      <c r="C12955" s="8" t="str">
        <f>IFERROR(VLOOKUP(B12955,'Plan de comptes'!A:B,2,FALSE),"")</f>
        <v/>
      </c>
      <c r="K12955" s="21">
        <f t="shared" si="606"/>
        <v>0</v>
      </c>
      <c r="L12955" t="str">
        <f t="shared" si="607"/>
        <v/>
      </c>
      <c r="M12955" t="str">
        <f t="shared" si="608"/>
        <v/>
      </c>
    </row>
    <row r="12956" spans="3:13" x14ac:dyDescent="0.2">
      <c r="C12956" s="8" t="str">
        <f>IFERROR(VLOOKUP(B12956,'Plan de comptes'!A:B,2,FALSE),"")</f>
        <v/>
      </c>
      <c r="K12956" s="21">
        <f t="shared" si="606"/>
        <v>0</v>
      </c>
      <c r="L12956" t="str">
        <f t="shared" si="607"/>
        <v/>
      </c>
      <c r="M12956" t="str">
        <f t="shared" si="608"/>
        <v/>
      </c>
    </row>
    <row r="12957" spans="3:13" x14ac:dyDescent="0.2">
      <c r="C12957" s="8" t="str">
        <f>IFERROR(VLOOKUP(B12957,'Plan de comptes'!A:B,2,FALSE),"")</f>
        <v/>
      </c>
      <c r="K12957" s="21">
        <f t="shared" si="606"/>
        <v>0</v>
      </c>
      <c r="L12957" t="str">
        <f t="shared" si="607"/>
        <v/>
      </c>
      <c r="M12957" t="str">
        <f t="shared" si="608"/>
        <v/>
      </c>
    </row>
    <row r="12958" spans="3:13" x14ac:dyDescent="0.2">
      <c r="C12958" s="8" t="str">
        <f>IFERROR(VLOOKUP(B12958,'Plan de comptes'!A:B,2,FALSE),"")</f>
        <v/>
      </c>
      <c r="K12958" s="21">
        <f t="shared" si="606"/>
        <v>0</v>
      </c>
      <c r="L12958" t="str">
        <f t="shared" si="607"/>
        <v/>
      </c>
      <c r="M12958" t="str">
        <f t="shared" si="608"/>
        <v/>
      </c>
    </row>
    <row r="12959" spans="3:13" x14ac:dyDescent="0.2">
      <c r="C12959" s="8" t="str">
        <f>IFERROR(VLOOKUP(B12959,'Plan de comptes'!A:B,2,FALSE),"")</f>
        <v/>
      </c>
      <c r="K12959" s="21">
        <f t="shared" si="606"/>
        <v>0</v>
      </c>
      <c r="L12959" t="str">
        <f t="shared" si="607"/>
        <v/>
      </c>
      <c r="M12959" t="str">
        <f t="shared" si="608"/>
        <v/>
      </c>
    </row>
    <row r="12960" spans="3:13" x14ac:dyDescent="0.2">
      <c r="C12960" s="8" t="str">
        <f>IFERROR(VLOOKUP(B12960,'Plan de comptes'!A:B,2,FALSE),"")</f>
        <v/>
      </c>
      <c r="K12960" s="21">
        <f t="shared" si="606"/>
        <v>0</v>
      </c>
      <c r="L12960" t="str">
        <f t="shared" si="607"/>
        <v/>
      </c>
      <c r="M12960" t="str">
        <f t="shared" si="608"/>
        <v/>
      </c>
    </row>
    <row r="12961" spans="3:13" x14ac:dyDescent="0.2">
      <c r="C12961" s="8" t="str">
        <f>IFERROR(VLOOKUP(B12961,'Plan de comptes'!A:B,2,FALSE),"")</f>
        <v/>
      </c>
      <c r="K12961" s="21">
        <f t="shared" si="606"/>
        <v>0</v>
      </c>
      <c r="L12961" t="str">
        <f t="shared" si="607"/>
        <v/>
      </c>
      <c r="M12961" t="str">
        <f t="shared" si="608"/>
        <v/>
      </c>
    </row>
    <row r="12962" spans="3:13" x14ac:dyDescent="0.2">
      <c r="C12962" s="8" t="str">
        <f>IFERROR(VLOOKUP(B12962,'Plan de comptes'!A:B,2,FALSE),"")</f>
        <v/>
      </c>
      <c r="K12962" s="21">
        <f t="shared" si="606"/>
        <v>0</v>
      </c>
      <c r="L12962" t="str">
        <f t="shared" si="607"/>
        <v/>
      </c>
      <c r="M12962" t="str">
        <f t="shared" si="608"/>
        <v/>
      </c>
    </row>
    <row r="12963" spans="3:13" x14ac:dyDescent="0.2">
      <c r="C12963" s="8" t="str">
        <f>IFERROR(VLOOKUP(B12963,'Plan de comptes'!A:B,2,FALSE),"")</f>
        <v/>
      </c>
      <c r="K12963" s="21">
        <f t="shared" si="606"/>
        <v>0</v>
      </c>
      <c r="L12963" t="str">
        <f t="shared" si="607"/>
        <v/>
      </c>
      <c r="M12963" t="str">
        <f t="shared" si="608"/>
        <v/>
      </c>
    </row>
    <row r="12964" spans="3:13" x14ac:dyDescent="0.2">
      <c r="C12964" s="8" t="str">
        <f>IFERROR(VLOOKUP(B12964,'Plan de comptes'!A:B,2,FALSE),"")</f>
        <v/>
      </c>
      <c r="K12964" s="21">
        <f t="shared" si="606"/>
        <v>0</v>
      </c>
      <c r="L12964" t="str">
        <f t="shared" si="607"/>
        <v/>
      </c>
      <c r="M12964" t="str">
        <f t="shared" si="608"/>
        <v/>
      </c>
    </row>
    <row r="12965" spans="3:13" x14ac:dyDescent="0.2">
      <c r="C12965" s="8" t="str">
        <f>IFERROR(VLOOKUP(B12965,'Plan de comptes'!A:B,2,FALSE),"")</f>
        <v/>
      </c>
      <c r="K12965" s="21">
        <f t="shared" si="606"/>
        <v>0</v>
      </c>
      <c r="L12965" t="str">
        <f t="shared" si="607"/>
        <v/>
      </c>
      <c r="M12965" t="str">
        <f t="shared" si="608"/>
        <v/>
      </c>
    </row>
    <row r="12966" spans="3:13" x14ac:dyDescent="0.2">
      <c r="C12966" s="8" t="str">
        <f>IFERROR(VLOOKUP(B12966,'Plan de comptes'!A:B,2,FALSE),"")</f>
        <v/>
      </c>
      <c r="K12966" s="21">
        <f t="shared" si="606"/>
        <v>0</v>
      </c>
      <c r="L12966" t="str">
        <f t="shared" si="607"/>
        <v/>
      </c>
      <c r="M12966" t="str">
        <f t="shared" si="608"/>
        <v/>
      </c>
    </row>
    <row r="12967" spans="3:13" x14ac:dyDescent="0.2">
      <c r="C12967" s="8" t="str">
        <f>IFERROR(VLOOKUP(B12967,'Plan de comptes'!A:B,2,FALSE),"")</f>
        <v/>
      </c>
      <c r="K12967" s="21">
        <f t="shared" si="606"/>
        <v>0</v>
      </c>
      <c r="L12967" t="str">
        <f t="shared" si="607"/>
        <v/>
      </c>
      <c r="M12967" t="str">
        <f t="shared" si="608"/>
        <v/>
      </c>
    </row>
    <row r="12968" spans="3:13" x14ac:dyDescent="0.2">
      <c r="C12968" s="8" t="str">
        <f>IFERROR(VLOOKUP(B12968,'Plan de comptes'!A:B,2,FALSE),"")</f>
        <v/>
      </c>
      <c r="K12968" s="21">
        <f t="shared" si="606"/>
        <v>0</v>
      </c>
      <c r="L12968" t="str">
        <f t="shared" si="607"/>
        <v/>
      </c>
      <c r="M12968" t="str">
        <f t="shared" si="608"/>
        <v/>
      </c>
    </row>
    <row r="12969" spans="3:13" x14ac:dyDescent="0.2">
      <c r="C12969" s="8" t="str">
        <f>IFERROR(VLOOKUP(B12969,'Plan de comptes'!A:B,2,FALSE),"")</f>
        <v/>
      </c>
      <c r="K12969" s="21">
        <f t="shared" si="606"/>
        <v>0</v>
      </c>
      <c r="L12969" t="str">
        <f t="shared" si="607"/>
        <v/>
      </c>
      <c r="M12969" t="str">
        <f t="shared" si="608"/>
        <v/>
      </c>
    </row>
    <row r="12970" spans="3:13" x14ac:dyDescent="0.2">
      <c r="C12970" s="8" t="str">
        <f>IFERROR(VLOOKUP(B12970,'Plan de comptes'!A:B,2,FALSE),"")</f>
        <v/>
      </c>
      <c r="K12970" s="21">
        <f t="shared" si="606"/>
        <v>0</v>
      </c>
      <c r="L12970" t="str">
        <f t="shared" si="607"/>
        <v/>
      </c>
      <c r="M12970" t="str">
        <f t="shared" si="608"/>
        <v/>
      </c>
    </row>
    <row r="12971" spans="3:13" x14ac:dyDescent="0.2">
      <c r="C12971" s="8" t="str">
        <f>IFERROR(VLOOKUP(B12971,'Plan de comptes'!A:B,2,FALSE),"")</f>
        <v/>
      </c>
      <c r="K12971" s="21">
        <f t="shared" si="606"/>
        <v>0</v>
      </c>
      <c r="L12971" t="str">
        <f t="shared" si="607"/>
        <v/>
      </c>
      <c r="M12971" t="str">
        <f t="shared" si="608"/>
        <v/>
      </c>
    </row>
    <row r="12972" spans="3:13" x14ac:dyDescent="0.2">
      <c r="C12972" s="8" t="str">
        <f>IFERROR(VLOOKUP(B12972,'Plan de comptes'!A:B,2,FALSE),"")</f>
        <v/>
      </c>
      <c r="K12972" s="21">
        <f t="shared" si="606"/>
        <v>0</v>
      </c>
      <c r="L12972" t="str">
        <f t="shared" si="607"/>
        <v/>
      </c>
      <c r="M12972" t="str">
        <f t="shared" si="608"/>
        <v/>
      </c>
    </row>
    <row r="12973" spans="3:13" x14ac:dyDescent="0.2">
      <c r="C12973" s="8" t="str">
        <f>IFERROR(VLOOKUP(B12973,'Plan de comptes'!A:B,2,FALSE),"")</f>
        <v/>
      </c>
      <c r="K12973" s="21">
        <f t="shared" si="606"/>
        <v>0</v>
      </c>
      <c r="L12973" t="str">
        <f t="shared" si="607"/>
        <v/>
      </c>
      <c r="M12973" t="str">
        <f t="shared" si="608"/>
        <v/>
      </c>
    </row>
    <row r="12974" spans="3:13" x14ac:dyDescent="0.2">
      <c r="C12974" s="8" t="str">
        <f>IFERROR(VLOOKUP(B12974,'Plan de comptes'!A:B,2,FALSE),"")</f>
        <v/>
      </c>
      <c r="K12974" s="21">
        <f t="shared" si="606"/>
        <v>0</v>
      </c>
      <c r="L12974" t="str">
        <f t="shared" si="607"/>
        <v/>
      </c>
      <c r="M12974" t="str">
        <f t="shared" si="608"/>
        <v/>
      </c>
    </row>
    <row r="12975" spans="3:13" x14ac:dyDescent="0.2">
      <c r="C12975" s="8" t="str">
        <f>IFERROR(VLOOKUP(B12975,'Plan de comptes'!A:B,2,FALSE),"")</f>
        <v/>
      </c>
      <c r="K12975" s="21">
        <f t="shared" si="606"/>
        <v>0</v>
      </c>
      <c r="L12975" t="str">
        <f t="shared" si="607"/>
        <v/>
      </c>
      <c r="M12975" t="str">
        <f t="shared" si="608"/>
        <v/>
      </c>
    </row>
    <row r="12976" spans="3:13" x14ac:dyDescent="0.2">
      <c r="C12976" s="8" t="str">
        <f>IFERROR(VLOOKUP(B12976,'Plan de comptes'!A:B,2,FALSE),"")</f>
        <v/>
      </c>
      <c r="K12976" s="21">
        <f t="shared" si="606"/>
        <v>0</v>
      </c>
      <c r="L12976" t="str">
        <f t="shared" si="607"/>
        <v/>
      </c>
      <c r="M12976" t="str">
        <f t="shared" si="608"/>
        <v/>
      </c>
    </row>
    <row r="12977" spans="3:13" x14ac:dyDescent="0.2">
      <c r="C12977" s="8" t="str">
        <f>IFERROR(VLOOKUP(B12977,'Plan de comptes'!A:B,2,FALSE),"")</f>
        <v/>
      </c>
      <c r="K12977" s="21">
        <f t="shared" si="606"/>
        <v>0</v>
      </c>
      <c r="L12977" t="str">
        <f t="shared" si="607"/>
        <v/>
      </c>
      <c r="M12977" t="str">
        <f t="shared" si="608"/>
        <v/>
      </c>
    </row>
    <row r="12978" spans="3:13" x14ac:dyDescent="0.2">
      <c r="C12978" s="8" t="str">
        <f>IFERROR(VLOOKUP(B12978,'Plan de comptes'!A:B,2,FALSE),"")</f>
        <v/>
      </c>
      <c r="K12978" s="21">
        <f t="shared" si="606"/>
        <v>0</v>
      </c>
      <c r="L12978" t="str">
        <f t="shared" si="607"/>
        <v/>
      </c>
      <c r="M12978" t="str">
        <f t="shared" si="608"/>
        <v/>
      </c>
    </row>
    <row r="12979" spans="3:13" x14ac:dyDescent="0.2">
      <c r="C12979" s="8" t="str">
        <f>IFERROR(VLOOKUP(B12979,'Plan de comptes'!A:B,2,FALSE),"")</f>
        <v/>
      </c>
      <c r="K12979" s="21">
        <f t="shared" si="606"/>
        <v>0</v>
      </c>
      <c r="L12979" t="str">
        <f t="shared" si="607"/>
        <v/>
      </c>
      <c r="M12979" t="str">
        <f t="shared" si="608"/>
        <v/>
      </c>
    </row>
    <row r="12980" spans="3:13" x14ac:dyDescent="0.2">
      <c r="C12980" s="8" t="str">
        <f>IFERROR(VLOOKUP(B12980,'Plan de comptes'!A:B,2,FALSE),"")</f>
        <v/>
      </c>
      <c r="K12980" s="21">
        <f t="shared" si="606"/>
        <v>0</v>
      </c>
      <c r="L12980" t="str">
        <f t="shared" si="607"/>
        <v/>
      </c>
      <c r="M12980" t="str">
        <f t="shared" si="608"/>
        <v/>
      </c>
    </row>
    <row r="12981" spans="3:13" x14ac:dyDescent="0.2">
      <c r="C12981" s="8" t="str">
        <f>IFERROR(VLOOKUP(B12981,'Plan de comptes'!A:B,2,FALSE),"")</f>
        <v/>
      </c>
      <c r="K12981" s="21">
        <f t="shared" si="606"/>
        <v>0</v>
      </c>
      <c r="L12981" t="str">
        <f t="shared" si="607"/>
        <v/>
      </c>
      <c r="M12981" t="str">
        <f t="shared" si="608"/>
        <v/>
      </c>
    </row>
    <row r="12982" spans="3:13" x14ac:dyDescent="0.2">
      <c r="C12982" s="8" t="str">
        <f>IFERROR(VLOOKUP(B12982,'Plan de comptes'!A:B,2,FALSE),"")</f>
        <v/>
      </c>
      <c r="K12982" s="21">
        <f t="shared" si="606"/>
        <v>0</v>
      </c>
      <c r="L12982" t="str">
        <f t="shared" si="607"/>
        <v/>
      </c>
      <c r="M12982" t="str">
        <f t="shared" si="608"/>
        <v/>
      </c>
    </row>
    <row r="12983" spans="3:13" x14ac:dyDescent="0.2">
      <c r="C12983" s="8" t="str">
        <f>IFERROR(VLOOKUP(B12983,'Plan de comptes'!A:B,2,FALSE),"")</f>
        <v/>
      </c>
      <c r="K12983" s="21">
        <f t="shared" si="606"/>
        <v>0</v>
      </c>
      <c r="L12983" t="str">
        <f t="shared" si="607"/>
        <v/>
      </c>
      <c r="M12983" t="str">
        <f t="shared" si="608"/>
        <v/>
      </c>
    </row>
    <row r="12984" spans="3:13" x14ac:dyDescent="0.2">
      <c r="C12984" s="8" t="str">
        <f>IFERROR(VLOOKUP(B12984,'Plan de comptes'!A:B,2,FALSE),"")</f>
        <v/>
      </c>
      <c r="K12984" s="21">
        <f t="shared" si="606"/>
        <v>0</v>
      </c>
      <c r="L12984" t="str">
        <f t="shared" si="607"/>
        <v/>
      </c>
      <c r="M12984" t="str">
        <f t="shared" si="608"/>
        <v/>
      </c>
    </row>
    <row r="12985" spans="3:13" x14ac:dyDescent="0.2">
      <c r="C12985" s="8" t="str">
        <f>IFERROR(VLOOKUP(B12985,'Plan de comptes'!A:B,2,FALSE),"")</f>
        <v/>
      </c>
      <c r="K12985" s="21">
        <f t="shared" si="606"/>
        <v>0</v>
      </c>
      <c r="L12985" t="str">
        <f t="shared" si="607"/>
        <v/>
      </c>
      <c r="M12985" t="str">
        <f t="shared" si="608"/>
        <v/>
      </c>
    </row>
    <row r="12986" spans="3:13" x14ac:dyDescent="0.2">
      <c r="C12986" s="8" t="str">
        <f>IFERROR(VLOOKUP(B12986,'Plan de comptes'!A:B,2,FALSE),"")</f>
        <v/>
      </c>
      <c r="K12986" s="21">
        <f t="shared" si="606"/>
        <v>0</v>
      </c>
      <c r="L12986" t="str">
        <f t="shared" si="607"/>
        <v/>
      </c>
      <c r="M12986" t="str">
        <f t="shared" si="608"/>
        <v/>
      </c>
    </row>
    <row r="12987" spans="3:13" x14ac:dyDescent="0.2">
      <c r="C12987" s="8" t="str">
        <f>IFERROR(VLOOKUP(B12987,'Plan de comptes'!A:B,2,FALSE),"")</f>
        <v/>
      </c>
      <c r="K12987" s="21">
        <f t="shared" si="606"/>
        <v>0</v>
      </c>
      <c r="L12987" t="str">
        <f t="shared" si="607"/>
        <v/>
      </c>
      <c r="M12987" t="str">
        <f t="shared" si="608"/>
        <v/>
      </c>
    </row>
    <row r="12988" spans="3:13" x14ac:dyDescent="0.2">
      <c r="C12988" s="8" t="str">
        <f>IFERROR(VLOOKUP(B12988,'Plan de comptes'!A:B,2,FALSE),"")</f>
        <v/>
      </c>
      <c r="K12988" s="21">
        <f t="shared" si="606"/>
        <v>0</v>
      </c>
      <c r="L12988" t="str">
        <f t="shared" si="607"/>
        <v/>
      </c>
      <c r="M12988" t="str">
        <f t="shared" si="608"/>
        <v/>
      </c>
    </row>
    <row r="12989" spans="3:13" x14ac:dyDescent="0.2">
      <c r="C12989" s="8" t="str">
        <f>IFERROR(VLOOKUP(B12989,'Plan de comptes'!A:B,2,FALSE),"")</f>
        <v/>
      </c>
      <c r="K12989" s="21">
        <f t="shared" si="606"/>
        <v>0</v>
      </c>
      <c r="L12989" t="str">
        <f t="shared" si="607"/>
        <v/>
      </c>
      <c r="M12989" t="str">
        <f t="shared" si="608"/>
        <v/>
      </c>
    </row>
    <row r="12990" spans="3:13" x14ac:dyDescent="0.2">
      <c r="C12990" s="8" t="str">
        <f>IFERROR(VLOOKUP(B12990,'Plan de comptes'!A:B,2,FALSE),"")</f>
        <v/>
      </c>
      <c r="K12990" s="21">
        <f t="shared" si="606"/>
        <v>0</v>
      </c>
      <c r="L12990" t="str">
        <f t="shared" si="607"/>
        <v/>
      </c>
      <c r="M12990" t="str">
        <f t="shared" si="608"/>
        <v/>
      </c>
    </row>
    <row r="12991" spans="3:13" x14ac:dyDescent="0.2">
      <c r="C12991" s="8" t="str">
        <f>IFERROR(VLOOKUP(B12991,'Plan de comptes'!A:B,2,FALSE),"")</f>
        <v/>
      </c>
      <c r="K12991" s="21">
        <f t="shared" si="606"/>
        <v>0</v>
      </c>
      <c r="L12991" t="str">
        <f t="shared" si="607"/>
        <v/>
      </c>
      <c r="M12991" t="str">
        <f t="shared" si="608"/>
        <v/>
      </c>
    </row>
    <row r="12992" spans="3:13" x14ac:dyDescent="0.2">
      <c r="C12992" s="8" t="str">
        <f>IFERROR(VLOOKUP(B12992,'Plan de comptes'!A:B,2,FALSE),"")</f>
        <v/>
      </c>
      <c r="K12992" s="21">
        <f t="shared" si="606"/>
        <v>0</v>
      </c>
      <c r="L12992" t="str">
        <f t="shared" si="607"/>
        <v/>
      </c>
      <c r="M12992" t="str">
        <f t="shared" si="608"/>
        <v/>
      </c>
    </row>
    <row r="12993" spans="3:13" x14ac:dyDescent="0.2">
      <c r="C12993" s="8" t="str">
        <f>IFERROR(VLOOKUP(B12993,'Plan de comptes'!A:B,2,FALSE),"")</f>
        <v/>
      </c>
      <c r="K12993" s="21">
        <f t="shared" si="606"/>
        <v>0</v>
      </c>
      <c r="L12993" t="str">
        <f t="shared" si="607"/>
        <v/>
      </c>
      <c r="M12993" t="str">
        <f t="shared" si="608"/>
        <v/>
      </c>
    </row>
    <row r="12994" spans="3:13" x14ac:dyDescent="0.2">
      <c r="C12994" s="8" t="str">
        <f>IFERROR(VLOOKUP(B12994,'Plan de comptes'!A:B,2,FALSE),"")</f>
        <v/>
      </c>
      <c r="K12994" s="21">
        <f t="shared" si="606"/>
        <v>0</v>
      </c>
      <c r="L12994" t="str">
        <f t="shared" si="607"/>
        <v/>
      </c>
      <c r="M12994" t="str">
        <f t="shared" si="608"/>
        <v/>
      </c>
    </row>
    <row r="12995" spans="3:13" x14ac:dyDescent="0.2">
      <c r="C12995" s="8" t="str">
        <f>IFERROR(VLOOKUP(B12995,'Plan de comptes'!A:B,2,FALSE),"")</f>
        <v/>
      </c>
      <c r="K12995" s="21">
        <f t="shared" ref="K12995:K13058" si="609">E12995-F12995</f>
        <v>0</v>
      </c>
      <c r="L12995" t="str">
        <f t="shared" ref="L12995:L13058" si="610">LEFT($B12995,2)</f>
        <v/>
      </c>
      <c r="M12995" t="str">
        <f t="shared" ref="M12995:M13058" si="611">LEFT($B12995,3)</f>
        <v/>
      </c>
    </row>
    <row r="12996" spans="3:13" x14ac:dyDescent="0.2">
      <c r="C12996" s="8" t="str">
        <f>IFERROR(VLOOKUP(B12996,'Plan de comptes'!A:B,2,FALSE),"")</f>
        <v/>
      </c>
      <c r="K12996" s="21">
        <f t="shared" si="609"/>
        <v>0</v>
      </c>
      <c r="L12996" t="str">
        <f t="shared" si="610"/>
        <v/>
      </c>
      <c r="M12996" t="str">
        <f t="shared" si="611"/>
        <v/>
      </c>
    </row>
    <row r="12997" spans="3:13" x14ac:dyDescent="0.2">
      <c r="C12997" s="8" t="str">
        <f>IFERROR(VLOOKUP(B12997,'Plan de comptes'!A:B,2,FALSE),"")</f>
        <v/>
      </c>
      <c r="K12997" s="21">
        <f t="shared" si="609"/>
        <v>0</v>
      </c>
      <c r="L12997" t="str">
        <f t="shared" si="610"/>
        <v/>
      </c>
      <c r="M12997" t="str">
        <f t="shared" si="611"/>
        <v/>
      </c>
    </row>
    <row r="12998" spans="3:13" x14ac:dyDescent="0.2">
      <c r="C12998" s="8" t="str">
        <f>IFERROR(VLOOKUP(B12998,'Plan de comptes'!A:B,2,FALSE),"")</f>
        <v/>
      </c>
      <c r="K12998" s="21">
        <f t="shared" si="609"/>
        <v>0</v>
      </c>
      <c r="L12998" t="str">
        <f t="shared" si="610"/>
        <v/>
      </c>
      <c r="M12998" t="str">
        <f t="shared" si="611"/>
        <v/>
      </c>
    </row>
    <row r="12999" spans="3:13" x14ac:dyDescent="0.2">
      <c r="C12999" s="8" t="str">
        <f>IFERROR(VLOOKUP(B12999,'Plan de comptes'!A:B,2,FALSE),"")</f>
        <v/>
      </c>
      <c r="K12999" s="21">
        <f t="shared" si="609"/>
        <v>0</v>
      </c>
      <c r="L12999" t="str">
        <f t="shared" si="610"/>
        <v/>
      </c>
      <c r="M12999" t="str">
        <f t="shared" si="611"/>
        <v/>
      </c>
    </row>
    <row r="13000" spans="3:13" x14ac:dyDescent="0.2">
      <c r="C13000" s="8" t="str">
        <f>IFERROR(VLOOKUP(B13000,'Plan de comptes'!A:B,2,FALSE),"")</f>
        <v/>
      </c>
      <c r="K13000" s="21">
        <f t="shared" si="609"/>
        <v>0</v>
      </c>
      <c r="L13000" t="str">
        <f t="shared" si="610"/>
        <v/>
      </c>
      <c r="M13000" t="str">
        <f t="shared" si="611"/>
        <v/>
      </c>
    </row>
    <row r="13001" spans="3:13" x14ac:dyDescent="0.2">
      <c r="C13001" s="8" t="str">
        <f>IFERROR(VLOOKUP(B13001,'Plan de comptes'!A:B,2,FALSE),"")</f>
        <v/>
      </c>
      <c r="K13001" s="21">
        <f t="shared" si="609"/>
        <v>0</v>
      </c>
      <c r="L13001" t="str">
        <f t="shared" si="610"/>
        <v/>
      </c>
      <c r="M13001" t="str">
        <f t="shared" si="611"/>
        <v/>
      </c>
    </row>
    <row r="13002" spans="3:13" x14ac:dyDescent="0.2">
      <c r="C13002" s="8" t="str">
        <f>IFERROR(VLOOKUP(B13002,'Plan de comptes'!A:B,2,FALSE),"")</f>
        <v/>
      </c>
      <c r="K13002" s="21">
        <f t="shared" si="609"/>
        <v>0</v>
      </c>
      <c r="L13002" t="str">
        <f t="shared" si="610"/>
        <v/>
      </c>
      <c r="M13002" t="str">
        <f t="shared" si="611"/>
        <v/>
      </c>
    </row>
    <row r="13003" spans="3:13" x14ac:dyDescent="0.2">
      <c r="C13003" s="8" t="str">
        <f>IFERROR(VLOOKUP(B13003,'Plan de comptes'!A:B,2,FALSE),"")</f>
        <v/>
      </c>
      <c r="K13003" s="21">
        <f t="shared" si="609"/>
        <v>0</v>
      </c>
      <c r="L13003" t="str">
        <f t="shared" si="610"/>
        <v/>
      </c>
      <c r="M13003" t="str">
        <f t="shared" si="611"/>
        <v/>
      </c>
    </row>
    <row r="13004" spans="3:13" x14ac:dyDescent="0.2">
      <c r="C13004" s="8" t="str">
        <f>IFERROR(VLOOKUP(B13004,'Plan de comptes'!A:B,2,FALSE),"")</f>
        <v/>
      </c>
      <c r="K13004" s="21">
        <f t="shared" si="609"/>
        <v>0</v>
      </c>
      <c r="L13004" t="str">
        <f t="shared" si="610"/>
        <v/>
      </c>
      <c r="M13004" t="str">
        <f t="shared" si="611"/>
        <v/>
      </c>
    </row>
    <row r="13005" spans="3:13" x14ac:dyDescent="0.2">
      <c r="C13005" s="8" t="str">
        <f>IFERROR(VLOOKUP(B13005,'Plan de comptes'!A:B,2,FALSE),"")</f>
        <v/>
      </c>
      <c r="K13005" s="21">
        <f t="shared" si="609"/>
        <v>0</v>
      </c>
      <c r="L13005" t="str">
        <f t="shared" si="610"/>
        <v/>
      </c>
      <c r="M13005" t="str">
        <f t="shared" si="611"/>
        <v/>
      </c>
    </row>
    <row r="13006" spans="3:13" x14ac:dyDescent="0.2">
      <c r="C13006" s="8" t="str">
        <f>IFERROR(VLOOKUP(B13006,'Plan de comptes'!A:B,2,FALSE),"")</f>
        <v/>
      </c>
      <c r="K13006" s="21">
        <f t="shared" si="609"/>
        <v>0</v>
      </c>
      <c r="L13006" t="str">
        <f t="shared" si="610"/>
        <v/>
      </c>
      <c r="M13006" t="str">
        <f t="shared" si="611"/>
        <v/>
      </c>
    </row>
    <row r="13007" spans="3:13" x14ac:dyDescent="0.2">
      <c r="C13007" s="8" t="str">
        <f>IFERROR(VLOOKUP(B13007,'Plan de comptes'!A:B,2,FALSE),"")</f>
        <v/>
      </c>
      <c r="K13007" s="21">
        <f t="shared" si="609"/>
        <v>0</v>
      </c>
      <c r="L13007" t="str">
        <f t="shared" si="610"/>
        <v/>
      </c>
      <c r="M13007" t="str">
        <f t="shared" si="611"/>
        <v/>
      </c>
    </row>
    <row r="13008" spans="3:13" x14ac:dyDescent="0.2">
      <c r="C13008" s="8" t="str">
        <f>IFERROR(VLOOKUP(B13008,'Plan de comptes'!A:B,2,FALSE),"")</f>
        <v/>
      </c>
      <c r="K13008" s="21">
        <f t="shared" si="609"/>
        <v>0</v>
      </c>
      <c r="L13008" t="str">
        <f t="shared" si="610"/>
        <v/>
      </c>
      <c r="M13008" t="str">
        <f t="shared" si="611"/>
        <v/>
      </c>
    </row>
    <row r="13009" spans="3:13" x14ac:dyDescent="0.2">
      <c r="C13009" s="8" t="str">
        <f>IFERROR(VLOOKUP(B13009,'Plan de comptes'!A:B,2,FALSE),"")</f>
        <v/>
      </c>
      <c r="K13009" s="21">
        <f t="shared" si="609"/>
        <v>0</v>
      </c>
      <c r="L13009" t="str">
        <f t="shared" si="610"/>
        <v/>
      </c>
      <c r="M13009" t="str">
        <f t="shared" si="611"/>
        <v/>
      </c>
    </row>
    <row r="13010" spans="3:13" x14ac:dyDescent="0.2">
      <c r="C13010" s="8" t="str">
        <f>IFERROR(VLOOKUP(B13010,'Plan de comptes'!A:B,2,FALSE),"")</f>
        <v/>
      </c>
      <c r="K13010" s="21">
        <f t="shared" si="609"/>
        <v>0</v>
      </c>
      <c r="L13010" t="str">
        <f t="shared" si="610"/>
        <v/>
      </c>
      <c r="M13010" t="str">
        <f t="shared" si="611"/>
        <v/>
      </c>
    </row>
    <row r="13011" spans="3:13" x14ac:dyDescent="0.2">
      <c r="C13011" s="8" t="str">
        <f>IFERROR(VLOOKUP(B13011,'Plan de comptes'!A:B,2,FALSE),"")</f>
        <v/>
      </c>
      <c r="K13011" s="21">
        <f t="shared" si="609"/>
        <v>0</v>
      </c>
      <c r="L13011" t="str">
        <f t="shared" si="610"/>
        <v/>
      </c>
      <c r="M13011" t="str">
        <f t="shared" si="611"/>
        <v/>
      </c>
    </row>
    <row r="13012" spans="3:13" x14ac:dyDescent="0.2">
      <c r="C13012" s="8" t="str">
        <f>IFERROR(VLOOKUP(B13012,'Plan de comptes'!A:B,2,FALSE),"")</f>
        <v/>
      </c>
      <c r="K13012" s="21">
        <f t="shared" si="609"/>
        <v>0</v>
      </c>
      <c r="L13012" t="str">
        <f t="shared" si="610"/>
        <v/>
      </c>
      <c r="M13012" t="str">
        <f t="shared" si="611"/>
        <v/>
      </c>
    </row>
    <row r="13013" spans="3:13" x14ac:dyDescent="0.2">
      <c r="C13013" s="8" t="str">
        <f>IFERROR(VLOOKUP(B13013,'Plan de comptes'!A:B,2,FALSE),"")</f>
        <v/>
      </c>
      <c r="K13013" s="21">
        <f t="shared" si="609"/>
        <v>0</v>
      </c>
      <c r="L13013" t="str">
        <f t="shared" si="610"/>
        <v/>
      </c>
      <c r="M13013" t="str">
        <f t="shared" si="611"/>
        <v/>
      </c>
    </row>
    <row r="13014" spans="3:13" x14ac:dyDescent="0.2">
      <c r="C13014" s="8" t="str">
        <f>IFERROR(VLOOKUP(B13014,'Plan de comptes'!A:B,2,FALSE),"")</f>
        <v/>
      </c>
      <c r="K13014" s="21">
        <f t="shared" si="609"/>
        <v>0</v>
      </c>
      <c r="L13014" t="str">
        <f t="shared" si="610"/>
        <v/>
      </c>
      <c r="M13014" t="str">
        <f t="shared" si="611"/>
        <v/>
      </c>
    </row>
    <row r="13015" spans="3:13" x14ac:dyDescent="0.2">
      <c r="C13015" s="8" t="str">
        <f>IFERROR(VLOOKUP(B13015,'Plan de comptes'!A:B,2,FALSE),"")</f>
        <v/>
      </c>
      <c r="K13015" s="21">
        <f t="shared" si="609"/>
        <v>0</v>
      </c>
      <c r="L13015" t="str">
        <f t="shared" si="610"/>
        <v/>
      </c>
      <c r="M13015" t="str">
        <f t="shared" si="611"/>
        <v/>
      </c>
    </row>
    <row r="13016" spans="3:13" x14ac:dyDescent="0.2">
      <c r="C13016" s="8" t="str">
        <f>IFERROR(VLOOKUP(B13016,'Plan de comptes'!A:B,2,FALSE),"")</f>
        <v/>
      </c>
      <c r="K13016" s="21">
        <f t="shared" si="609"/>
        <v>0</v>
      </c>
      <c r="L13016" t="str">
        <f t="shared" si="610"/>
        <v/>
      </c>
      <c r="M13016" t="str">
        <f t="shared" si="611"/>
        <v/>
      </c>
    </row>
    <row r="13017" spans="3:13" x14ac:dyDescent="0.2">
      <c r="C13017" s="8" t="str">
        <f>IFERROR(VLOOKUP(B13017,'Plan de comptes'!A:B,2,FALSE),"")</f>
        <v/>
      </c>
      <c r="K13017" s="21">
        <f t="shared" si="609"/>
        <v>0</v>
      </c>
      <c r="L13017" t="str">
        <f t="shared" si="610"/>
        <v/>
      </c>
      <c r="M13017" t="str">
        <f t="shared" si="611"/>
        <v/>
      </c>
    </row>
    <row r="13018" spans="3:13" x14ac:dyDescent="0.2">
      <c r="C13018" s="8" t="str">
        <f>IFERROR(VLOOKUP(B13018,'Plan de comptes'!A:B,2,FALSE),"")</f>
        <v/>
      </c>
      <c r="K13018" s="21">
        <f t="shared" si="609"/>
        <v>0</v>
      </c>
      <c r="L13018" t="str">
        <f t="shared" si="610"/>
        <v/>
      </c>
      <c r="M13018" t="str">
        <f t="shared" si="611"/>
        <v/>
      </c>
    </row>
    <row r="13019" spans="3:13" x14ac:dyDescent="0.2">
      <c r="C13019" s="8" t="str">
        <f>IFERROR(VLOOKUP(B13019,'Plan de comptes'!A:B,2,FALSE),"")</f>
        <v/>
      </c>
      <c r="K13019" s="21">
        <f t="shared" si="609"/>
        <v>0</v>
      </c>
      <c r="L13019" t="str">
        <f t="shared" si="610"/>
        <v/>
      </c>
      <c r="M13019" t="str">
        <f t="shared" si="611"/>
        <v/>
      </c>
    </row>
    <row r="13020" spans="3:13" x14ac:dyDescent="0.2">
      <c r="C13020" s="8" t="str">
        <f>IFERROR(VLOOKUP(B13020,'Plan de comptes'!A:B,2,FALSE),"")</f>
        <v/>
      </c>
      <c r="K13020" s="21">
        <f t="shared" si="609"/>
        <v>0</v>
      </c>
      <c r="L13020" t="str">
        <f t="shared" si="610"/>
        <v/>
      </c>
      <c r="M13020" t="str">
        <f t="shared" si="611"/>
        <v/>
      </c>
    </row>
    <row r="13021" spans="3:13" x14ac:dyDescent="0.2">
      <c r="C13021" s="8" t="str">
        <f>IFERROR(VLOOKUP(B13021,'Plan de comptes'!A:B,2,FALSE),"")</f>
        <v/>
      </c>
      <c r="K13021" s="21">
        <f t="shared" si="609"/>
        <v>0</v>
      </c>
      <c r="L13021" t="str">
        <f t="shared" si="610"/>
        <v/>
      </c>
      <c r="M13021" t="str">
        <f t="shared" si="611"/>
        <v/>
      </c>
    </row>
    <row r="13022" spans="3:13" x14ac:dyDescent="0.2">
      <c r="C13022" s="8" t="str">
        <f>IFERROR(VLOOKUP(B13022,'Plan de comptes'!A:B,2,FALSE),"")</f>
        <v/>
      </c>
      <c r="K13022" s="21">
        <f t="shared" si="609"/>
        <v>0</v>
      </c>
      <c r="L13022" t="str">
        <f t="shared" si="610"/>
        <v/>
      </c>
      <c r="M13022" t="str">
        <f t="shared" si="611"/>
        <v/>
      </c>
    </row>
    <row r="13023" spans="3:13" x14ac:dyDescent="0.2">
      <c r="C13023" s="8" t="str">
        <f>IFERROR(VLOOKUP(B13023,'Plan de comptes'!A:B,2,FALSE),"")</f>
        <v/>
      </c>
      <c r="K13023" s="21">
        <f t="shared" si="609"/>
        <v>0</v>
      </c>
      <c r="L13023" t="str">
        <f t="shared" si="610"/>
        <v/>
      </c>
      <c r="M13023" t="str">
        <f t="shared" si="611"/>
        <v/>
      </c>
    </row>
    <row r="13024" spans="3:13" x14ac:dyDescent="0.2">
      <c r="C13024" s="8" t="str">
        <f>IFERROR(VLOOKUP(B13024,'Plan de comptes'!A:B,2,FALSE),"")</f>
        <v/>
      </c>
      <c r="K13024" s="21">
        <f t="shared" si="609"/>
        <v>0</v>
      </c>
      <c r="L13024" t="str">
        <f t="shared" si="610"/>
        <v/>
      </c>
      <c r="M13024" t="str">
        <f t="shared" si="611"/>
        <v/>
      </c>
    </row>
    <row r="13025" spans="3:13" x14ac:dyDescent="0.2">
      <c r="C13025" s="8" t="str">
        <f>IFERROR(VLOOKUP(B13025,'Plan de comptes'!A:B,2,FALSE),"")</f>
        <v/>
      </c>
      <c r="K13025" s="21">
        <f t="shared" si="609"/>
        <v>0</v>
      </c>
      <c r="L13025" t="str">
        <f t="shared" si="610"/>
        <v/>
      </c>
      <c r="M13025" t="str">
        <f t="shared" si="611"/>
        <v/>
      </c>
    </row>
    <row r="13026" spans="3:13" x14ac:dyDescent="0.2">
      <c r="C13026" s="8" t="str">
        <f>IFERROR(VLOOKUP(B13026,'Plan de comptes'!A:B,2,FALSE),"")</f>
        <v/>
      </c>
      <c r="K13026" s="21">
        <f t="shared" si="609"/>
        <v>0</v>
      </c>
      <c r="L13026" t="str">
        <f t="shared" si="610"/>
        <v/>
      </c>
      <c r="M13026" t="str">
        <f t="shared" si="611"/>
        <v/>
      </c>
    </row>
    <row r="13027" spans="3:13" x14ac:dyDescent="0.2">
      <c r="C13027" s="8" t="str">
        <f>IFERROR(VLOOKUP(B13027,'Plan de comptes'!A:B,2,FALSE),"")</f>
        <v/>
      </c>
      <c r="K13027" s="21">
        <f t="shared" si="609"/>
        <v>0</v>
      </c>
      <c r="L13027" t="str">
        <f t="shared" si="610"/>
        <v/>
      </c>
      <c r="M13027" t="str">
        <f t="shared" si="611"/>
        <v/>
      </c>
    </row>
    <row r="13028" spans="3:13" x14ac:dyDescent="0.2">
      <c r="C13028" s="8" t="str">
        <f>IFERROR(VLOOKUP(B13028,'Plan de comptes'!A:B,2,FALSE),"")</f>
        <v/>
      </c>
      <c r="K13028" s="21">
        <f t="shared" si="609"/>
        <v>0</v>
      </c>
      <c r="L13028" t="str">
        <f t="shared" si="610"/>
        <v/>
      </c>
      <c r="M13028" t="str">
        <f t="shared" si="611"/>
        <v/>
      </c>
    </row>
    <row r="13029" spans="3:13" x14ac:dyDescent="0.2">
      <c r="C13029" s="8" t="str">
        <f>IFERROR(VLOOKUP(B13029,'Plan de comptes'!A:B,2,FALSE),"")</f>
        <v/>
      </c>
      <c r="K13029" s="21">
        <f t="shared" si="609"/>
        <v>0</v>
      </c>
      <c r="L13029" t="str">
        <f t="shared" si="610"/>
        <v/>
      </c>
      <c r="M13029" t="str">
        <f t="shared" si="611"/>
        <v/>
      </c>
    </row>
    <row r="13030" spans="3:13" x14ac:dyDescent="0.2">
      <c r="C13030" s="8" t="str">
        <f>IFERROR(VLOOKUP(B13030,'Plan de comptes'!A:B,2,FALSE),"")</f>
        <v/>
      </c>
      <c r="K13030" s="21">
        <f t="shared" si="609"/>
        <v>0</v>
      </c>
      <c r="L13030" t="str">
        <f t="shared" si="610"/>
        <v/>
      </c>
      <c r="M13030" t="str">
        <f t="shared" si="611"/>
        <v/>
      </c>
    </row>
    <row r="13031" spans="3:13" x14ac:dyDescent="0.2">
      <c r="C13031" s="8" t="str">
        <f>IFERROR(VLOOKUP(B13031,'Plan de comptes'!A:B,2,FALSE),"")</f>
        <v/>
      </c>
      <c r="K13031" s="21">
        <f t="shared" si="609"/>
        <v>0</v>
      </c>
      <c r="L13031" t="str">
        <f t="shared" si="610"/>
        <v/>
      </c>
      <c r="M13031" t="str">
        <f t="shared" si="611"/>
        <v/>
      </c>
    </row>
    <row r="13032" spans="3:13" x14ac:dyDescent="0.2">
      <c r="C13032" s="8" t="str">
        <f>IFERROR(VLOOKUP(B13032,'Plan de comptes'!A:B,2,FALSE),"")</f>
        <v/>
      </c>
      <c r="K13032" s="21">
        <f t="shared" si="609"/>
        <v>0</v>
      </c>
      <c r="L13032" t="str">
        <f t="shared" si="610"/>
        <v/>
      </c>
      <c r="M13032" t="str">
        <f t="shared" si="611"/>
        <v/>
      </c>
    </row>
    <row r="13033" spans="3:13" x14ac:dyDescent="0.2">
      <c r="C13033" s="8" t="str">
        <f>IFERROR(VLOOKUP(B13033,'Plan de comptes'!A:B,2,FALSE),"")</f>
        <v/>
      </c>
      <c r="K13033" s="21">
        <f t="shared" si="609"/>
        <v>0</v>
      </c>
      <c r="L13033" t="str">
        <f t="shared" si="610"/>
        <v/>
      </c>
      <c r="M13033" t="str">
        <f t="shared" si="611"/>
        <v/>
      </c>
    </row>
    <row r="13034" spans="3:13" x14ac:dyDescent="0.2">
      <c r="C13034" s="8" t="str">
        <f>IFERROR(VLOOKUP(B13034,'Plan de comptes'!A:B,2,FALSE),"")</f>
        <v/>
      </c>
      <c r="K13034" s="21">
        <f t="shared" si="609"/>
        <v>0</v>
      </c>
      <c r="L13034" t="str">
        <f t="shared" si="610"/>
        <v/>
      </c>
      <c r="M13034" t="str">
        <f t="shared" si="611"/>
        <v/>
      </c>
    </row>
    <row r="13035" spans="3:13" x14ac:dyDescent="0.2">
      <c r="C13035" s="8" t="str">
        <f>IFERROR(VLOOKUP(B13035,'Plan de comptes'!A:B,2,FALSE),"")</f>
        <v/>
      </c>
      <c r="K13035" s="21">
        <f t="shared" si="609"/>
        <v>0</v>
      </c>
      <c r="L13035" t="str">
        <f t="shared" si="610"/>
        <v/>
      </c>
      <c r="M13035" t="str">
        <f t="shared" si="611"/>
        <v/>
      </c>
    </row>
    <row r="13036" spans="3:13" x14ac:dyDescent="0.2">
      <c r="C13036" s="8" t="str">
        <f>IFERROR(VLOOKUP(B13036,'Plan de comptes'!A:B,2,FALSE),"")</f>
        <v/>
      </c>
      <c r="K13036" s="21">
        <f t="shared" si="609"/>
        <v>0</v>
      </c>
      <c r="L13036" t="str">
        <f t="shared" si="610"/>
        <v/>
      </c>
      <c r="M13036" t="str">
        <f t="shared" si="611"/>
        <v/>
      </c>
    </row>
    <row r="13037" spans="3:13" x14ac:dyDescent="0.2">
      <c r="C13037" s="8" t="str">
        <f>IFERROR(VLOOKUP(B13037,'Plan de comptes'!A:B,2,FALSE),"")</f>
        <v/>
      </c>
      <c r="K13037" s="21">
        <f t="shared" si="609"/>
        <v>0</v>
      </c>
      <c r="L13037" t="str">
        <f t="shared" si="610"/>
        <v/>
      </c>
      <c r="M13037" t="str">
        <f t="shared" si="611"/>
        <v/>
      </c>
    </row>
    <row r="13038" spans="3:13" x14ac:dyDescent="0.2">
      <c r="C13038" s="8" t="str">
        <f>IFERROR(VLOOKUP(B13038,'Plan de comptes'!A:B,2,FALSE),"")</f>
        <v/>
      </c>
      <c r="K13038" s="21">
        <f t="shared" si="609"/>
        <v>0</v>
      </c>
      <c r="L13038" t="str">
        <f t="shared" si="610"/>
        <v/>
      </c>
      <c r="M13038" t="str">
        <f t="shared" si="611"/>
        <v/>
      </c>
    </row>
    <row r="13039" spans="3:13" x14ac:dyDescent="0.2">
      <c r="C13039" s="8" t="str">
        <f>IFERROR(VLOOKUP(B13039,'Plan de comptes'!A:B,2,FALSE),"")</f>
        <v/>
      </c>
      <c r="K13039" s="21">
        <f t="shared" si="609"/>
        <v>0</v>
      </c>
      <c r="L13039" t="str">
        <f t="shared" si="610"/>
        <v/>
      </c>
      <c r="M13039" t="str">
        <f t="shared" si="611"/>
        <v/>
      </c>
    </row>
    <row r="13040" spans="3:13" x14ac:dyDescent="0.2">
      <c r="C13040" s="8" t="str">
        <f>IFERROR(VLOOKUP(B13040,'Plan de comptes'!A:B,2,FALSE),"")</f>
        <v/>
      </c>
      <c r="K13040" s="21">
        <f t="shared" si="609"/>
        <v>0</v>
      </c>
      <c r="L13040" t="str">
        <f t="shared" si="610"/>
        <v/>
      </c>
      <c r="M13040" t="str">
        <f t="shared" si="611"/>
        <v/>
      </c>
    </row>
    <row r="13041" spans="3:13" x14ac:dyDescent="0.2">
      <c r="C13041" s="8" t="str">
        <f>IFERROR(VLOOKUP(B13041,'Plan de comptes'!A:B,2,FALSE),"")</f>
        <v/>
      </c>
      <c r="K13041" s="21">
        <f t="shared" si="609"/>
        <v>0</v>
      </c>
      <c r="L13041" t="str">
        <f t="shared" si="610"/>
        <v/>
      </c>
      <c r="M13041" t="str">
        <f t="shared" si="611"/>
        <v/>
      </c>
    </row>
    <row r="13042" spans="3:13" x14ac:dyDescent="0.2">
      <c r="C13042" s="8" t="str">
        <f>IFERROR(VLOOKUP(B13042,'Plan de comptes'!A:B,2,FALSE),"")</f>
        <v/>
      </c>
      <c r="K13042" s="21">
        <f t="shared" si="609"/>
        <v>0</v>
      </c>
      <c r="L13042" t="str">
        <f t="shared" si="610"/>
        <v/>
      </c>
      <c r="M13042" t="str">
        <f t="shared" si="611"/>
        <v/>
      </c>
    </row>
    <row r="13043" spans="3:13" x14ac:dyDescent="0.2">
      <c r="C13043" s="8" t="str">
        <f>IFERROR(VLOOKUP(B13043,'Plan de comptes'!A:B,2,FALSE),"")</f>
        <v/>
      </c>
      <c r="K13043" s="21">
        <f t="shared" si="609"/>
        <v>0</v>
      </c>
      <c r="L13043" t="str">
        <f t="shared" si="610"/>
        <v/>
      </c>
      <c r="M13043" t="str">
        <f t="shared" si="611"/>
        <v/>
      </c>
    </row>
    <row r="13044" spans="3:13" x14ac:dyDescent="0.2">
      <c r="C13044" s="8" t="str">
        <f>IFERROR(VLOOKUP(B13044,'Plan de comptes'!A:B,2,FALSE),"")</f>
        <v/>
      </c>
      <c r="K13044" s="21">
        <f t="shared" si="609"/>
        <v>0</v>
      </c>
      <c r="L13044" t="str">
        <f t="shared" si="610"/>
        <v/>
      </c>
      <c r="M13044" t="str">
        <f t="shared" si="611"/>
        <v/>
      </c>
    </row>
    <row r="13045" spans="3:13" x14ac:dyDescent="0.2">
      <c r="C13045" s="8" t="str">
        <f>IFERROR(VLOOKUP(B13045,'Plan de comptes'!A:B,2,FALSE),"")</f>
        <v/>
      </c>
      <c r="K13045" s="21">
        <f t="shared" si="609"/>
        <v>0</v>
      </c>
      <c r="L13045" t="str">
        <f t="shared" si="610"/>
        <v/>
      </c>
      <c r="M13045" t="str">
        <f t="shared" si="611"/>
        <v/>
      </c>
    </row>
    <row r="13046" spans="3:13" x14ac:dyDescent="0.2">
      <c r="C13046" s="8" t="str">
        <f>IFERROR(VLOOKUP(B13046,'Plan de comptes'!A:B,2,FALSE),"")</f>
        <v/>
      </c>
      <c r="K13046" s="21">
        <f t="shared" si="609"/>
        <v>0</v>
      </c>
      <c r="L13046" t="str">
        <f t="shared" si="610"/>
        <v/>
      </c>
      <c r="M13046" t="str">
        <f t="shared" si="611"/>
        <v/>
      </c>
    </row>
    <row r="13047" spans="3:13" x14ac:dyDescent="0.2">
      <c r="C13047" s="8" t="str">
        <f>IFERROR(VLOOKUP(B13047,'Plan de comptes'!A:B,2,FALSE),"")</f>
        <v/>
      </c>
      <c r="K13047" s="21">
        <f t="shared" si="609"/>
        <v>0</v>
      </c>
      <c r="L13047" t="str">
        <f t="shared" si="610"/>
        <v/>
      </c>
      <c r="M13047" t="str">
        <f t="shared" si="611"/>
        <v/>
      </c>
    </row>
    <row r="13048" spans="3:13" x14ac:dyDescent="0.2">
      <c r="C13048" s="8" t="str">
        <f>IFERROR(VLOOKUP(B13048,'Plan de comptes'!A:B,2,FALSE),"")</f>
        <v/>
      </c>
      <c r="K13048" s="21">
        <f t="shared" si="609"/>
        <v>0</v>
      </c>
      <c r="L13048" t="str">
        <f t="shared" si="610"/>
        <v/>
      </c>
      <c r="M13048" t="str">
        <f t="shared" si="611"/>
        <v/>
      </c>
    </row>
    <row r="13049" spans="3:13" x14ac:dyDescent="0.2">
      <c r="C13049" s="8" t="str">
        <f>IFERROR(VLOOKUP(B13049,'Plan de comptes'!A:B,2,FALSE),"")</f>
        <v/>
      </c>
      <c r="K13049" s="21">
        <f t="shared" si="609"/>
        <v>0</v>
      </c>
      <c r="L13049" t="str">
        <f t="shared" si="610"/>
        <v/>
      </c>
      <c r="M13049" t="str">
        <f t="shared" si="611"/>
        <v/>
      </c>
    </row>
    <row r="13050" spans="3:13" x14ac:dyDescent="0.2">
      <c r="C13050" s="8" t="str">
        <f>IFERROR(VLOOKUP(B13050,'Plan de comptes'!A:B,2,FALSE),"")</f>
        <v/>
      </c>
      <c r="K13050" s="21">
        <f t="shared" si="609"/>
        <v>0</v>
      </c>
      <c r="L13050" t="str">
        <f t="shared" si="610"/>
        <v/>
      </c>
      <c r="M13050" t="str">
        <f t="shared" si="611"/>
        <v/>
      </c>
    </row>
    <row r="13051" spans="3:13" x14ac:dyDescent="0.2">
      <c r="C13051" s="8" t="str">
        <f>IFERROR(VLOOKUP(B13051,'Plan de comptes'!A:B,2,FALSE),"")</f>
        <v/>
      </c>
      <c r="K13051" s="21">
        <f t="shared" si="609"/>
        <v>0</v>
      </c>
      <c r="L13051" t="str">
        <f t="shared" si="610"/>
        <v/>
      </c>
      <c r="M13051" t="str">
        <f t="shared" si="611"/>
        <v/>
      </c>
    </row>
    <row r="13052" spans="3:13" x14ac:dyDescent="0.2">
      <c r="C13052" s="8" t="str">
        <f>IFERROR(VLOOKUP(B13052,'Plan de comptes'!A:B,2,FALSE),"")</f>
        <v/>
      </c>
      <c r="K13052" s="21">
        <f t="shared" si="609"/>
        <v>0</v>
      </c>
      <c r="L13052" t="str">
        <f t="shared" si="610"/>
        <v/>
      </c>
      <c r="M13052" t="str">
        <f t="shared" si="611"/>
        <v/>
      </c>
    </row>
    <row r="13053" spans="3:13" x14ac:dyDescent="0.2">
      <c r="C13053" s="8" t="str">
        <f>IFERROR(VLOOKUP(B13053,'Plan de comptes'!A:B,2,FALSE),"")</f>
        <v/>
      </c>
      <c r="K13053" s="21">
        <f t="shared" si="609"/>
        <v>0</v>
      </c>
      <c r="L13053" t="str">
        <f t="shared" si="610"/>
        <v/>
      </c>
      <c r="M13053" t="str">
        <f t="shared" si="611"/>
        <v/>
      </c>
    </row>
    <row r="13054" spans="3:13" x14ac:dyDescent="0.2">
      <c r="C13054" s="8" t="str">
        <f>IFERROR(VLOOKUP(B13054,'Plan de comptes'!A:B,2,FALSE),"")</f>
        <v/>
      </c>
      <c r="K13054" s="21">
        <f t="shared" si="609"/>
        <v>0</v>
      </c>
      <c r="L13054" t="str">
        <f t="shared" si="610"/>
        <v/>
      </c>
      <c r="M13054" t="str">
        <f t="shared" si="611"/>
        <v/>
      </c>
    </row>
    <row r="13055" spans="3:13" x14ac:dyDescent="0.2">
      <c r="C13055" s="8" t="str">
        <f>IFERROR(VLOOKUP(B13055,'Plan de comptes'!A:B,2,FALSE),"")</f>
        <v/>
      </c>
      <c r="K13055" s="21">
        <f t="shared" si="609"/>
        <v>0</v>
      </c>
      <c r="L13055" t="str">
        <f t="shared" si="610"/>
        <v/>
      </c>
      <c r="M13055" t="str">
        <f t="shared" si="611"/>
        <v/>
      </c>
    </row>
    <row r="13056" spans="3:13" x14ac:dyDescent="0.2">
      <c r="C13056" s="8" t="str">
        <f>IFERROR(VLOOKUP(B13056,'Plan de comptes'!A:B,2,FALSE),"")</f>
        <v/>
      </c>
      <c r="K13056" s="21">
        <f t="shared" si="609"/>
        <v>0</v>
      </c>
      <c r="L13056" t="str">
        <f t="shared" si="610"/>
        <v/>
      </c>
      <c r="M13056" t="str">
        <f t="shared" si="611"/>
        <v/>
      </c>
    </row>
    <row r="13057" spans="3:13" x14ac:dyDescent="0.2">
      <c r="C13057" s="8" t="str">
        <f>IFERROR(VLOOKUP(B13057,'Plan de comptes'!A:B,2,FALSE),"")</f>
        <v/>
      </c>
      <c r="K13057" s="21">
        <f t="shared" si="609"/>
        <v>0</v>
      </c>
      <c r="L13057" t="str">
        <f t="shared" si="610"/>
        <v/>
      </c>
      <c r="M13057" t="str">
        <f t="shared" si="611"/>
        <v/>
      </c>
    </row>
    <row r="13058" spans="3:13" x14ac:dyDescent="0.2">
      <c r="C13058" s="8" t="str">
        <f>IFERROR(VLOOKUP(B13058,'Plan de comptes'!A:B,2,FALSE),"")</f>
        <v/>
      </c>
      <c r="K13058" s="21">
        <f t="shared" si="609"/>
        <v>0</v>
      </c>
      <c r="L13058" t="str">
        <f t="shared" si="610"/>
        <v/>
      </c>
      <c r="M13058" t="str">
        <f t="shared" si="611"/>
        <v/>
      </c>
    </row>
    <row r="13059" spans="3:13" x14ac:dyDescent="0.2">
      <c r="C13059" s="8" t="str">
        <f>IFERROR(VLOOKUP(B13059,'Plan de comptes'!A:B,2,FALSE),"")</f>
        <v/>
      </c>
      <c r="K13059" s="21">
        <f t="shared" ref="K13059:K13122" si="612">E13059-F13059</f>
        <v>0</v>
      </c>
      <c r="L13059" t="str">
        <f t="shared" ref="L13059:L13122" si="613">LEFT($B13059,2)</f>
        <v/>
      </c>
      <c r="M13059" t="str">
        <f t="shared" ref="M13059:M13122" si="614">LEFT($B13059,3)</f>
        <v/>
      </c>
    </row>
    <row r="13060" spans="3:13" x14ac:dyDescent="0.2">
      <c r="C13060" s="8" t="str">
        <f>IFERROR(VLOOKUP(B13060,'Plan de comptes'!A:B,2,FALSE),"")</f>
        <v/>
      </c>
      <c r="K13060" s="21">
        <f t="shared" si="612"/>
        <v>0</v>
      </c>
      <c r="L13060" t="str">
        <f t="shared" si="613"/>
        <v/>
      </c>
      <c r="M13060" t="str">
        <f t="shared" si="614"/>
        <v/>
      </c>
    </row>
    <row r="13061" spans="3:13" x14ac:dyDescent="0.2">
      <c r="C13061" s="8" t="str">
        <f>IFERROR(VLOOKUP(B13061,'Plan de comptes'!A:B,2,FALSE),"")</f>
        <v/>
      </c>
      <c r="K13061" s="21">
        <f t="shared" si="612"/>
        <v>0</v>
      </c>
      <c r="L13061" t="str">
        <f t="shared" si="613"/>
        <v/>
      </c>
      <c r="M13061" t="str">
        <f t="shared" si="614"/>
        <v/>
      </c>
    </row>
    <row r="13062" spans="3:13" x14ac:dyDescent="0.2">
      <c r="C13062" s="8" t="str">
        <f>IFERROR(VLOOKUP(B13062,'Plan de comptes'!A:B,2,FALSE),"")</f>
        <v/>
      </c>
      <c r="K13062" s="21">
        <f t="shared" si="612"/>
        <v>0</v>
      </c>
      <c r="L13062" t="str">
        <f t="shared" si="613"/>
        <v/>
      </c>
      <c r="M13062" t="str">
        <f t="shared" si="614"/>
        <v/>
      </c>
    </row>
    <row r="13063" spans="3:13" x14ac:dyDescent="0.2">
      <c r="C13063" s="8" t="str">
        <f>IFERROR(VLOOKUP(B13063,'Plan de comptes'!A:B,2,FALSE),"")</f>
        <v/>
      </c>
      <c r="K13063" s="21">
        <f t="shared" si="612"/>
        <v>0</v>
      </c>
      <c r="L13063" t="str">
        <f t="shared" si="613"/>
        <v/>
      </c>
      <c r="M13063" t="str">
        <f t="shared" si="614"/>
        <v/>
      </c>
    </row>
    <row r="13064" spans="3:13" x14ac:dyDescent="0.2">
      <c r="C13064" s="8" t="str">
        <f>IFERROR(VLOOKUP(B13064,'Plan de comptes'!A:B,2,FALSE),"")</f>
        <v/>
      </c>
      <c r="K13064" s="21">
        <f t="shared" si="612"/>
        <v>0</v>
      </c>
      <c r="L13064" t="str">
        <f t="shared" si="613"/>
        <v/>
      </c>
      <c r="M13064" t="str">
        <f t="shared" si="614"/>
        <v/>
      </c>
    </row>
    <row r="13065" spans="3:13" x14ac:dyDescent="0.2">
      <c r="C13065" s="8" t="str">
        <f>IFERROR(VLOOKUP(B13065,'Plan de comptes'!A:B,2,FALSE),"")</f>
        <v/>
      </c>
      <c r="K13065" s="21">
        <f t="shared" si="612"/>
        <v>0</v>
      </c>
      <c r="L13065" t="str">
        <f t="shared" si="613"/>
        <v/>
      </c>
      <c r="M13065" t="str">
        <f t="shared" si="614"/>
        <v/>
      </c>
    </row>
    <row r="13066" spans="3:13" x14ac:dyDescent="0.2">
      <c r="C13066" s="8" t="str">
        <f>IFERROR(VLOOKUP(B13066,'Plan de comptes'!A:B,2,FALSE),"")</f>
        <v/>
      </c>
      <c r="K13066" s="21">
        <f t="shared" si="612"/>
        <v>0</v>
      </c>
      <c r="L13066" t="str">
        <f t="shared" si="613"/>
        <v/>
      </c>
      <c r="M13066" t="str">
        <f t="shared" si="614"/>
        <v/>
      </c>
    </row>
    <row r="13067" spans="3:13" x14ac:dyDescent="0.2">
      <c r="C13067" s="8" t="str">
        <f>IFERROR(VLOOKUP(B13067,'Plan de comptes'!A:B,2,FALSE),"")</f>
        <v/>
      </c>
      <c r="K13067" s="21">
        <f t="shared" si="612"/>
        <v>0</v>
      </c>
      <c r="L13067" t="str">
        <f t="shared" si="613"/>
        <v/>
      </c>
      <c r="M13067" t="str">
        <f t="shared" si="614"/>
        <v/>
      </c>
    </row>
    <row r="13068" spans="3:13" x14ac:dyDescent="0.2">
      <c r="C13068" s="8" t="str">
        <f>IFERROR(VLOOKUP(B13068,'Plan de comptes'!A:B,2,FALSE),"")</f>
        <v/>
      </c>
      <c r="K13068" s="21">
        <f t="shared" si="612"/>
        <v>0</v>
      </c>
      <c r="L13068" t="str">
        <f t="shared" si="613"/>
        <v/>
      </c>
      <c r="M13068" t="str">
        <f t="shared" si="614"/>
        <v/>
      </c>
    </row>
    <row r="13069" spans="3:13" x14ac:dyDescent="0.2">
      <c r="C13069" s="8" t="str">
        <f>IFERROR(VLOOKUP(B13069,'Plan de comptes'!A:B,2,FALSE),"")</f>
        <v/>
      </c>
      <c r="K13069" s="21">
        <f t="shared" si="612"/>
        <v>0</v>
      </c>
      <c r="L13069" t="str">
        <f t="shared" si="613"/>
        <v/>
      </c>
      <c r="M13069" t="str">
        <f t="shared" si="614"/>
        <v/>
      </c>
    </row>
    <row r="13070" spans="3:13" x14ac:dyDescent="0.2">
      <c r="C13070" s="8" t="str">
        <f>IFERROR(VLOOKUP(B13070,'Plan de comptes'!A:B,2,FALSE),"")</f>
        <v/>
      </c>
      <c r="K13070" s="21">
        <f t="shared" si="612"/>
        <v>0</v>
      </c>
      <c r="L13070" t="str">
        <f t="shared" si="613"/>
        <v/>
      </c>
      <c r="M13070" t="str">
        <f t="shared" si="614"/>
        <v/>
      </c>
    </row>
    <row r="13071" spans="3:13" x14ac:dyDescent="0.2">
      <c r="C13071" s="8" t="str">
        <f>IFERROR(VLOOKUP(B13071,'Plan de comptes'!A:B,2,FALSE),"")</f>
        <v/>
      </c>
      <c r="K13071" s="21">
        <f t="shared" si="612"/>
        <v>0</v>
      </c>
      <c r="L13071" t="str">
        <f t="shared" si="613"/>
        <v/>
      </c>
      <c r="M13071" t="str">
        <f t="shared" si="614"/>
        <v/>
      </c>
    </row>
    <row r="13072" spans="3:13" x14ac:dyDescent="0.2">
      <c r="C13072" s="8" t="str">
        <f>IFERROR(VLOOKUP(B13072,'Plan de comptes'!A:B,2,FALSE),"")</f>
        <v/>
      </c>
      <c r="K13072" s="21">
        <f t="shared" si="612"/>
        <v>0</v>
      </c>
      <c r="L13072" t="str">
        <f t="shared" si="613"/>
        <v/>
      </c>
      <c r="M13072" t="str">
        <f t="shared" si="614"/>
        <v/>
      </c>
    </row>
    <row r="13073" spans="3:13" x14ac:dyDescent="0.2">
      <c r="C13073" s="8" t="str">
        <f>IFERROR(VLOOKUP(B13073,'Plan de comptes'!A:B,2,FALSE),"")</f>
        <v/>
      </c>
      <c r="K13073" s="21">
        <f t="shared" si="612"/>
        <v>0</v>
      </c>
      <c r="L13073" t="str">
        <f t="shared" si="613"/>
        <v/>
      </c>
      <c r="M13073" t="str">
        <f t="shared" si="614"/>
        <v/>
      </c>
    </row>
    <row r="13074" spans="3:13" x14ac:dyDescent="0.2">
      <c r="C13074" s="8" t="str">
        <f>IFERROR(VLOOKUP(B13074,'Plan de comptes'!A:B,2,FALSE),"")</f>
        <v/>
      </c>
      <c r="K13074" s="21">
        <f t="shared" si="612"/>
        <v>0</v>
      </c>
      <c r="L13074" t="str">
        <f t="shared" si="613"/>
        <v/>
      </c>
      <c r="M13074" t="str">
        <f t="shared" si="614"/>
        <v/>
      </c>
    </row>
    <row r="13075" spans="3:13" x14ac:dyDescent="0.2">
      <c r="C13075" s="8" t="str">
        <f>IFERROR(VLOOKUP(B13075,'Plan de comptes'!A:B,2,FALSE),"")</f>
        <v/>
      </c>
      <c r="K13075" s="21">
        <f t="shared" si="612"/>
        <v>0</v>
      </c>
      <c r="L13075" t="str">
        <f t="shared" si="613"/>
        <v/>
      </c>
      <c r="M13075" t="str">
        <f t="shared" si="614"/>
        <v/>
      </c>
    </row>
    <row r="13076" spans="3:13" x14ac:dyDescent="0.2">
      <c r="C13076" s="8" t="str">
        <f>IFERROR(VLOOKUP(B13076,'Plan de comptes'!A:B,2,FALSE),"")</f>
        <v/>
      </c>
      <c r="K13076" s="21">
        <f t="shared" si="612"/>
        <v>0</v>
      </c>
      <c r="L13076" t="str">
        <f t="shared" si="613"/>
        <v/>
      </c>
      <c r="M13076" t="str">
        <f t="shared" si="614"/>
        <v/>
      </c>
    </row>
    <row r="13077" spans="3:13" x14ac:dyDescent="0.2">
      <c r="C13077" s="8" t="str">
        <f>IFERROR(VLOOKUP(B13077,'Plan de comptes'!A:B,2,FALSE),"")</f>
        <v/>
      </c>
      <c r="K13077" s="21">
        <f t="shared" si="612"/>
        <v>0</v>
      </c>
      <c r="L13077" t="str">
        <f t="shared" si="613"/>
        <v/>
      </c>
      <c r="M13077" t="str">
        <f t="shared" si="614"/>
        <v/>
      </c>
    </row>
    <row r="13078" spans="3:13" x14ac:dyDescent="0.2">
      <c r="C13078" s="8" t="str">
        <f>IFERROR(VLOOKUP(B13078,'Plan de comptes'!A:B,2,FALSE),"")</f>
        <v/>
      </c>
      <c r="K13078" s="21">
        <f t="shared" si="612"/>
        <v>0</v>
      </c>
      <c r="L13078" t="str">
        <f t="shared" si="613"/>
        <v/>
      </c>
      <c r="M13078" t="str">
        <f t="shared" si="614"/>
        <v/>
      </c>
    </row>
    <row r="13079" spans="3:13" x14ac:dyDescent="0.2">
      <c r="C13079" s="8" t="str">
        <f>IFERROR(VLOOKUP(B13079,'Plan de comptes'!A:B,2,FALSE),"")</f>
        <v/>
      </c>
      <c r="K13079" s="21">
        <f t="shared" si="612"/>
        <v>0</v>
      </c>
      <c r="L13079" t="str">
        <f t="shared" si="613"/>
        <v/>
      </c>
      <c r="M13079" t="str">
        <f t="shared" si="614"/>
        <v/>
      </c>
    </row>
    <row r="13080" spans="3:13" x14ac:dyDescent="0.2">
      <c r="C13080" s="8" t="str">
        <f>IFERROR(VLOOKUP(B13080,'Plan de comptes'!A:B,2,FALSE),"")</f>
        <v/>
      </c>
      <c r="K13080" s="21">
        <f t="shared" si="612"/>
        <v>0</v>
      </c>
      <c r="L13080" t="str">
        <f t="shared" si="613"/>
        <v/>
      </c>
      <c r="M13080" t="str">
        <f t="shared" si="614"/>
        <v/>
      </c>
    </row>
    <row r="13081" spans="3:13" x14ac:dyDescent="0.2">
      <c r="C13081" s="8" t="str">
        <f>IFERROR(VLOOKUP(B13081,'Plan de comptes'!A:B,2,FALSE),"")</f>
        <v/>
      </c>
      <c r="K13081" s="21">
        <f t="shared" si="612"/>
        <v>0</v>
      </c>
      <c r="L13081" t="str">
        <f t="shared" si="613"/>
        <v/>
      </c>
      <c r="M13081" t="str">
        <f t="shared" si="614"/>
        <v/>
      </c>
    </row>
    <row r="13082" spans="3:13" x14ac:dyDescent="0.2">
      <c r="C13082" s="8" t="str">
        <f>IFERROR(VLOOKUP(B13082,'Plan de comptes'!A:B,2,FALSE),"")</f>
        <v/>
      </c>
      <c r="K13082" s="21">
        <f t="shared" si="612"/>
        <v>0</v>
      </c>
      <c r="L13082" t="str">
        <f t="shared" si="613"/>
        <v/>
      </c>
      <c r="M13082" t="str">
        <f t="shared" si="614"/>
        <v/>
      </c>
    </row>
    <row r="13083" spans="3:13" x14ac:dyDescent="0.2">
      <c r="C13083" s="8" t="str">
        <f>IFERROR(VLOOKUP(B13083,'Plan de comptes'!A:B,2,FALSE),"")</f>
        <v/>
      </c>
      <c r="K13083" s="21">
        <f t="shared" si="612"/>
        <v>0</v>
      </c>
      <c r="L13083" t="str">
        <f t="shared" si="613"/>
        <v/>
      </c>
      <c r="M13083" t="str">
        <f t="shared" si="614"/>
        <v/>
      </c>
    </row>
    <row r="13084" spans="3:13" x14ac:dyDescent="0.2">
      <c r="C13084" s="8" t="str">
        <f>IFERROR(VLOOKUP(B13084,'Plan de comptes'!A:B,2,FALSE),"")</f>
        <v/>
      </c>
      <c r="K13084" s="21">
        <f t="shared" si="612"/>
        <v>0</v>
      </c>
      <c r="L13084" t="str">
        <f t="shared" si="613"/>
        <v/>
      </c>
      <c r="M13084" t="str">
        <f t="shared" si="614"/>
        <v/>
      </c>
    </row>
    <row r="13085" spans="3:13" x14ac:dyDescent="0.2">
      <c r="C13085" s="8" t="str">
        <f>IFERROR(VLOOKUP(B13085,'Plan de comptes'!A:B,2,FALSE),"")</f>
        <v/>
      </c>
      <c r="K13085" s="21">
        <f t="shared" si="612"/>
        <v>0</v>
      </c>
      <c r="L13085" t="str">
        <f t="shared" si="613"/>
        <v/>
      </c>
      <c r="M13085" t="str">
        <f t="shared" si="614"/>
        <v/>
      </c>
    </row>
    <row r="13086" spans="3:13" x14ac:dyDescent="0.2">
      <c r="C13086" s="8" t="str">
        <f>IFERROR(VLOOKUP(B13086,'Plan de comptes'!A:B,2,FALSE),"")</f>
        <v/>
      </c>
      <c r="K13086" s="21">
        <f t="shared" si="612"/>
        <v>0</v>
      </c>
      <c r="L13086" t="str">
        <f t="shared" si="613"/>
        <v/>
      </c>
      <c r="M13086" t="str">
        <f t="shared" si="614"/>
        <v/>
      </c>
    </row>
    <row r="13087" spans="3:13" x14ac:dyDescent="0.2">
      <c r="C13087" s="8" t="str">
        <f>IFERROR(VLOOKUP(B13087,'Plan de comptes'!A:B,2,FALSE),"")</f>
        <v/>
      </c>
      <c r="K13087" s="21">
        <f t="shared" si="612"/>
        <v>0</v>
      </c>
      <c r="L13087" t="str">
        <f t="shared" si="613"/>
        <v/>
      </c>
      <c r="M13087" t="str">
        <f t="shared" si="614"/>
        <v/>
      </c>
    </row>
    <row r="13088" spans="3:13" x14ac:dyDescent="0.2">
      <c r="C13088" s="8" t="str">
        <f>IFERROR(VLOOKUP(B13088,'Plan de comptes'!A:B,2,FALSE),"")</f>
        <v/>
      </c>
      <c r="K13088" s="21">
        <f t="shared" si="612"/>
        <v>0</v>
      </c>
      <c r="L13088" t="str">
        <f t="shared" si="613"/>
        <v/>
      </c>
      <c r="M13088" t="str">
        <f t="shared" si="614"/>
        <v/>
      </c>
    </row>
    <row r="13089" spans="3:13" x14ac:dyDescent="0.2">
      <c r="C13089" s="8" t="str">
        <f>IFERROR(VLOOKUP(B13089,'Plan de comptes'!A:B,2,FALSE),"")</f>
        <v/>
      </c>
      <c r="K13089" s="21">
        <f t="shared" si="612"/>
        <v>0</v>
      </c>
      <c r="L13089" t="str">
        <f t="shared" si="613"/>
        <v/>
      </c>
      <c r="M13089" t="str">
        <f t="shared" si="614"/>
        <v/>
      </c>
    </row>
    <row r="13090" spans="3:13" x14ac:dyDescent="0.2">
      <c r="C13090" s="8" t="str">
        <f>IFERROR(VLOOKUP(B13090,'Plan de comptes'!A:B,2,FALSE),"")</f>
        <v/>
      </c>
      <c r="K13090" s="21">
        <f t="shared" si="612"/>
        <v>0</v>
      </c>
      <c r="L13090" t="str">
        <f t="shared" si="613"/>
        <v/>
      </c>
      <c r="M13090" t="str">
        <f t="shared" si="614"/>
        <v/>
      </c>
    </row>
    <row r="13091" spans="3:13" x14ac:dyDescent="0.2">
      <c r="C13091" s="8" t="str">
        <f>IFERROR(VLOOKUP(B13091,'Plan de comptes'!A:B,2,FALSE),"")</f>
        <v/>
      </c>
      <c r="K13091" s="21">
        <f t="shared" si="612"/>
        <v>0</v>
      </c>
      <c r="L13091" t="str">
        <f t="shared" si="613"/>
        <v/>
      </c>
      <c r="M13091" t="str">
        <f t="shared" si="614"/>
        <v/>
      </c>
    </row>
    <row r="13092" spans="3:13" x14ac:dyDescent="0.2">
      <c r="C13092" s="8" t="str">
        <f>IFERROR(VLOOKUP(B13092,'Plan de comptes'!A:B,2,FALSE),"")</f>
        <v/>
      </c>
      <c r="K13092" s="21">
        <f t="shared" si="612"/>
        <v>0</v>
      </c>
      <c r="L13092" t="str">
        <f t="shared" si="613"/>
        <v/>
      </c>
      <c r="M13092" t="str">
        <f t="shared" si="614"/>
        <v/>
      </c>
    </row>
    <row r="13093" spans="3:13" x14ac:dyDescent="0.2">
      <c r="C13093" s="8" t="str">
        <f>IFERROR(VLOOKUP(B13093,'Plan de comptes'!A:B,2,FALSE),"")</f>
        <v/>
      </c>
      <c r="K13093" s="21">
        <f t="shared" si="612"/>
        <v>0</v>
      </c>
      <c r="L13093" t="str">
        <f t="shared" si="613"/>
        <v/>
      </c>
      <c r="M13093" t="str">
        <f t="shared" si="614"/>
        <v/>
      </c>
    </row>
    <row r="13094" spans="3:13" x14ac:dyDescent="0.2">
      <c r="C13094" s="8" t="str">
        <f>IFERROR(VLOOKUP(B13094,'Plan de comptes'!A:B,2,FALSE),"")</f>
        <v/>
      </c>
      <c r="K13094" s="21">
        <f t="shared" si="612"/>
        <v>0</v>
      </c>
      <c r="L13094" t="str">
        <f t="shared" si="613"/>
        <v/>
      </c>
      <c r="M13094" t="str">
        <f t="shared" si="614"/>
        <v/>
      </c>
    </row>
    <row r="13095" spans="3:13" x14ac:dyDescent="0.2">
      <c r="C13095" s="8" t="str">
        <f>IFERROR(VLOOKUP(B13095,'Plan de comptes'!A:B,2,FALSE),"")</f>
        <v/>
      </c>
      <c r="K13095" s="21">
        <f t="shared" si="612"/>
        <v>0</v>
      </c>
      <c r="L13095" t="str">
        <f t="shared" si="613"/>
        <v/>
      </c>
      <c r="M13095" t="str">
        <f t="shared" si="614"/>
        <v/>
      </c>
    </row>
    <row r="13096" spans="3:13" x14ac:dyDescent="0.2">
      <c r="C13096" s="8" t="str">
        <f>IFERROR(VLOOKUP(B13096,'Plan de comptes'!A:B,2,FALSE),"")</f>
        <v/>
      </c>
      <c r="K13096" s="21">
        <f t="shared" si="612"/>
        <v>0</v>
      </c>
      <c r="L13096" t="str">
        <f t="shared" si="613"/>
        <v/>
      </c>
      <c r="M13096" t="str">
        <f t="shared" si="614"/>
        <v/>
      </c>
    </row>
    <row r="13097" spans="3:13" x14ac:dyDescent="0.2">
      <c r="C13097" s="8" t="str">
        <f>IFERROR(VLOOKUP(B13097,'Plan de comptes'!A:B,2,FALSE),"")</f>
        <v/>
      </c>
      <c r="K13097" s="21">
        <f t="shared" si="612"/>
        <v>0</v>
      </c>
      <c r="L13097" t="str">
        <f t="shared" si="613"/>
        <v/>
      </c>
      <c r="M13097" t="str">
        <f t="shared" si="614"/>
        <v/>
      </c>
    </row>
    <row r="13098" spans="3:13" x14ac:dyDescent="0.2">
      <c r="C13098" s="8" t="str">
        <f>IFERROR(VLOOKUP(B13098,'Plan de comptes'!A:B,2,FALSE),"")</f>
        <v/>
      </c>
      <c r="K13098" s="21">
        <f t="shared" si="612"/>
        <v>0</v>
      </c>
      <c r="L13098" t="str">
        <f t="shared" si="613"/>
        <v/>
      </c>
      <c r="M13098" t="str">
        <f t="shared" si="614"/>
        <v/>
      </c>
    </row>
    <row r="13099" spans="3:13" x14ac:dyDescent="0.2">
      <c r="C13099" s="8" t="str">
        <f>IFERROR(VLOOKUP(B13099,'Plan de comptes'!A:B,2,FALSE),"")</f>
        <v/>
      </c>
      <c r="K13099" s="21">
        <f t="shared" si="612"/>
        <v>0</v>
      </c>
      <c r="L13099" t="str">
        <f t="shared" si="613"/>
        <v/>
      </c>
      <c r="M13099" t="str">
        <f t="shared" si="614"/>
        <v/>
      </c>
    </row>
    <row r="13100" spans="3:13" x14ac:dyDescent="0.2">
      <c r="C13100" s="8" t="str">
        <f>IFERROR(VLOOKUP(B13100,'Plan de comptes'!A:B,2,FALSE),"")</f>
        <v/>
      </c>
      <c r="K13100" s="21">
        <f t="shared" si="612"/>
        <v>0</v>
      </c>
      <c r="L13100" t="str">
        <f t="shared" si="613"/>
        <v/>
      </c>
      <c r="M13100" t="str">
        <f t="shared" si="614"/>
        <v/>
      </c>
    </row>
    <row r="13101" spans="3:13" x14ac:dyDescent="0.2">
      <c r="C13101" s="8" t="str">
        <f>IFERROR(VLOOKUP(B13101,'Plan de comptes'!A:B,2,FALSE),"")</f>
        <v/>
      </c>
      <c r="K13101" s="21">
        <f t="shared" si="612"/>
        <v>0</v>
      </c>
      <c r="L13101" t="str">
        <f t="shared" si="613"/>
        <v/>
      </c>
      <c r="M13101" t="str">
        <f t="shared" si="614"/>
        <v/>
      </c>
    </row>
    <row r="13102" spans="3:13" x14ac:dyDescent="0.2">
      <c r="C13102" s="8" t="str">
        <f>IFERROR(VLOOKUP(B13102,'Plan de comptes'!A:B,2,FALSE),"")</f>
        <v/>
      </c>
      <c r="K13102" s="21">
        <f t="shared" si="612"/>
        <v>0</v>
      </c>
      <c r="L13102" t="str">
        <f t="shared" si="613"/>
        <v/>
      </c>
      <c r="M13102" t="str">
        <f t="shared" si="614"/>
        <v/>
      </c>
    </row>
    <row r="13103" spans="3:13" x14ac:dyDescent="0.2">
      <c r="C13103" s="8" t="str">
        <f>IFERROR(VLOOKUP(B13103,'Plan de comptes'!A:B,2,FALSE),"")</f>
        <v/>
      </c>
      <c r="K13103" s="21">
        <f t="shared" si="612"/>
        <v>0</v>
      </c>
      <c r="L13103" t="str">
        <f t="shared" si="613"/>
        <v/>
      </c>
      <c r="M13103" t="str">
        <f t="shared" si="614"/>
        <v/>
      </c>
    </row>
    <row r="13104" spans="3:13" x14ac:dyDescent="0.2">
      <c r="C13104" s="8" t="str">
        <f>IFERROR(VLOOKUP(B13104,'Plan de comptes'!A:B,2,FALSE),"")</f>
        <v/>
      </c>
      <c r="K13104" s="21">
        <f t="shared" si="612"/>
        <v>0</v>
      </c>
      <c r="L13104" t="str">
        <f t="shared" si="613"/>
        <v/>
      </c>
      <c r="M13104" t="str">
        <f t="shared" si="614"/>
        <v/>
      </c>
    </row>
    <row r="13105" spans="3:13" x14ac:dyDescent="0.2">
      <c r="C13105" s="8" t="str">
        <f>IFERROR(VLOOKUP(B13105,'Plan de comptes'!A:B,2,FALSE),"")</f>
        <v/>
      </c>
      <c r="K13105" s="21">
        <f t="shared" si="612"/>
        <v>0</v>
      </c>
      <c r="L13105" t="str">
        <f t="shared" si="613"/>
        <v/>
      </c>
      <c r="M13105" t="str">
        <f t="shared" si="614"/>
        <v/>
      </c>
    </row>
    <row r="13106" spans="3:13" x14ac:dyDescent="0.2">
      <c r="C13106" s="8" t="str">
        <f>IFERROR(VLOOKUP(B13106,'Plan de comptes'!A:B,2,FALSE),"")</f>
        <v/>
      </c>
      <c r="K13106" s="21">
        <f t="shared" si="612"/>
        <v>0</v>
      </c>
      <c r="L13106" t="str">
        <f t="shared" si="613"/>
        <v/>
      </c>
      <c r="M13106" t="str">
        <f t="shared" si="614"/>
        <v/>
      </c>
    </row>
    <row r="13107" spans="3:13" x14ac:dyDescent="0.2">
      <c r="C13107" s="8" t="str">
        <f>IFERROR(VLOOKUP(B13107,'Plan de comptes'!A:B,2,FALSE),"")</f>
        <v/>
      </c>
      <c r="K13107" s="21">
        <f t="shared" si="612"/>
        <v>0</v>
      </c>
      <c r="L13107" t="str">
        <f t="shared" si="613"/>
        <v/>
      </c>
      <c r="M13107" t="str">
        <f t="shared" si="614"/>
        <v/>
      </c>
    </row>
    <row r="13108" spans="3:13" x14ac:dyDescent="0.2">
      <c r="C13108" s="8" t="str">
        <f>IFERROR(VLOOKUP(B13108,'Plan de comptes'!A:B,2,FALSE),"")</f>
        <v/>
      </c>
      <c r="K13108" s="21">
        <f t="shared" si="612"/>
        <v>0</v>
      </c>
      <c r="L13108" t="str">
        <f t="shared" si="613"/>
        <v/>
      </c>
      <c r="M13108" t="str">
        <f t="shared" si="614"/>
        <v/>
      </c>
    </row>
    <row r="13109" spans="3:13" x14ac:dyDescent="0.2">
      <c r="C13109" s="8" t="str">
        <f>IFERROR(VLOOKUP(B13109,'Plan de comptes'!A:B,2,FALSE),"")</f>
        <v/>
      </c>
      <c r="K13109" s="21">
        <f t="shared" si="612"/>
        <v>0</v>
      </c>
      <c r="L13109" t="str">
        <f t="shared" si="613"/>
        <v/>
      </c>
      <c r="M13109" t="str">
        <f t="shared" si="614"/>
        <v/>
      </c>
    </row>
    <row r="13110" spans="3:13" x14ac:dyDescent="0.2">
      <c r="C13110" s="8" t="str">
        <f>IFERROR(VLOOKUP(B13110,'Plan de comptes'!A:B,2,FALSE),"")</f>
        <v/>
      </c>
      <c r="K13110" s="21">
        <f t="shared" si="612"/>
        <v>0</v>
      </c>
      <c r="L13110" t="str">
        <f t="shared" si="613"/>
        <v/>
      </c>
      <c r="M13110" t="str">
        <f t="shared" si="614"/>
        <v/>
      </c>
    </row>
    <row r="13111" spans="3:13" x14ac:dyDescent="0.2">
      <c r="C13111" s="8" t="str">
        <f>IFERROR(VLOOKUP(B13111,'Plan de comptes'!A:B,2,FALSE),"")</f>
        <v/>
      </c>
      <c r="K13111" s="21">
        <f t="shared" si="612"/>
        <v>0</v>
      </c>
      <c r="L13111" t="str">
        <f t="shared" si="613"/>
        <v/>
      </c>
      <c r="M13111" t="str">
        <f t="shared" si="614"/>
        <v/>
      </c>
    </row>
    <row r="13112" spans="3:13" x14ac:dyDescent="0.2">
      <c r="C13112" s="8" t="str">
        <f>IFERROR(VLOOKUP(B13112,'Plan de comptes'!A:B,2,FALSE),"")</f>
        <v/>
      </c>
      <c r="K13112" s="21">
        <f t="shared" si="612"/>
        <v>0</v>
      </c>
      <c r="L13112" t="str">
        <f t="shared" si="613"/>
        <v/>
      </c>
      <c r="M13112" t="str">
        <f t="shared" si="614"/>
        <v/>
      </c>
    </row>
    <row r="13113" spans="3:13" x14ac:dyDescent="0.2">
      <c r="C13113" s="8" t="str">
        <f>IFERROR(VLOOKUP(B13113,'Plan de comptes'!A:B,2,FALSE),"")</f>
        <v/>
      </c>
      <c r="K13113" s="21">
        <f t="shared" si="612"/>
        <v>0</v>
      </c>
      <c r="L13113" t="str">
        <f t="shared" si="613"/>
        <v/>
      </c>
      <c r="M13113" t="str">
        <f t="shared" si="614"/>
        <v/>
      </c>
    </row>
    <row r="13114" spans="3:13" x14ac:dyDescent="0.2">
      <c r="C13114" s="8" t="str">
        <f>IFERROR(VLOOKUP(B13114,'Plan de comptes'!A:B,2,FALSE),"")</f>
        <v/>
      </c>
      <c r="K13114" s="21">
        <f t="shared" si="612"/>
        <v>0</v>
      </c>
      <c r="L13114" t="str">
        <f t="shared" si="613"/>
        <v/>
      </c>
      <c r="M13114" t="str">
        <f t="shared" si="614"/>
        <v/>
      </c>
    </row>
    <row r="13115" spans="3:13" x14ac:dyDescent="0.2">
      <c r="C13115" s="8" t="str">
        <f>IFERROR(VLOOKUP(B13115,'Plan de comptes'!A:B,2,FALSE),"")</f>
        <v/>
      </c>
      <c r="K13115" s="21">
        <f t="shared" si="612"/>
        <v>0</v>
      </c>
      <c r="L13115" t="str">
        <f t="shared" si="613"/>
        <v/>
      </c>
      <c r="M13115" t="str">
        <f t="shared" si="614"/>
        <v/>
      </c>
    </row>
    <row r="13116" spans="3:13" x14ac:dyDescent="0.2">
      <c r="C13116" s="8" t="str">
        <f>IFERROR(VLOOKUP(B13116,'Plan de comptes'!A:B,2,FALSE),"")</f>
        <v/>
      </c>
      <c r="K13116" s="21">
        <f t="shared" si="612"/>
        <v>0</v>
      </c>
      <c r="L13116" t="str">
        <f t="shared" si="613"/>
        <v/>
      </c>
      <c r="M13116" t="str">
        <f t="shared" si="614"/>
        <v/>
      </c>
    </row>
    <row r="13117" spans="3:13" x14ac:dyDescent="0.2">
      <c r="C13117" s="8" t="str">
        <f>IFERROR(VLOOKUP(B13117,'Plan de comptes'!A:B,2,FALSE),"")</f>
        <v/>
      </c>
      <c r="K13117" s="21">
        <f t="shared" si="612"/>
        <v>0</v>
      </c>
      <c r="L13117" t="str">
        <f t="shared" si="613"/>
        <v/>
      </c>
      <c r="M13117" t="str">
        <f t="shared" si="614"/>
        <v/>
      </c>
    </row>
    <row r="13118" spans="3:13" x14ac:dyDescent="0.2">
      <c r="C13118" s="8" t="str">
        <f>IFERROR(VLOOKUP(B13118,'Plan de comptes'!A:B,2,FALSE),"")</f>
        <v/>
      </c>
      <c r="K13118" s="21">
        <f t="shared" si="612"/>
        <v>0</v>
      </c>
      <c r="L13118" t="str">
        <f t="shared" si="613"/>
        <v/>
      </c>
      <c r="M13118" t="str">
        <f t="shared" si="614"/>
        <v/>
      </c>
    </row>
    <row r="13119" spans="3:13" x14ac:dyDescent="0.2">
      <c r="C13119" s="8" t="str">
        <f>IFERROR(VLOOKUP(B13119,'Plan de comptes'!A:B,2,FALSE),"")</f>
        <v/>
      </c>
      <c r="K13119" s="21">
        <f t="shared" si="612"/>
        <v>0</v>
      </c>
      <c r="L13119" t="str">
        <f t="shared" si="613"/>
        <v/>
      </c>
      <c r="M13119" t="str">
        <f t="shared" si="614"/>
        <v/>
      </c>
    </row>
    <row r="13120" spans="3:13" x14ac:dyDescent="0.2">
      <c r="C13120" s="8" t="str">
        <f>IFERROR(VLOOKUP(B13120,'Plan de comptes'!A:B,2,FALSE),"")</f>
        <v/>
      </c>
      <c r="K13120" s="21">
        <f t="shared" si="612"/>
        <v>0</v>
      </c>
      <c r="L13120" t="str">
        <f t="shared" si="613"/>
        <v/>
      </c>
      <c r="M13120" t="str">
        <f t="shared" si="614"/>
        <v/>
      </c>
    </row>
    <row r="13121" spans="3:13" x14ac:dyDescent="0.2">
      <c r="C13121" s="8" t="str">
        <f>IFERROR(VLOOKUP(B13121,'Plan de comptes'!A:B,2,FALSE),"")</f>
        <v/>
      </c>
      <c r="K13121" s="21">
        <f t="shared" si="612"/>
        <v>0</v>
      </c>
      <c r="L13121" t="str">
        <f t="shared" si="613"/>
        <v/>
      </c>
      <c r="M13121" t="str">
        <f t="shared" si="614"/>
        <v/>
      </c>
    </row>
    <row r="13122" spans="3:13" x14ac:dyDescent="0.2">
      <c r="C13122" s="8" t="str">
        <f>IFERROR(VLOOKUP(B13122,'Plan de comptes'!A:B,2,FALSE),"")</f>
        <v/>
      </c>
      <c r="K13122" s="21">
        <f t="shared" si="612"/>
        <v>0</v>
      </c>
      <c r="L13122" t="str">
        <f t="shared" si="613"/>
        <v/>
      </c>
      <c r="M13122" t="str">
        <f t="shared" si="614"/>
        <v/>
      </c>
    </row>
    <row r="13123" spans="3:13" x14ac:dyDescent="0.2">
      <c r="C13123" s="8" t="str">
        <f>IFERROR(VLOOKUP(B13123,'Plan de comptes'!A:B,2,FALSE),"")</f>
        <v/>
      </c>
      <c r="K13123" s="21">
        <f t="shared" ref="K13123:K13186" si="615">E13123-F13123</f>
        <v>0</v>
      </c>
      <c r="L13123" t="str">
        <f t="shared" ref="L13123:L13186" si="616">LEFT($B13123,2)</f>
        <v/>
      </c>
      <c r="M13123" t="str">
        <f t="shared" ref="M13123:M13186" si="617">LEFT($B13123,3)</f>
        <v/>
      </c>
    </row>
    <row r="13124" spans="3:13" x14ac:dyDescent="0.2">
      <c r="C13124" s="8" t="str">
        <f>IFERROR(VLOOKUP(B13124,'Plan de comptes'!A:B,2,FALSE),"")</f>
        <v/>
      </c>
      <c r="K13124" s="21">
        <f t="shared" si="615"/>
        <v>0</v>
      </c>
      <c r="L13124" t="str">
        <f t="shared" si="616"/>
        <v/>
      </c>
      <c r="M13124" t="str">
        <f t="shared" si="617"/>
        <v/>
      </c>
    </row>
    <row r="13125" spans="3:13" x14ac:dyDescent="0.2">
      <c r="C13125" s="8" t="str">
        <f>IFERROR(VLOOKUP(B13125,'Plan de comptes'!A:B,2,FALSE),"")</f>
        <v/>
      </c>
      <c r="K13125" s="21">
        <f t="shared" si="615"/>
        <v>0</v>
      </c>
      <c r="L13125" t="str">
        <f t="shared" si="616"/>
        <v/>
      </c>
      <c r="M13125" t="str">
        <f t="shared" si="617"/>
        <v/>
      </c>
    </row>
    <row r="13126" spans="3:13" x14ac:dyDescent="0.2">
      <c r="C13126" s="8" t="str">
        <f>IFERROR(VLOOKUP(B13126,'Plan de comptes'!A:B,2,FALSE),"")</f>
        <v/>
      </c>
      <c r="K13126" s="21">
        <f t="shared" si="615"/>
        <v>0</v>
      </c>
      <c r="L13126" t="str">
        <f t="shared" si="616"/>
        <v/>
      </c>
      <c r="M13126" t="str">
        <f t="shared" si="617"/>
        <v/>
      </c>
    </row>
    <row r="13127" spans="3:13" x14ac:dyDescent="0.2">
      <c r="C13127" s="8" t="str">
        <f>IFERROR(VLOOKUP(B13127,'Plan de comptes'!A:B,2,FALSE),"")</f>
        <v/>
      </c>
      <c r="K13127" s="21">
        <f t="shared" si="615"/>
        <v>0</v>
      </c>
      <c r="L13127" t="str">
        <f t="shared" si="616"/>
        <v/>
      </c>
      <c r="M13127" t="str">
        <f t="shared" si="617"/>
        <v/>
      </c>
    </row>
    <row r="13128" spans="3:13" x14ac:dyDescent="0.2">
      <c r="C13128" s="8" t="str">
        <f>IFERROR(VLOOKUP(B13128,'Plan de comptes'!A:B,2,FALSE),"")</f>
        <v/>
      </c>
      <c r="K13128" s="21">
        <f t="shared" si="615"/>
        <v>0</v>
      </c>
      <c r="L13128" t="str">
        <f t="shared" si="616"/>
        <v/>
      </c>
      <c r="M13128" t="str">
        <f t="shared" si="617"/>
        <v/>
      </c>
    </row>
    <row r="13129" spans="3:13" x14ac:dyDescent="0.2">
      <c r="C13129" s="8" t="str">
        <f>IFERROR(VLOOKUP(B13129,'Plan de comptes'!A:B,2,FALSE),"")</f>
        <v/>
      </c>
      <c r="K13129" s="21">
        <f t="shared" si="615"/>
        <v>0</v>
      </c>
      <c r="L13129" t="str">
        <f t="shared" si="616"/>
        <v/>
      </c>
      <c r="M13129" t="str">
        <f t="shared" si="617"/>
        <v/>
      </c>
    </row>
    <row r="13130" spans="3:13" x14ac:dyDescent="0.2">
      <c r="C13130" s="8" t="str">
        <f>IFERROR(VLOOKUP(B13130,'Plan de comptes'!A:B,2,FALSE),"")</f>
        <v/>
      </c>
      <c r="K13130" s="21">
        <f t="shared" si="615"/>
        <v>0</v>
      </c>
      <c r="L13130" t="str">
        <f t="shared" si="616"/>
        <v/>
      </c>
      <c r="M13130" t="str">
        <f t="shared" si="617"/>
        <v/>
      </c>
    </row>
    <row r="13131" spans="3:13" x14ac:dyDescent="0.2">
      <c r="C13131" s="8" t="str">
        <f>IFERROR(VLOOKUP(B13131,'Plan de comptes'!A:B,2,FALSE),"")</f>
        <v/>
      </c>
      <c r="K13131" s="21">
        <f t="shared" si="615"/>
        <v>0</v>
      </c>
      <c r="L13131" t="str">
        <f t="shared" si="616"/>
        <v/>
      </c>
      <c r="M13131" t="str">
        <f t="shared" si="617"/>
        <v/>
      </c>
    </row>
    <row r="13132" spans="3:13" x14ac:dyDescent="0.2">
      <c r="C13132" s="8" t="str">
        <f>IFERROR(VLOOKUP(B13132,'Plan de comptes'!A:B,2,FALSE),"")</f>
        <v/>
      </c>
      <c r="K13132" s="21">
        <f t="shared" si="615"/>
        <v>0</v>
      </c>
      <c r="L13132" t="str">
        <f t="shared" si="616"/>
        <v/>
      </c>
      <c r="M13132" t="str">
        <f t="shared" si="617"/>
        <v/>
      </c>
    </row>
    <row r="13133" spans="3:13" x14ac:dyDescent="0.2">
      <c r="C13133" s="8" t="str">
        <f>IFERROR(VLOOKUP(B13133,'Plan de comptes'!A:B,2,FALSE),"")</f>
        <v/>
      </c>
      <c r="K13133" s="21">
        <f t="shared" si="615"/>
        <v>0</v>
      </c>
      <c r="L13133" t="str">
        <f t="shared" si="616"/>
        <v/>
      </c>
      <c r="M13133" t="str">
        <f t="shared" si="617"/>
        <v/>
      </c>
    </row>
    <row r="13134" spans="3:13" x14ac:dyDescent="0.2">
      <c r="C13134" s="8" t="str">
        <f>IFERROR(VLOOKUP(B13134,'Plan de comptes'!A:B,2,FALSE),"")</f>
        <v/>
      </c>
      <c r="K13134" s="21">
        <f t="shared" si="615"/>
        <v>0</v>
      </c>
      <c r="L13134" t="str">
        <f t="shared" si="616"/>
        <v/>
      </c>
      <c r="M13134" t="str">
        <f t="shared" si="617"/>
        <v/>
      </c>
    </row>
    <row r="13135" spans="3:13" x14ac:dyDescent="0.2">
      <c r="C13135" s="8" t="str">
        <f>IFERROR(VLOOKUP(B13135,'Plan de comptes'!A:B,2,FALSE),"")</f>
        <v/>
      </c>
      <c r="K13135" s="21">
        <f t="shared" si="615"/>
        <v>0</v>
      </c>
      <c r="L13135" t="str">
        <f t="shared" si="616"/>
        <v/>
      </c>
      <c r="M13135" t="str">
        <f t="shared" si="617"/>
        <v/>
      </c>
    </row>
    <row r="13136" spans="3:13" x14ac:dyDescent="0.2">
      <c r="C13136" s="8" t="str">
        <f>IFERROR(VLOOKUP(B13136,'Plan de comptes'!A:B,2,FALSE),"")</f>
        <v/>
      </c>
      <c r="K13136" s="21">
        <f t="shared" si="615"/>
        <v>0</v>
      </c>
      <c r="L13136" t="str">
        <f t="shared" si="616"/>
        <v/>
      </c>
      <c r="M13136" t="str">
        <f t="shared" si="617"/>
        <v/>
      </c>
    </row>
    <row r="13137" spans="3:13" x14ac:dyDescent="0.2">
      <c r="C13137" s="8" t="str">
        <f>IFERROR(VLOOKUP(B13137,'Plan de comptes'!A:B,2,FALSE),"")</f>
        <v/>
      </c>
      <c r="K13137" s="21">
        <f t="shared" si="615"/>
        <v>0</v>
      </c>
      <c r="L13137" t="str">
        <f t="shared" si="616"/>
        <v/>
      </c>
      <c r="M13137" t="str">
        <f t="shared" si="617"/>
        <v/>
      </c>
    </row>
    <row r="13138" spans="3:13" x14ac:dyDescent="0.2">
      <c r="C13138" s="8" t="str">
        <f>IFERROR(VLOOKUP(B13138,'Plan de comptes'!A:B,2,FALSE),"")</f>
        <v/>
      </c>
      <c r="K13138" s="21">
        <f t="shared" si="615"/>
        <v>0</v>
      </c>
      <c r="L13138" t="str">
        <f t="shared" si="616"/>
        <v/>
      </c>
      <c r="M13138" t="str">
        <f t="shared" si="617"/>
        <v/>
      </c>
    </row>
    <row r="13139" spans="3:13" x14ac:dyDescent="0.2">
      <c r="C13139" s="8" t="str">
        <f>IFERROR(VLOOKUP(B13139,'Plan de comptes'!A:B,2,FALSE),"")</f>
        <v/>
      </c>
      <c r="K13139" s="21">
        <f t="shared" si="615"/>
        <v>0</v>
      </c>
      <c r="L13139" t="str">
        <f t="shared" si="616"/>
        <v/>
      </c>
      <c r="M13139" t="str">
        <f t="shared" si="617"/>
        <v/>
      </c>
    </row>
    <row r="13140" spans="3:13" x14ac:dyDescent="0.2">
      <c r="C13140" s="8" t="str">
        <f>IFERROR(VLOOKUP(B13140,'Plan de comptes'!A:B,2,FALSE),"")</f>
        <v/>
      </c>
      <c r="K13140" s="21">
        <f t="shared" si="615"/>
        <v>0</v>
      </c>
      <c r="L13140" t="str">
        <f t="shared" si="616"/>
        <v/>
      </c>
      <c r="M13140" t="str">
        <f t="shared" si="617"/>
        <v/>
      </c>
    </row>
    <row r="13141" spans="3:13" x14ac:dyDescent="0.2">
      <c r="C13141" s="8" t="str">
        <f>IFERROR(VLOOKUP(B13141,'Plan de comptes'!A:B,2,FALSE),"")</f>
        <v/>
      </c>
      <c r="K13141" s="21">
        <f t="shared" si="615"/>
        <v>0</v>
      </c>
      <c r="L13141" t="str">
        <f t="shared" si="616"/>
        <v/>
      </c>
      <c r="M13141" t="str">
        <f t="shared" si="617"/>
        <v/>
      </c>
    </row>
    <row r="13142" spans="3:13" x14ac:dyDescent="0.2">
      <c r="C13142" s="8" t="str">
        <f>IFERROR(VLOOKUP(B13142,'Plan de comptes'!A:B,2,FALSE),"")</f>
        <v/>
      </c>
      <c r="K13142" s="21">
        <f t="shared" si="615"/>
        <v>0</v>
      </c>
      <c r="L13142" t="str">
        <f t="shared" si="616"/>
        <v/>
      </c>
      <c r="M13142" t="str">
        <f t="shared" si="617"/>
        <v/>
      </c>
    </row>
    <row r="13143" spans="3:13" x14ac:dyDescent="0.2">
      <c r="C13143" s="8" t="str">
        <f>IFERROR(VLOOKUP(B13143,'Plan de comptes'!A:B,2,FALSE),"")</f>
        <v/>
      </c>
      <c r="K13143" s="21">
        <f t="shared" si="615"/>
        <v>0</v>
      </c>
      <c r="L13143" t="str">
        <f t="shared" si="616"/>
        <v/>
      </c>
      <c r="M13143" t="str">
        <f t="shared" si="617"/>
        <v/>
      </c>
    </row>
    <row r="13144" spans="3:13" x14ac:dyDescent="0.2">
      <c r="C13144" s="8" t="str">
        <f>IFERROR(VLOOKUP(B13144,'Plan de comptes'!A:B,2,FALSE),"")</f>
        <v/>
      </c>
      <c r="K13144" s="21">
        <f t="shared" si="615"/>
        <v>0</v>
      </c>
      <c r="L13144" t="str">
        <f t="shared" si="616"/>
        <v/>
      </c>
      <c r="M13144" t="str">
        <f t="shared" si="617"/>
        <v/>
      </c>
    </row>
    <row r="13145" spans="3:13" x14ac:dyDescent="0.2">
      <c r="C13145" s="8" t="str">
        <f>IFERROR(VLOOKUP(B13145,'Plan de comptes'!A:B,2,FALSE),"")</f>
        <v/>
      </c>
      <c r="K13145" s="21">
        <f t="shared" si="615"/>
        <v>0</v>
      </c>
      <c r="L13145" t="str">
        <f t="shared" si="616"/>
        <v/>
      </c>
      <c r="M13145" t="str">
        <f t="shared" si="617"/>
        <v/>
      </c>
    </row>
    <row r="13146" spans="3:13" x14ac:dyDescent="0.2">
      <c r="C13146" s="8" t="str">
        <f>IFERROR(VLOOKUP(B13146,'Plan de comptes'!A:B,2,FALSE),"")</f>
        <v/>
      </c>
      <c r="K13146" s="21">
        <f t="shared" si="615"/>
        <v>0</v>
      </c>
      <c r="L13146" t="str">
        <f t="shared" si="616"/>
        <v/>
      </c>
      <c r="M13146" t="str">
        <f t="shared" si="617"/>
        <v/>
      </c>
    </row>
    <row r="13147" spans="3:13" x14ac:dyDescent="0.2">
      <c r="C13147" s="8" t="str">
        <f>IFERROR(VLOOKUP(B13147,'Plan de comptes'!A:B,2,FALSE),"")</f>
        <v/>
      </c>
      <c r="K13147" s="21">
        <f t="shared" si="615"/>
        <v>0</v>
      </c>
      <c r="L13147" t="str">
        <f t="shared" si="616"/>
        <v/>
      </c>
      <c r="M13147" t="str">
        <f t="shared" si="617"/>
        <v/>
      </c>
    </row>
    <row r="13148" spans="3:13" x14ac:dyDescent="0.2">
      <c r="C13148" s="8" t="str">
        <f>IFERROR(VLOOKUP(B13148,'Plan de comptes'!A:B,2,FALSE),"")</f>
        <v/>
      </c>
      <c r="K13148" s="21">
        <f t="shared" si="615"/>
        <v>0</v>
      </c>
      <c r="L13148" t="str">
        <f t="shared" si="616"/>
        <v/>
      </c>
      <c r="M13148" t="str">
        <f t="shared" si="617"/>
        <v/>
      </c>
    </row>
    <row r="13149" spans="3:13" x14ac:dyDescent="0.2">
      <c r="C13149" s="8" t="str">
        <f>IFERROR(VLOOKUP(B13149,'Plan de comptes'!A:B,2,FALSE),"")</f>
        <v/>
      </c>
      <c r="K13149" s="21">
        <f t="shared" si="615"/>
        <v>0</v>
      </c>
      <c r="L13149" t="str">
        <f t="shared" si="616"/>
        <v/>
      </c>
      <c r="M13149" t="str">
        <f t="shared" si="617"/>
        <v/>
      </c>
    </row>
    <row r="13150" spans="3:13" x14ac:dyDescent="0.2">
      <c r="C13150" s="8" t="str">
        <f>IFERROR(VLOOKUP(B13150,'Plan de comptes'!A:B,2,FALSE),"")</f>
        <v/>
      </c>
      <c r="K13150" s="21">
        <f t="shared" si="615"/>
        <v>0</v>
      </c>
      <c r="L13150" t="str">
        <f t="shared" si="616"/>
        <v/>
      </c>
      <c r="M13150" t="str">
        <f t="shared" si="617"/>
        <v/>
      </c>
    </row>
    <row r="13151" spans="3:13" x14ac:dyDescent="0.2">
      <c r="C13151" s="8" t="str">
        <f>IFERROR(VLOOKUP(B13151,'Plan de comptes'!A:B,2,FALSE),"")</f>
        <v/>
      </c>
      <c r="K13151" s="21">
        <f t="shared" si="615"/>
        <v>0</v>
      </c>
      <c r="L13151" t="str">
        <f t="shared" si="616"/>
        <v/>
      </c>
      <c r="M13151" t="str">
        <f t="shared" si="617"/>
        <v/>
      </c>
    </row>
    <row r="13152" spans="3:13" x14ac:dyDescent="0.2">
      <c r="C13152" s="8" t="str">
        <f>IFERROR(VLOOKUP(B13152,'Plan de comptes'!A:B,2,FALSE),"")</f>
        <v/>
      </c>
      <c r="K13152" s="21">
        <f t="shared" si="615"/>
        <v>0</v>
      </c>
      <c r="L13152" t="str">
        <f t="shared" si="616"/>
        <v/>
      </c>
      <c r="M13152" t="str">
        <f t="shared" si="617"/>
        <v/>
      </c>
    </row>
    <row r="13153" spans="3:13" x14ac:dyDescent="0.2">
      <c r="C13153" s="8" t="str">
        <f>IFERROR(VLOOKUP(B13153,'Plan de comptes'!A:B,2,FALSE),"")</f>
        <v/>
      </c>
      <c r="K13153" s="21">
        <f t="shared" si="615"/>
        <v>0</v>
      </c>
      <c r="L13153" t="str">
        <f t="shared" si="616"/>
        <v/>
      </c>
      <c r="M13153" t="str">
        <f t="shared" si="617"/>
        <v/>
      </c>
    </row>
    <row r="13154" spans="3:13" x14ac:dyDescent="0.2">
      <c r="C13154" s="8" t="str">
        <f>IFERROR(VLOOKUP(B13154,'Plan de comptes'!A:B,2,FALSE),"")</f>
        <v/>
      </c>
      <c r="K13154" s="21">
        <f t="shared" si="615"/>
        <v>0</v>
      </c>
      <c r="L13154" t="str">
        <f t="shared" si="616"/>
        <v/>
      </c>
      <c r="M13154" t="str">
        <f t="shared" si="617"/>
        <v/>
      </c>
    </row>
    <row r="13155" spans="3:13" x14ac:dyDescent="0.2">
      <c r="C13155" s="8" t="str">
        <f>IFERROR(VLOOKUP(B13155,'Plan de comptes'!A:B,2,FALSE),"")</f>
        <v/>
      </c>
      <c r="K13155" s="21">
        <f t="shared" si="615"/>
        <v>0</v>
      </c>
      <c r="L13155" t="str">
        <f t="shared" si="616"/>
        <v/>
      </c>
      <c r="M13155" t="str">
        <f t="shared" si="617"/>
        <v/>
      </c>
    </row>
    <row r="13156" spans="3:13" x14ac:dyDescent="0.2">
      <c r="C13156" s="8" t="str">
        <f>IFERROR(VLOOKUP(B13156,'Plan de comptes'!A:B,2,FALSE),"")</f>
        <v/>
      </c>
      <c r="K13156" s="21">
        <f t="shared" si="615"/>
        <v>0</v>
      </c>
      <c r="L13156" t="str">
        <f t="shared" si="616"/>
        <v/>
      </c>
      <c r="M13156" t="str">
        <f t="shared" si="617"/>
        <v/>
      </c>
    </row>
    <row r="13157" spans="3:13" x14ac:dyDescent="0.2">
      <c r="C13157" s="8" t="str">
        <f>IFERROR(VLOOKUP(B13157,'Plan de comptes'!A:B,2,FALSE),"")</f>
        <v/>
      </c>
      <c r="K13157" s="21">
        <f t="shared" si="615"/>
        <v>0</v>
      </c>
      <c r="L13157" t="str">
        <f t="shared" si="616"/>
        <v/>
      </c>
      <c r="M13157" t="str">
        <f t="shared" si="617"/>
        <v/>
      </c>
    </row>
    <row r="13158" spans="3:13" x14ac:dyDescent="0.2">
      <c r="C13158" s="8" t="str">
        <f>IFERROR(VLOOKUP(B13158,'Plan de comptes'!A:B,2,FALSE),"")</f>
        <v/>
      </c>
      <c r="K13158" s="21">
        <f t="shared" si="615"/>
        <v>0</v>
      </c>
      <c r="L13158" t="str">
        <f t="shared" si="616"/>
        <v/>
      </c>
      <c r="M13158" t="str">
        <f t="shared" si="617"/>
        <v/>
      </c>
    </row>
    <row r="13159" spans="3:13" x14ac:dyDescent="0.2">
      <c r="C13159" s="8" t="str">
        <f>IFERROR(VLOOKUP(B13159,'Plan de comptes'!A:B,2,FALSE),"")</f>
        <v/>
      </c>
      <c r="K13159" s="21">
        <f t="shared" si="615"/>
        <v>0</v>
      </c>
      <c r="L13159" t="str">
        <f t="shared" si="616"/>
        <v/>
      </c>
      <c r="M13159" t="str">
        <f t="shared" si="617"/>
        <v/>
      </c>
    </row>
    <row r="13160" spans="3:13" x14ac:dyDescent="0.2">
      <c r="C13160" s="8" t="str">
        <f>IFERROR(VLOOKUP(B13160,'Plan de comptes'!A:B,2,FALSE),"")</f>
        <v/>
      </c>
      <c r="K13160" s="21">
        <f t="shared" si="615"/>
        <v>0</v>
      </c>
      <c r="L13160" t="str">
        <f t="shared" si="616"/>
        <v/>
      </c>
      <c r="M13160" t="str">
        <f t="shared" si="617"/>
        <v/>
      </c>
    </row>
    <row r="13161" spans="3:13" x14ac:dyDescent="0.2">
      <c r="C13161" s="8" t="str">
        <f>IFERROR(VLOOKUP(B13161,'Plan de comptes'!A:B,2,FALSE),"")</f>
        <v/>
      </c>
      <c r="K13161" s="21">
        <f t="shared" si="615"/>
        <v>0</v>
      </c>
      <c r="L13161" t="str">
        <f t="shared" si="616"/>
        <v/>
      </c>
      <c r="M13161" t="str">
        <f t="shared" si="617"/>
        <v/>
      </c>
    </row>
    <row r="13162" spans="3:13" x14ac:dyDescent="0.2">
      <c r="C13162" s="8" t="str">
        <f>IFERROR(VLOOKUP(B13162,'Plan de comptes'!A:B,2,FALSE),"")</f>
        <v/>
      </c>
      <c r="K13162" s="21">
        <f t="shared" si="615"/>
        <v>0</v>
      </c>
      <c r="L13162" t="str">
        <f t="shared" si="616"/>
        <v/>
      </c>
      <c r="M13162" t="str">
        <f t="shared" si="617"/>
        <v/>
      </c>
    </row>
    <row r="13163" spans="3:13" x14ac:dyDescent="0.2">
      <c r="C13163" s="8" t="str">
        <f>IFERROR(VLOOKUP(B13163,'Plan de comptes'!A:B,2,FALSE),"")</f>
        <v/>
      </c>
      <c r="K13163" s="21">
        <f t="shared" si="615"/>
        <v>0</v>
      </c>
      <c r="L13163" t="str">
        <f t="shared" si="616"/>
        <v/>
      </c>
      <c r="M13163" t="str">
        <f t="shared" si="617"/>
        <v/>
      </c>
    </row>
    <row r="13164" spans="3:13" x14ac:dyDescent="0.2">
      <c r="C13164" s="8" t="str">
        <f>IFERROR(VLOOKUP(B13164,'Plan de comptes'!A:B,2,FALSE),"")</f>
        <v/>
      </c>
      <c r="K13164" s="21">
        <f t="shared" si="615"/>
        <v>0</v>
      </c>
      <c r="L13164" t="str">
        <f t="shared" si="616"/>
        <v/>
      </c>
      <c r="M13164" t="str">
        <f t="shared" si="617"/>
        <v/>
      </c>
    </row>
    <row r="13165" spans="3:13" x14ac:dyDescent="0.2">
      <c r="C13165" s="8" t="str">
        <f>IFERROR(VLOOKUP(B13165,'Plan de comptes'!A:B,2,FALSE),"")</f>
        <v/>
      </c>
      <c r="K13165" s="21">
        <f t="shared" si="615"/>
        <v>0</v>
      </c>
      <c r="L13165" t="str">
        <f t="shared" si="616"/>
        <v/>
      </c>
      <c r="M13165" t="str">
        <f t="shared" si="617"/>
        <v/>
      </c>
    </row>
    <row r="13166" spans="3:13" x14ac:dyDescent="0.2">
      <c r="C13166" s="8" t="str">
        <f>IFERROR(VLOOKUP(B13166,'Plan de comptes'!A:B,2,FALSE),"")</f>
        <v/>
      </c>
      <c r="K13166" s="21">
        <f t="shared" si="615"/>
        <v>0</v>
      </c>
      <c r="L13166" t="str">
        <f t="shared" si="616"/>
        <v/>
      </c>
      <c r="M13166" t="str">
        <f t="shared" si="617"/>
        <v/>
      </c>
    </row>
    <row r="13167" spans="3:13" x14ac:dyDescent="0.2">
      <c r="C13167" s="8" t="str">
        <f>IFERROR(VLOOKUP(B13167,'Plan de comptes'!A:B,2,FALSE),"")</f>
        <v/>
      </c>
      <c r="K13167" s="21">
        <f t="shared" si="615"/>
        <v>0</v>
      </c>
      <c r="L13167" t="str">
        <f t="shared" si="616"/>
        <v/>
      </c>
      <c r="M13167" t="str">
        <f t="shared" si="617"/>
        <v/>
      </c>
    </row>
    <row r="13168" spans="3:13" x14ac:dyDescent="0.2">
      <c r="C13168" s="8" t="str">
        <f>IFERROR(VLOOKUP(B13168,'Plan de comptes'!A:B,2,FALSE),"")</f>
        <v/>
      </c>
      <c r="K13168" s="21">
        <f t="shared" si="615"/>
        <v>0</v>
      </c>
      <c r="L13168" t="str">
        <f t="shared" si="616"/>
        <v/>
      </c>
      <c r="M13168" t="str">
        <f t="shared" si="617"/>
        <v/>
      </c>
    </row>
    <row r="13169" spans="3:13" x14ac:dyDescent="0.2">
      <c r="C13169" s="8" t="str">
        <f>IFERROR(VLOOKUP(B13169,'Plan de comptes'!A:B,2,FALSE),"")</f>
        <v/>
      </c>
      <c r="K13169" s="21">
        <f t="shared" si="615"/>
        <v>0</v>
      </c>
      <c r="L13169" t="str">
        <f t="shared" si="616"/>
        <v/>
      </c>
      <c r="M13169" t="str">
        <f t="shared" si="617"/>
        <v/>
      </c>
    </row>
    <row r="13170" spans="3:13" x14ac:dyDescent="0.2">
      <c r="C13170" s="8" t="str">
        <f>IFERROR(VLOOKUP(B13170,'Plan de comptes'!A:B,2,FALSE),"")</f>
        <v/>
      </c>
      <c r="K13170" s="21">
        <f t="shared" si="615"/>
        <v>0</v>
      </c>
      <c r="L13170" t="str">
        <f t="shared" si="616"/>
        <v/>
      </c>
      <c r="M13170" t="str">
        <f t="shared" si="617"/>
        <v/>
      </c>
    </row>
    <row r="13171" spans="3:13" x14ac:dyDescent="0.2">
      <c r="C13171" s="8" t="str">
        <f>IFERROR(VLOOKUP(B13171,'Plan de comptes'!A:B,2,FALSE),"")</f>
        <v/>
      </c>
      <c r="K13171" s="21">
        <f t="shared" si="615"/>
        <v>0</v>
      </c>
      <c r="L13171" t="str">
        <f t="shared" si="616"/>
        <v/>
      </c>
      <c r="M13171" t="str">
        <f t="shared" si="617"/>
        <v/>
      </c>
    </row>
    <row r="13172" spans="3:13" x14ac:dyDescent="0.2">
      <c r="C13172" s="8" t="str">
        <f>IFERROR(VLOOKUP(B13172,'Plan de comptes'!A:B,2,FALSE),"")</f>
        <v/>
      </c>
      <c r="K13172" s="21">
        <f t="shared" si="615"/>
        <v>0</v>
      </c>
      <c r="L13172" t="str">
        <f t="shared" si="616"/>
        <v/>
      </c>
      <c r="M13172" t="str">
        <f t="shared" si="617"/>
        <v/>
      </c>
    </row>
    <row r="13173" spans="3:13" x14ac:dyDescent="0.2">
      <c r="C13173" s="8" t="str">
        <f>IFERROR(VLOOKUP(B13173,'Plan de comptes'!A:B,2,FALSE),"")</f>
        <v/>
      </c>
      <c r="K13173" s="21">
        <f t="shared" si="615"/>
        <v>0</v>
      </c>
      <c r="L13173" t="str">
        <f t="shared" si="616"/>
        <v/>
      </c>
      <c r="M13173" t="str">
        <f t="shared" si="617"/>
        <v/>
      </c>
    </row>
    <row r="13174" spans="3:13" x14ac:dyDescent="0.2">
      <c r="C13174" s="8" t="str">
        <f>IFERROR(VLOOKUP(B13174,'Plan de comptes'!A:B,2,FALSE),"")</f>
        <v/>
      </c>
      <c r="K13174" s="21">
        <f t="shared" si="615"/>
        <v>0</v>
      </c>
      <c r="L13174" t="str">
        <f t="shared" si="616"/>
        <v/>
      </c>
      <c r="M13174" t="str">
        <f t="shared" si="617"/>
        <v/>
      </c>
    </row>
    <row r="13175" spans="3:13" x14ac:dyDescent="0.2">
      <c r="C13175" s="8" t="str">
        <f>IFERROR(VLOOKUP(B13175,'Plan de comptes'!A:B,2,FALSE),"")</f>
        <v/>
      </c>
      <c r="K13175" s="21">
        <f t="shared" si="615"/>
        <v>0</v>
      </c>
      <c r="L13175" t="str">
        <f t="shared" si="616"/>
        <v/>
      </c>
      <c r="M13175" t="str">
        <f t="shared" si="617"/>
        <v/>
      </c>
    </row>
    <row r="13176" spans="3:13" x14ac:dyDescent="0.2">
      <c r="C13176" s="8" t="str">
        <f>IFERROR(VLOOKUP(B13176,'Plan de comptes'!A:B,2,FALSE),"")</f>
        <v/>
      </c>
      <c r="K13176" s="21">
        <f t="shared" si="615"/>
        <v>0</v>
      </c>
      <c r="L13176" t="str">
        <f t="shared" si="616"/>
        <v/>
      </c>
      <c r="M13176" t="str">
        <f t="shared" si="617"/>
        <v/>
      </c>
    </row>
    <row r="13177" spans="3:13" x14ac:dyDescent="0.2">
      <c r="C13177" s="8" t="str">
        <f>IFERROR(VLOOKUP(B13177,'Plan de comptes'!A:B,2,FALSE),"")</f>
        <v/>
      </c>
      <c r="K13177" s="21">
        <f t="shared" si="615"/>
        <v>0</v>
      </c>
      <c r="L13177" t="str">
        <f t="shared" si="616"/>
        <v/>
      </c>
      <c r="M13177" t="str">
        <f t="shared" si="617"/>
        <v/>
      </c>
    </row>
    <row r="13178" spans="3:13" x14ac:dyDescent="0.2">
      <c r="C13178" s="8" t="str">
        <f>IFERROR(VLOOKUP(B13178,'Plan de comptes'!A:B,2,FALSE),"")</f>
        <v/>
      </c>
      <c r="K13178" s="21">
        <f t="shared" si="615"/>
        <v>0</v>
      </c>
      <c r="L13178" t="str">
        <f t="shared" si="616"/>
        <v/>
      </c>
      <c r="M13178" t="str">
        <f t="shared" si="617"/>
        <v/>
      </c>
    </row>
    <row r="13179" spans="3:13" x14ac:dyDescent="0.2">
      <c r="C13179" s="8" t="str">
        <f>IFERROR(VLOOKUP(B13179,'Plan de comptes'!A:B,2,FALSE),"")</f>
        <v/>
      </c>
      <c r="K13179" s="21">
        <f t="shared" si="615"/>
        <v>0</v>
      </c>
      <c r="L13179" t="str">
        <f t="shared" si="616"/>
        <v/>
      </c>
      <c r="M13179" t="str">
        <f t="shared" si="617"/>
        <v/>
      </c>
    </row>
    <row r="13180" spans="3:13" x14ac:dyDescent="0.2">
      <c r="C13180" s="8" t="str">
        <f>IFERROR(VLOOKUP(B13180,'Plan de comptes'!A:B,2,FALSE),"")</f>
        <v/>
      </c>
      <c r="K13180" s="21">
        <f t="shared" si="615"/>
        <v>0</v>
      </c>
      <c r="L13180" t="str">
        <f t="shared" si="616"/>
        <v/>
      </c>
      <c r="M13180" t="str">
        <f t="shared" si="617"/>
        <v/>
      </c>
    </row>
    <row r="13181" spans="3:13" x14ac:dyDescent="0.2">
      <c r="C13181" s="8" t="str">
        <f>IFERROR(VLOOKUP(B13181,'Plan de comptes'!A:B,2,FALSE),"")</f>
        <v/>
      </c>
      <c r="K13181" s="21">
        <f t="shared" si="615"/>
        <v>0</v>
      </c>
      <c r="L13181" t="str">
        <f t="shared" si="616"/>
        <v/>
      </c>
      <c r="M13181" t="str">
        <f t="shared" si="617"/>
        <v/>
      </c>
    </row>
    <row r="13182" spans="3:13" x14ac:dyDescent="0.2">
      <c r="C13182" s="8" t="str">
        <f>IFERROR(VLOOKUP(B13182,'Plan de comptes'!A:B,2,FALSE),"")</f>
        <v/>
      </c>
      <c r="K13182" s="21">
        <f t="shared" si="615"/>
        <v>0</v>
      </c>
      <c r="L13182" t="str">
        <f t="shared" si="616"/>
        <v/>
      </c>
      <c r="M13182" t="str">
        <f t="shared" si="617"/>
        <v/>
      </c>
    </row>
    <row r="13183" spans="3:13" x14ac:dyDescent="0.2">
      <c r="C13183" s="8" t="str">
        <f>IFERROR(VLOOKUP(B13183,'Plan de comptes'!A:B,2,FALSE),"")</f>
        <v/>
      </c>
      <c r="K13183" s="21">
        <f t="shared" si="615"/>
        <v>0</v>
      </c>
      <c r="L13183" t="str">
        <f t="shared" si="616"/>
        <v/>
      </c>
      <c r="M13183" t="str">
        <f t="shared" si="617"/>
        <v/>
      </c>
    </row>
    <row r="13184" spans="3:13" x14ac:dyDescent="0.2">
      <c r="C13184" s="8" t="str">
        <f>IFERROR(VLOOKUP(B13184,'Plan de comptes'!A:B,2,FALSE),"")</f>
        <v/>
      </c>
      <c r="K13184" s="21">
        <f t="shared" si="615"/>
        <v>0</v>
      </c>
      <c r="L13184" t="str">
        <f t="shared" si="616"/>
        <v/>
      </c>
      <c r="M13184" t="str">
        <f t="shared" si="617"/>
        <v/>
      </c>
    </row>
    <row r="13185" spans="3:13" x14ac:dyDescent="0.2">
      <c r="C13185" s="8" t="str">
        <f>IFERROR(VLOOKUP(B13185,'Plan de comptes'!A:B,2,FALSE),"")</f>
        <v/>
      </c>
      <c r="K13185" s="21">
        <f t="shared" si="615"/>
        <v>0</v>
      </c>
      <c r="L13185" t="str">
        <f t="shared" si="616"/>
        <v/>
      </c>
      <c r="M13185" t="str">
        <f t="shared" si="617"/>
        <v/>
      </c>
    </row>
    <row r="13186" spans="3:13" x14ac:dyDescent="0.2">
      <c r="C13186" s="8" t="str">
        <f>IFERROR(VLOOKUP(B13186,'Plan de comptes'!A:B,2,FALSE),"")</f>
        <v/>
      </c>
      <c r="K13186" s="21">
        <f t="shared" si="615"/>
        <v>0</v>
      </c>
      <c r="L13186" t="str">
        <f t="shared" si="616"/>
        <v/>
      </c>
      <c r="M13186" t="str">
        <f t="shared" si="617"/>
        <v/>
      </c>
    </row>
    <row r="13187" spans="3:13" x14ac:dyDescent="0.2">
      <c r="C13187" s="8" t="str">
        <f>IFERROR(VLOOKUP(B13187,'Plan de comptes'!A:B,2,FALSE),"")</f>
        <v/>
      </c>
      <c r="K13187" s="21">
        <f t="shared" ref="K13187:K13250" si="618">E13187-F13187</f>
        <v>0</v>
      </c>
      <c r="L13187" t="str">
        <f t="shared" ref="L13187:L13250" si="619">LEFT($B13187,2)</f>
        <v/>
      </c>
      <c r="M13187" t="str">
        <f t="shared" ref="M13187:M13250" si="620">LEFT($B13187,3)</f>
        <v/>
      </c>
    </row>
    <row r="13188" spans="3:13" x14ac:dyDescent="0.2">
      <c r="C13188" s="8" t="str">
        <f>IFERROR(VLOOKUP(B13188,'Plan de comptes'!A:B,2,FALSE),"")</f>
        <v/>
      </c>
      <c r="K13188" s="21">
        <f t="shared" si="618"/>
        <v>0</v>
      </c>
      <c r="L13188" t="str">
        <f t="shared" si="619"/>
        <v/>
      </c>
      <c r="M13188" t="str">
        <f t="shared" si="620"/>
        <v/>
      </c>
    </row>
    <row r="13189" spans="3:13" x14ac:dyDescent="0.2">
      <c r="C13189" s="8" t="str">
        <f>IFERROR(VLOOKUP(B13189,'Plan de comptes'!A:B,2,FALSE),"")</f>
        <v/>
      </c>
      <c r="K13189" s="21">
        <f t="shared" si="618"/>
        <v>0</v>
      </c>
      <c r="L13189" t="str">
        <f t="shared" si="619"/>
        <v/>
      </c>
      <c r="M13189" t="str">
        <f t="shared" si="620"/>
        <v/>
      </c>
    </row>
    <row r="13190" spans="3:13" x14ac:dyDescent="0.2">
      <c r="C13190" s="8" t="str">
        <f>IFERROR(VLOOKUP(B13190,'Plan de comptes'!A:B,2,FALSE),"")</f>
        <v/>
      </c>
      <c r="K13190" s="21">
        <f t="shared" si="618"/>
        <v>0</v>
      </c>
      <c r="L13190" t="str">
        <f t="shared" si="619"/>
        <v/>
      </c>
      <c r="M13190" t="str">
        <f t="shared" si="620"/>
        <v/>
      </c>
    </row>
    <row r="13191" spans="3:13" x14ac:dyDescent="0.2">
      <c r="C13191" s="8" t="str">
        <f>IFERROR(VLOOKUP(B13191,'Plan de comptes'!A:B,2,FALSE),"")</f>
        <v/>
      </c>
      <c r="K13191" s="21">
        <f t="shared" si="618"/>
        <v>0</v>
      </c>
      <c r="L13191" t="str">
        <f t="shared" si="619"/>
        <v/>
      </c>
      <c r="M13191" t="str">
        <f t="shared" si="620"/>
        <v/>
      </c>
    </row>
    <row r="13192" spans="3:13" x14ac:dyDescent="0.2">
      <c r="C13192" s="8" t="str">
        <f>IFERROR(VLOOKUP(B13192,'Plan de comptes'!A:B,2,FALSE),"")</f>
        <v/>
      </c>
      <c r="K13192" s="21">
        <f t="shared" si="618"/>
        <v>0</v>
      </c>
      <c r="L13192" t="str">
        <f t="shared" si="619"/>
        <v/>
      </c>
      <c r="M13192" t="str">
        <f t="shared" si="620"/>
        <v/>
      </c>
    </row>
    <row r="13193" spans="3:13" x14ac:dyDescent="0.2">
      <c r="C13193" s="8" t="str">
        <f>IFERROR(VLOOKUP(B13193,'Plan de comptes'!A:B,2,FALSE),"")</f>
        <v/>
      </c>
      <c r="K13193" s="21">
        <f t="shared" si="618"/>
        <v>0</v>
      </c>
      <c r="L13193" t="str">
        <f t="shared" si="619"/>
        <v/>
      </c>
      <c r="M13193" t="str">
        <f t="shared" si="620"/>
        <v/>
      </c>
    </row>
    <row r="13194" spans="3:13" x14ac:dyDescent="0.2">
      <c r="C13194" s="8" t="str">
        <f>IFERROR(VLOOKUP(B13194,'Plan de comptes'!A:B,2,FALSE),"")</f>
        <v/>
      </c>
      <c r="K13194" s="21">
        <f t="shared" si="618"/>
        <v>0</v>
      </c>
      <c r="L13194" t="str">
        <f t="shared" si="619"/>
        <v/>
      </c>
      <c r="M13194" t="str">
        <f t="shared" si="620"/>
        <v/>
      </c>
    </row>
    <row r="13195" spans="3:13" x14ac:dyDescent="0.2">
      <c r="C13195" s="8" t="str">
        <f>IFERROR(VLOOKUP(B13195,'Plan de comptes'!A:B,2,FALSE),"")</f>
        <v/>
      </c>
      <c r="K13195" s="21">
        <f t="shared" si="618"/>
        <v>0</v>
      </c>
      <c r="L13195" t="str">
        <f t="shared" si="619"/>
        <v/>
      </c>
      <c r="M13195" t="str">
        <f t="shared" si="620"/>
        <v/>
      </c>
    </row>
    <row r="13196" spans="3:13" x14ac:dyDescent="0.2">
      <c r="C13196" s="8" t="str">
        <f>IFERROR(VLOOKUP(B13196,'Plan de comptes'!A:B,2,FALSE),"")</f>
        <v/>
      </c>
      <c r="K13196" s="21">
        <f t="shared" si="618"/>
        <v>0</v>
      </c>
      <c r="L13196" t="str">
        <f t="shared" si="619"/>
        <v/>
      </c>
      <c r="M13196" t="str">
        <f t="shared" si="620"/>
        <v/>
      </c>
    </row>
    <row r="13197" spans="3:13" x14ac:dyDescent="0.2">
      <c r="C13197" s="8" t="str">
        <f>IFERROR(VLOOKUP(B13197,'Plan de comptes'!A:B,2,FALSE),"")</f>
        <v/>
      </c>
      <c r="K13197" s="21">
        <f t="shared" si="618"/>
        <v>0</v>
      </c>
      <c r="L13197" t="str">
        <f t="shared" si="619"/>
        <v/>
      </c>
      <c r="M13197" t="str">
        <f t="shared" si="620"/>
        <v/>
      </c>
    </row>
    <row r="13198" spans="3:13" x14ac:dyDescent="0.2">
      <c r="C13198" s="8" t="str">
        <f>IFERROR(VLOOKUP(B13198,'Plan de comptes'!A:B,2,FALSE),"")</f>
        <v/>
      </c>
      <c r="K13198" s="21">
        <f t="shared" si="618"/>
        <v>0</v>
      </c>
      <c r="L13198" t="str">
        <f t="shared" si="619"/>
        <v/>
      </c>
      <c r="M13198" t="str">
        <f t="shared" si="620"/>
        <v/>
      </c>
    </row>
    <row r="13199" spans="3:13" x14ac:dyDescent="0.2">
      <c r="C13199" s="8" t="str">
        <f>IFERROR(VLOOKUP(B13199,'Plan de comptes'!A:B,2,FALSE),"")</f>
        <v/>
      </c>
      <c r="K13199" s="21">
        <f t="shared" si="618"/>
        <v>0</v>
      </c>
      <c r="L13199" t="str">
        <f t="shared" si="619"/>
        <v/>
      </c>
      <c r="M13199" t="str">
        <f t="shared" si="620"/>
        <v/>
      </c>
    </row>
    <row r="13200" spans="3:13" x14ac:dyDescent="0.2">
      <c r="C13200" s="8" t="str">
        <f>IFERROR(VLOOKUP(B13200,'Plan de comptes'!A:B,2,FALSE),"")</f>
        <v/>
      </c>
      <c r="K13200" s="21">
        <f t="shared" si="618"/>
        <v>0</v>
      </c>
      <c r="L13200" t="str">
        <f t="shared" si="619"/>
        <v/>
      </c>
      <c r="M13200" t="str">
        <f t="shared" si="620"/>
        <v/>
      </c>
    </row>
    <row r="13201" spans="3:13" x14ac:dyDescent="0.2">
      <c r="C13201" s="8" t="str">
        <f>IFERROR(VLOOKUP(B13201,'Plan de comptes'!A:B,2,FALSE),"")</f>
        <v/>
      </c>
      <c r="K13201" s="21">
        <f t="shared" si="618"/>
        <v>0</v>
      </c>
      <c r="L13201" t="str">
        <f t="shared" si="619"/>
        <v/>
      </c>
      <c r="M13201" t="str">
        <f t="shared" si="620"/>
        <v/>
      </c>
    </row>
    <row r="13202" spans="3:13" x14ac:dyDescent="0.2">
      <c r="C13202" s="8" t="str">
        <f>IFERROR(VLOOKUP(B13202,'Plan de comptes'!A:B,2,FALSE),"")</f>
        <v/>
      </c>
      <c r="K13202" s="21">
        <f t="shared" si="618"/>
        <v>0</v>
      </c>
      <c r="L13202" t="str">
        <f t="shared" si="619"/>
        <v/>
      </c>
      <c r="M13202" t="str">
        <f t="shared" si="620"/>
        <v/>
      </c>
    </row>
    <row r="13203" spans="3:13" x14ac:dyDescent="0.2">
      <c r="C13203" s="8" t="str">
        <f>IFERROR(VLOOKUP(B13203,'Plan de comptes'!A:B,2,FALSE),"")</f>
        <v/>
      </c>
      <c r="K13203" s="21">
        <f t="shared" si="618"/>
        <v>0</v>
      </c>
      <c r="L13203" t="str">
        <f t="shared" si="619"/>
        <v/>
      </c>
      <c r="M13203" t="str">
        <f t="shared" si="620"/>
        <v/>
      </c>
    </row>
    <row r="13204" spans="3:13" x14ac:dyDescent="0.2">
      <c r="C13204" s="8" t="str">
        <f>IFERROR(VLOOKUP(B13204,'Plan de comptes'!A:B,2,FALSE),"")</f>
        <v/>
      </c>
      <c r="K13204" s="21">
        <f t="shared" si="618"/>
        <v>0</v>
      </c>
      <c r="L13204" t="str">
        <f t="shared" si="619"/>
        <v/>
      </c>
      <c r="M13204" t="str">
        <f t="shared" si="620"/>
        <v/>
      </c>
    </row>
    <row r="13205" spans="3:13" x14ac:dyDescent="0.2">
      <c r="C13205" s="8" t="str">
        <f>IFERROR(VLOOKUP(B13205,'Plan de comptes'!A:B,2,FALSE),"")</f>
        <v/>
      </c>
      <c r="K13205" s="21">
        <f t="shared" si="618"/>
        <v>0</v>
      </c>
      <c r="L13205" t="str">
        <f t="shared" si="619"/>
        <v/>
      </c>
      <c r="M13205" t="str">
        <f t="shared" si="620"/>
        <v/>
      </c>
    </row>
    <row r="13206" spans="3:13" x14ac:dyDescent="0.2">
      <c r="C13206" s="8" t="str">
        <f>IFERROR(VLOOKUP(B13206,'Plan de comptes'!A:B,2,FALSE),"")</f>
        <v/>
      </c>
      <c r="K13206" s="21">
        <f t="shared" si="618"/>
        <v>0</v>
      </c>
      <c r="L13206" t="str">
        <f t="shared" si="619"/>
        <v/>
      </c>
      <c r="M13206" t="str">
        <f t="shared" si="620"/>
        <v/>
      </c>
    </row>
    <row r="13207" spans="3:13" x14ac:dyDescent="0.2">
      <c r="C13207" s="8" t="str">
        <f>IFERROR(VLOOKUP(B13207,'Plan de comptes'!A:B,2,FALSE),"")</f>
        <v/>
      </c>
      <c r="K13207" s="21">
        <f t="shared" si="618"/>
        <v>0</v>
      </c>
      <c r="L13207" t="str">
        <f t="shared" si="619"/>
        <v/>
      </c>
      <c r="M13207" t="str">
        <f t="shared" si="620"/>
        <v/>
      </c>
    </row>
    <row r="13208" spans="3:13" x14ac:dyDescent="0.2">
      <c r="C13208" s="8" t="str">
        <f>IFERROR(VLOOKUP(B13208,'Plan de comptes'!A:B,2,FALSE),"")</f>
        <v/>
      </c>
      <c r="K13208" s="21">
        <f t="shared" si="618"/>
        <v>0</v>
      </c>
      <c r="L13208" t="str">
        <f t="shared" si="619"/>
        <v/>
      </c>
      <c r="M13208" t="str">
        <f t="shared" si="620"/>
        <v/>
      </c>
    </row>
    <row r="13209" spans="3:13" x14ac:dyDescent="0.2">
      <c r="C13209" s="8" t="str">
        <f>IFERROR(VLOOKUP(B13209,'Plan de comptes'!A:B,2,FALSE),"")</f>
        <v/>
      </c>
      <c r="K13209" s="21">
        <f t="shared" si="618"/>
        <v>0</v>
      </c>
      <c r="L13209" t="str">
        <f t="shared" si="619"/>
        <v/>
      </c>
      <c r="M13209" t="str">
        <f t="shared" si="620"/>
        <v/>
      </c>
    </row>
    <row r="13210" spans="3:13" x14ac:dyDescent="0.2">
      <c r="C13210" s="8" t="str">
        <f>IFERROR(VLOOKUP(B13210,'Plan de comptes'!A:B,2,FALSE),"")</f>
        <v/>
      </c>
      <c r="K13210" s="21">
        <f t="shared" si="618"/>
        <v>0</v>
      </c>
      <c r="L13210" t="str">
        <f t="shared" si="619"/>
        <v/>
      </c>
      <c r="M13210" t="str">
        <f t="shared" si="620"/>
        <v/>
      </c>
    </row>
    <row r="13211" spans="3:13" x14ac:dyDescent="0.2">
      <c r="C13211" s="8" t="str">
        <f>IFERROR(VLOOKUP(B13211,'Plan de comptes'!A:B,2,FALSE),"")</f>
        <v/>
      </c>
      <c r="K13211" s="21">
        <f t="shared" si="618"/>
        <v>0</v>
      </c>
      <c r="L13211" t="str">
        <f t="shared" si="619"/>
        <v/>
      </c>
      <c r="M13211" t="str">
        <f t="shared" si="620"/>
        <v/>
      </c>
    </row>
    <row r="13212" spans="3:13" x14ac:dyDescent="0.2">
      <c r="C13212" s="8" t="str">
        <f>IFERROR(VLOOKUP(B13212,'Plan de comptes'!A:B,2,FALSE),"")</f>
        <v/>
      </c>
      <c r="K13212" s="21">
        <f t="shared" si="618"/>
        <v>0</v>
      </c>
      <c r="L13212" t="str">
        <f t="shared" si="619"/>
        <v/>
      </c>
      <c r="M13212" t="str">
        <f t="shared" si="620"/>
        <v/>
      </c>
    </row>
    <row r="13213" spans="3:13" x14ac:dyDescent="0.2">
      <c r="C13213" s="8" t="str">
        <f>IFERROR(VLOOKUP(B13213,'Plan de comptes'!A:B,2,FALSE),"")</f>
        <v/>
      </c>
      <c r="K13213" s="21">
        <f t="shared" si="618"/>
        <v>0</v>
      </c>
      <c r="L13213" t="str">
        <f t="shared" si="619"/>
        <v/>
      </c>
      <c r="M13213" t="str">
        <f t="shared" si="620"/>
        <v/>
      </c>
    </row>
    <row r="13214" spans="3:13" x14ac:dyDescent="0.2">
      <c r="C13214" s="8" t="str">
        <f>IFERROR(VLOOKUP(B13214,'Plan de comptes'!A:B,2,FALSE),"")</f>
        <v/>
      </c>
      <c r="K13214" s="21">
        <f t="shared" si="618"/>
        <v>0</v>
      </c>
      <c r="L13214" t="str">
        <f t="shared" si="619"/>
        <v/>
      </c>
      <c r="M13214" t="str">
        <f t="shared" si="620"/>
        <v/>
      </c>
    </row>
    <row r="13215" spans="3:13" x14ac:dyDescent="0.2">
      <c r="C13215" s="8" t="str">
        <f>IFERROR(VLOOKUP(B13215,'Plan de comptes'!A:B,2,FALSE),"")</f>
        <v/>
      </c>
      <c r="K13215" s="21">
        <f t="shared" si="618"/>
        <v>0</v>
      </c>
      <c r="L13215" t="str">
        <f t="shared" si="619"/>
        <v/>
      </c>
      <c r="M13215" t="str">
        <f t="shared" si="620"/>
        <v/>
      </c>
    </row>
    <row r="13216" spans="3:13" x14ac:dyDescent="0.2">
      <c r="C13216" s="8" t="str">
        <f>IFERROR(VLOOKUP(B13216,'Plan de comptes'!A:B,2,FALSE),"")</f>
        <v/>
      </c>
      <c r="K13216" s="21">
        <f t="shared" si="618"/>
        <v>0</v>
      </c>
      <c r="L13216" t="str">
        <f t="shared" si="619"/>
        <v/>
      </c>
      <c r="M13216" t="str">
        <f t="shared" si="620"/>
        <v/>
      </c>
    </row>
    <row r="13217" spans="3:13" x14ac:dyDescent="0.2">
      <c r="C13217" s="8" t="str">
        <f>IFERROR(VLOOKUP(B13217,'Plan de comptes'!A:B,2,FALSE),"")</f>
        <v/>
      </c>
      <c r="K13217" s="21">
        <f t="shared" si="618"/>
        <v>0</v>
      </c>
      <c r="L13217" t="str">
        <f t="shared" si="619"/>
        <v/>
      </c>
      <c r="M13217" t="str">
        <f t="shared" si="620"/>
        <v/>
      </c>
    </row>
    <row r="13218" spans="3:13" x14ac:dyDescent="0.2">
      <c r="C13218" s="8" t="str">
        <f>IFERROR(VLOOKUP(B13218,'Plan de comptes'!A:B,2,FALSE),"")</f>
        <v/>
      </c>
      <c r="K13218" s="21">
        <f t="shared" si="618"/>
        <v>0</v>
      </c>
      <c r="L13218" t="str">
        <f t="shared" si="619"/>
        <v/>
      </c>
      <c r="M13218" t="str">
        <f t="shared" si="620"/>
        <v/>
      </c>
    </row>
    <row r="13219" spans="3:13" x14ac:dyDescent="0.2">
      <c r="C13219" s="8" t="str">
        <f>IFERROR(VLOOKUP(B13219,'Plan de comptes'!A:B,2,FALSE),"")</f>
        <v/>
      </c>
      <c r="K13219" s="21">
        <f t="shared" si="618"/>
        <v>0</v>
      </c>
      <c r="L13219" t="str">
        <f t="shared" si="619"/>
        <v/>
      </c>
      <c r="M13219" t="str">
        <f t="shared" si="620"/>
        <v/>
      </c>
    </row>
    <row r="13220" spans="3:13" x14ac:dyDescent="0.2">
      <c r="C13220" s="8" t="str">
        <f>IFERROR(VLOOKUP(B13220,'Plan de comptes'!A:B,2,FALSE),"")</f>
        <v/>
      </c>
      <c r="K13220" s="21">
        <f t="shared" si="618"/>
        <v>0</v>
      </c>
      <c r="L13220" t="str">
        <f t="shared" si="619"/>
        <v/>
      </c>
      <c r="M13220" t="str">
        <f t="shared" si="620"/>
        <v/>
      </c>
    </row>
    <row r="13221" spans="3:13" x14ac:dyDescent="0.2">
      <c r="C13221" s="8" t="str">
        <f>IFERROR(VLOOKUP(B13221,'Plan de comptes'!A:B,2,FALSE),"")</f>
        <v/>
      </c>
      <c r="K13221" s="21">
        <f t="shared" si="618"/>
        <v>0</v>
      </c>
      <c r="L13221" t="str">
        <f t="shared" si="619"/>
        <v/>
      </c>
      <c r="M13221" t="str">
        <f t="shared" si="620"/>
        <v/>
      </c>
    </row>
    <row r="13222" spans="3:13" x14ac:dyDescent="0.2">
      <c r="C13222" s="8" t="str">
        <f>IFERROR(VLOOKUP(B13222,'Plan de comptes'!A:B,2,FALSE),"")</f>
        <v/>
      </c>
      <c r="K13222" s="21">
        <f t="shared" si="618"/>
        <v>0</v>
      </c>
      <c r="L13222" t="str">
        <f t="shared" si="619"/>
        <v/>
      </c>
      <c r="M13222" t="str">
        <f t="shared" si="620"/>
        <v/>
      </c>
    </row>
    <row r="13223" spans="3:13" x14ac:dyDescent="0.2">
      <c r="C13223" s="8" t="str">
        <f>IFERROR(VLOOKUP(B13223,'Plan de comptes'!A:B,2,FALSE),"")</f>
        <v/>
      </c>
      <c r="K13223" s="21">
        <f t="shared" si="618"/>
        <v>0</v>
      </c>
      <c r="L13223" t="str">
        <f t="shared" si="619"/>
        <v/>
      </c>
      <c r="M13223" t="str">
        <f t="shared" si="620"/>
        <v/>
      </c>
    </row>
    <row r="13224" spans="3:13" x14ac:dyDescent="0.2">
      <c r="C13224" s="8" t="str">
        <f>IFERROR(VLOOKUP(B13224,'Plan de comptes'!A:B,2,FALSE),"")</f>
        <v/>
      </c>
      <c r="K13224" s="21">
        <f t="shared" si="618"/>
        <v>0</v>
      </c>
      <c r="L13224" t="str">
        <f t="shared" si="619"/>
        <v/>
      </c>
      <c r="M13224" t="str">
        <f t="shared" si="620"/>
        <v/>
      </c>
    </row>
    <row r="13225" spans="3:13" x14ac:dyDescent="0.2">
      <c r="C13225" s="8" t="str">
        <f>IFERROR(VLOOKUP(B13225,'Plan de comptes'!A:B,2,FALSE),"")</f>
        <v/>
      </c>
      <c r="K13225" s="21">
        <f t="shared" si="618"/>
        <v>0</v>
      </c>
      <c r="L13225" t="str">
        <f t="shared" si="619"/>
        <v/>
      </c>
      <c r="M13225" t="str">
        <f t="shared" si="620"/>
        <v/>
      </c>
    </row>
    <row r="13226" spans="3:13" x14ac:dyDescent="0.2">
      <c r="C13226" s="8" t="str">
        <f>IFERROR(VLOOKUP(B13226,'Plan de comptes'!A:B,2,FALSE),"")</f>
        <v/>
      </c>
      <c r="K13226" s="21">
        <f t="shared" si="618"/>
        <v>0</v>
      </c>
      <c r="L13226" t="str">
        <f t="shared" si="619"/>
        <v/>
      </c>
      <c r="M13226" t="str">
        <f t="shared" si="620"/>
        <v/>
      </c>
    </row>
    <row r="13227" spans="3:13" x14ac:dyDescent="0.2">
      <c r="C13227" s="8" t="str">
        <f>IFERROR(VLOOKUP(B13227,'Plan de comptes'!A:B,2,FALSE),"")</f>
        <v/>
      </c>
      <c r="K13227" s="21">
        <f t="shared" si="618"/>
        <v>0</v>
      </c>
      <c r="L13227" t="str">
        <f t="shared" si="619"/>
        <v/>
      </c>
      <c r="M13227" t="str">
        <f t="shared" si="620"/>
        <v/>
      </c>
    </row>
    <row r="13228" spans="3:13" x14ac:dyDescent="0.2">
      <c r="C13228" s="8" t="str">
        <f>IFERROR(VLOOKUP(B13228,'Plan de comptes'!A:B,2,FALSE),"")</f>
        <v/>
      </c>
      <c r="K13228" s="21">
        <f t="shared" si="618"/>
        <v>0</v>
      </c>
      <c r="L13228" t="str">
        <f t="shared" si="619"/>
        <v/>
      </c>
      <c r="M13228" t="str">
        <f t="shared" si="620"/>
        <v/>
      </c>
    </row>
    <row r="13229" spans="3:13" x14ac:dyDescent="0.2">
      <c r="C13229" s="8" t="str">
        <f>IFERROR(VLOOKUP(B13229,'Plan de comptes'!A:B,2,FALSE),"")</f>
        <v/>
      </c>
      <c r="K13229" s="21">
        <f t="shared" si="618"/>
        <v>0</v>
      </c>
      <c r="L13229" t="str">
        <f t="shared" si="619"/>
        <v/>
      </c>
      <c r="M13229" t="str">
        <f t="shared" si="620"/>
        <v/>
      </c>
    </row>
    <row r="13230" spans="3:13" x14ac:dyDescent="0.2">
      <c r="C13230" s="8" t="str">
        <f>IFERROR(VLOOKUP(B13230,'Plan de comptes'!A:B,2,FALSE),"")</f>
        <v/>
      </c>
      <c r="K13230" s="21">
        <f t="shared" si="618"/>
        <v>0</v>
      </c>
      <c r="L13230" t="str">
        <f t="shared" si="619"/>
        <v/>
      </c>
      <c r="M13230" t="str">
        <f t="shared" si="620"/>
        <v/>
      </c>
    </row>
    <row r="13231" spans="3:13" x14ac:dyDescent="0.2">
      <c r="C13231" s="8" t="str">
        <f>IFERROR(VLOOKUP(B13231,'Plan de comptes'!A:B,2,FALSE),"")</f>
        <v/>
      </c>
      <c r="K13231" s="21">
        <f t="shared" si="618"/>
        <v>0</v>
      </c>
      <c r="L13231" t="str">
        <f t="shared" si="619"/>
        <v/>
      </c>
      <c r="M13231" t="str">
        <f t="shared" si="620"/>
        <v/>
      </c>
    </row>
    <row r="13232" spans="3:13" x14ac:dyDescent="0.2">
      <c r="C13232" s="8" t="str">
        <f>IFERROR(VLOOKUP(B13232,'Plan de comptes'!A:B,2,FALSE),"")</f>
        <v/>
      </c>
      <c r="K13232" s="21">
        <f t="shared" si="618"/>
        <v>0</v>
      </c>
      <c r="L13232" t="str">
        <f t="shared" si="619"/>
        <v/>
      </c>
      <c r="M13232" t="str">
        <f t="shared" si="620"/>
        <v/>
      </c>
    </row>
    <row r="13233" spans="3:13" x14ac:dyDescent="0.2">
      <c r="C13233" s="8" t="str">
        <f>IFERROR(VLOOKUP(B13233,'Plan de comptes'!A:B,2,FALSE),"")</f>
        <v/>
      </c>
      <c r="K13233" s="21">
        <f t="shared" si="618"/>
        <v>0</v>
      </c>
      <c r="L13233" t="str">
        <f t="shared" si="619"/>
        <v/>
      </c>
      <c r="M13233" t="str">
        <f t="shared" si="620"/>
        <v/>
      </c>
    </row>
    <row r="13234" spans="3:13" x14ac:dyDescent="0.2">
      <c r="C13234" s="8" t="str">
        <f>IFERROR(VLOOKUP(B13234,'Plan de comptes'!A:B,2,FALSE),"")</f>
        <v/>
      </c>
      <c r="K13234" s="21">
        <f t="shared" si="618"/>
        <v>0</v>
      </c>
      <c r="L13234" t="str">
        <f t="shared" si="619"/>
        <v/>
      </c>
      <c r="M13234" t="str">
        <f t="shared" si="620"/>
        <v/>
      </c>
    </row>
    <row r="13235" spans="3:13" x14ac:dyDescent="0.2">
      <c r="C13235" s="8" t="str">
        <f>IFERROR(VLOOKUP(B13235,'Plan de comptes'!A:B,2,FALSE),"")</f>
        <v/>
      </c>
      <c r="K13235" s="21">
        <f t="shared" si="618"/>
        <v>0</v>
      </c>
      <c r="L13235" t="str">
        <f t="shared" si="619"/>
        <v/>
      </c>
      <c r="M13235" t="str">
        <f t="shared" si="620"/>
        <v/>
      </c>
    </row>
    <row r="13236" spans="3:13" x14ac:dyDescent="0.2">
      <c r="C13236" s="8" t="str">
        <f>IFERROR(VLOOKUP(B13236,'Plan de comptes'!A:B,2,FALSE),"")</f>
        <v/>
      </c>
      <c r="K13236" s="21">
        <f t="shared" si="618"/>
        <v>0</v>
      </c>
      <c r="L13236" t="str">
        <f t="shared" si="619"/>
        <v/>
      </c>
      <c r="M13236" t="str">
        <f t="shared" si="620"/>
        <v/>
      </c>
    </row>
    <row r="13237" spans="3:13" x14ac:dyDescent="0.2">
      <c r="C13237" s="8" t="str">
        <f>IFERROR(VLOOKUP(B13237,'Plan de comptes'!A:B,2,FALSE),"")</f>
        <v/>
      </c>
      <c r="K13237" s="21">
        <f t="shared" si="618"/>
        <v>0</v>
      </c>
      <c r="L13237" t="str">
        <f t="shared" si="619"/>
        <v/>
      </c>
      <c r="M13237" t="str">
        <f t="shared" si="620"/>
        <v/>
      </c>
    </row>
    <row r="13238" spans="3:13" x14ac:dyDescent="0.2">
      <c r="C13238" s="8" t="str">
        <f>IFERROR(VLOOKUP(B13238,'Plan de comptes'!A:B,2,FALSE),"")</f>
        <v/>
      </c>
      <c r="K13238" s="21">
        <f t="shared" si="618"/>
        <v>0</v>
      </c>
      <c r="L13238" t="str">
        <f t="shared" si="619"/>
        <v/>
      </c>
      <c r="M13238" t="str">
        <f t="shared" si="620"/>
        <v/>
      </c>
    </row>
    <row r="13239" spans="3:13" x14ac:dyDescent="0.2">
      <c r="C13239" s="8" t="str">
        <f>IFERROR(VLOOKUP(B13239,'Plan de comptes'!A:B,2,FALSE),"")</f>
        <v/>
      </c>
      <c r="K13239" s="21">
        <f t="shared" si="618"/>
        <v>0</v>
      </c>
      <c r="L13239" t="str">
        <f t="shared" si="619"/>
        <v/>
      </c>
      <c r="M13239" t="str">
        <f t="shared" si="620"/>
        <v/>
      </c>
    </row>
    <row r="13240" spans="3:13" x14ac:dyDescent="0.2">
      <c r="C13240" s="8" t="str">
        <f>IFERROR(VLOOKUP(B13240,'Plan de comptes'!A:B,2,FALSE),"")</f>
        <v/>
      </c>
      <c r="K13240" s="21">
        <f t="shared" si="618"/>
        <v>0</v>
      </c>
      <c r="L13240" t="str">
        <f t="shared" si="619"/>
        <v/>
      </c>
      <c r="M13240" t="str">
        <f t="shared" si="620"/>
        <v/>
      </c>
    </row>
    <row r="13241" spans="3:13" x14ac:dyDescent="0.2">
      <c r="C13241" s="8" t="str">
        <f>IFERROR(VLOOKUP(B13241,'Plan de comptes'!A:B,2,FALSE),"")</f>
        <v/>
      </c>
      <c r="K13241" s="21">
        <f t="shared" si="618"/>
        <v>0</v>
      </c>
      <c r="L13241" t="str">
        <f t="shared" si="619"/>
        <v/>
      </c>
      <c r="M13241" t="str">
        <f t="shared" si="620"/>
        <v/>
      </c>
    </row>
    <row r="13242" spans="3:13" x14ac:dyDescent="0.2">
      <c r="C13242" s="8" t="str">
        <f>IFERROR(VLOOKUP(B13242,'Plan de comptes'!A:B,2,FALSE),"")</f>
        <v/>
      </c>
      <c r="K13242" s="21">
        <f t="shared" si="618"/>
        <v>0</v>
      </c>
      <c r="L13242" t="str">
        <f t="shared" si="619"/>
        <v/>
      </c>
      <c r="M13242" t="str">
        <f t="shared" si="620"/>
        <v/>
      </c>
    </row>
    <row r="13243" spans="3:13" x14ac:dyDescent="0.2">
      <c r="C13243" s="8" t="str">
        <f>IFERROR(VLOOKUP(B13243,'Plan de comptes'!A:B,2,FALSE),"")</f>
        <v/>
      </c>
      <c r="K13243" s="21">
        <f t="shared" si="618"/>
        <v>0</v>
      </c>
      <c r="L13243" t="str">
        <f t="shared" si="619"/>
        <v/>
      </c>
      <c r="M13243" t="str">
        <f t="shared" si="620"/>
        <v/>
      </c>
    </row>
    <row r="13244" spans="3:13" x14ac:dyDescent="0.2">
      <c r="C13244" s="8" t="str">
        <f>IFERROR(VLOOKUP(B13244,'Plan de comptes'!A:B,2,FALSE),"")</f>
        <v/>
      </c>
      <c r="K13244" s="21">
        <f t="shared" si="618"/>
        <v>0</v>
      </c>
      <c r="L13244" t="str">
        <f t="shared" si="619"/>
        <v/>
      </c>
      <c r="M13244" t="str">
        <f t="shared" si="620"/>
        <v/>
      </c>
    </row>
    <row r="13245" spans="3:13" x14ac:dyDescent="0.2">
      <c r="C13245" s="8" t="str">
        <f>IFERROR(VLOOKUP(B13245,'Plan de comptes'!A:B,2,FALSE),"")</f>
        <v/>
      </c>
      <c r="K13245" s="21">
        <f t="shared" si="618"/>
        <v>0</v>
      </c>
      <c r="L13245" t="str">
        <f t="shared" si="619"/>
        <v/>
      </c>
      <c r="M13245" t="str">
        <f t="shared" si="620"/>
        <v/>
      </c>
    </row>
    <row r="13246" spans="3:13" x14ac:dyDescent="0.2">
      <c r="C13246" s="8" t="str">
        <f>IFERROR(VLOOKUP(B13246,'Plan de comptes'!A:B,2,FALSE),"")</f>
        <v/>
      </c>
      <c r="K13246" s="21">
        <f t="shared" si="618"/>
        <v>0</v>
      </c>
      <c r="L13246" t="str">
        <f t="shared" si="619"/>
        <v/>
      </c>
      <c r="M13246" t="str">
        <f t="shared" si="620"/>
        <v/>
      </c>
    </row>
    <row r="13247" spans="3:13" x14ac:dyDescent="0.2">
      <c r="C13247" s="8" t="str">
        <f>IFERROR(VLOOKUP(B13247,'Plan de comptes'!A:B,2,FALSE),"")</f>
        <v/>
      </c>
      <c r="K13247" s="21">
        <f t="shared" si="618"/>
        <v>0</v>
      </c>
      <c r="L13247" t="str">
        <f t="shared" si="619"/>
        <v/>
      </c>
      <c r="M13247" t="str">
        <f t="shared" si="620"/>
        <v/>
      </c>
    </row>
    <row r="13248" spans="3:13" x14ac:dyDescent="0.2">
      <c r="C13248" s="8" t="str">
        <f>IFERROR(VLOOKUP(B13248,'Plan de comptes'!A:B,2,FALSE),"")</f>
        <v/>
      </c>
      <c r="K13248" s="21">
        <f t="shared" si="618"/>
        <v>0</v>
      </c>
      <c r="L13248" t="str">
        <f t="shared" si="619"/>
        <v/>
      </c>
      <c r="M13248" t="str">
        <f t="shared" si="620"/>
        <v/>
      </c>
    </row>
    <row r="13249" spans="3:13" x14ac:dyDescent="0.2">
      <c r="C13249" s="8" t="str">
        <f>IFERROR(VLOOKUP(B13249,'Plan de comptes'!A:B,2,FALSE),"")</f>
        <v/>
      </c>
      <c r="K13249" s="21">
        <f t="shared" si="618"/>
        <v>0</v>
      </c>
      <c r="L13249" t="str">
        <f t="shared" si="619"/>
        <v/>
      </c>
      <c r="M13249" t="str">
        <f t="shared" si="620"/>
        <v/>
      </c>
    </row>
    <row r="13250" spans="3:13" x14ac:dyDescent="0.2">
      <c r="C13250" s="8" t="str">
        <f>IFERROR(VLOOKUP(B13250,'Plan de comptes'!A:B,2,FALSE),"")</f>
        <v/>
      </c>
      <c r="K13250" s="21">
        <f t="shared" si="618"/>
        <v>0</v>
      </c>
      <c r="L13250" t="str">
        <f t="shared" si="619"/>
        <v/>
      </c>
      <c r="M13250" t="str">
        <f t="shared" si="620"/>
        <v/>
      </c>
    </row>
    <row r="13251" spans="3:13" x14ac:dyDescent="0.2">
      <c r="C13251" s="8" t="str">
        <f>IFERROR(VLOOKUP(B13251,'Plan de comptes'!A:B,2,FALSE),"")</f>
        <v/>
      </c>
      <c r="K13251" s="21">
        <f t="shared" ref="K13251:K13314" si="621">E13251-F13251</f>
        <v>0</v>
      </c>
      <c r="L13251" t="str">
        <f t="shared" ref="L13251:L13314" si="622">LEFT($B13251,2)</f>
        <v/>
      </c>
      <c r="M13251" t="str">
        <f t="shared" ref="M13251:M13314" si="623">LEFT($B13251,3)</f>
        <v/>
      </c>
    </row>
    <row r="13252" spans="3:13" x14ac:dyDescent="0.2">
      <c r="C13252" s="8" t="str">
        <f>IFERROR(VLOOKUP(B13252,'Plan de comptes'!A:B,2,FALSE),"")</f>
        <v/>
      </c>
      <c r="K13252" s="21">
        <f t="shared" si="621"/>
        <v>0</v>
      </c>
      <c r="L13252" t="str">
        <f t="shared" si="622"/>
        <v/>
      </c>
      <c r="M13252" t="str">
        <f t="shared" si="623"/>
        <v/>
      </c>
    </row>
    <row r="13253" spans="3:13" x14ac:dyDescent="0.2">
      <c r="C13253" s="8" t="str">
        <f>IFERROR(VLOOKUP(B13253,'Plan de comptes'!A:B,2,FALSE),"")</f>
        <v/>
      </c>
      <c r="K13253" s="21">
        <f t="shared" si="621"/>
        <v>0</v>
      </c>
      <c r="L13253" t="str">
        <f t="shared" si="622"/>
        <v/>
      </c>
      <c r="M13253" t="str">
        <f t="shared" si="623"/>
        <v/>
      </c>
    </row>
    <row r="13254" spans="3:13" x14ac:dyDescent="0.2">
      <c r="C13254" s="8" t="str">
        <f>IFERROR(VLOOKUP(B13254,'Plan de comptes'!A:B,2,FALSE),"")</f>
        <v/>
      </c>
      <c r="K13254" s="21">
        <f t="shared" si="621"/>
        <v>0</v>
      </c>
      <c r="L13254" t="str">
        <f t="shared" si="622"/>
        <v/>
      </c>
      <c r="M13254" t="str">
        <f t="shared" si="623"/>
        <v/>
      </c>
    </row>
    <row r="13255" spans="3:13" x14ac:dyDescent="0.2">
      <c r="C13255" s="8" t="str">
        <f>IFERROR(VLOOKUP(B13255,'Plan de comptes'!A:B,2,FALSE),"")</f>
        <v/>
      </c>
      <c r="K13255" s="21">
        <f t="shared" si="621"/>
        <v>0</v>
      </c>
      <c r="L13255" t="str">
        <f t="shared" si="622"/>
        <v/>
      </c>
      <c r="M13255" t="str">
        <f t="shared" si="623"/>
        <v/>
      </c>
    </row>
    <row r="13256" spans="3:13" x14ac:dyDescent="0.2">
      <c r="C13256" s="8" t="str">
        <f>IFERROR(VLOOKUP(B13256,'Plan de comptes'!A:B,2,FALSE),"")</f>
        <v/>
      </c>
      <c r="K13256" s="21">
        <f t="shared" si="621"/>
        <v>0</v>
      </c>
      <c r="L13256" t="str">
        <f t="shared" si="622"/>
        <v/>
      </c>
      <c r="M13256" t="str">
        <f t="shared" si="623"/>
        <v/>
      </c>
    </row>
    <row r="13257" spans="3:13" x14ac:dyDescent="0.2">
      <c r="C13257" s="8" t="str">
        <f>IFERROR(VLOOKUP(B13257,'Plan de comptes'!A:B,2,FALSE),"")</f>
        <v/>
      </c>
      <c r="K13257" s="21">
        <f t="shared" si="621"/>
        <v>0</v>
      </c>
      <c r="L13257" t="str">
        <f t="shared" si="622"/>
        <v/>
      </c>
      <c r="M13257" t="str">
        <f t="shared" si="623"/>
        <v/>
      </c>
    </row>
    <row r="13258" spans="3:13" x14ac:dyDescent="0.2">
      <c r="C13258" s="8" t="str">
        <f>IFERROR(VLOOKUP(B13258,'Plan de comptes'!A:B,2,FALSE),"")</f>
        <v/>
      </c>
      <c r="K13258" s="21">
        <f t="shared" si="621"/>
        <v>0</v>
      </c>
      <c r="L13258" t="str">
        <f t="shared" si="622"/>
        <v/>
      </c>
      <c r="M13258" t="str">
        <f t="shared" si="623"/>
        <v/>
      </c>
    </row>
    <row r="13259" spans="3:13" x14ac:dyDescent="0.2">
      <c r="C13259" s="8" t="str">
        <f>IFERROR(VLOOKUP(B13259,'Plan de comptes'!A:B,2,FALSE),"")</f>
        <v/>
      </c>
      <c r="K13259" s="21">
        <f t="shared" si="621"/>
        <v>0</v>
      </c>
      <c r="L13259" t="str">
        <f t="shared" si="622"/>
        <v/>
      </c>
      <c r="M13259" t="str">
        <f t="shared" si="623"/>
        <v/>
      </c>
    </row>
    <row r="13260" spans="3:13" x14ac:dyDescent="0.2">
      <c r="C13260" s="8" t="str">
        <f>IFERROR(VLOOKUP(B13260,'Plan de comptes'!A:B,2,FALSE),"")</f>
        <v/>
      </c>
      <c r="K13260" s="21">
        <f t="shared" si="621"/>
        <v>0</v>
      </c>
      <c r="L13260" t="str">
        <f t="shared" si="622"/>
        <v/>
      </c>
      <c r="M13260" t="str">
        <f t="shared" si="623"/>
        <v/>
      </c>
    </row>
    <row r="13261" spans="3:13" x14ac:dyDescent="0.2">
      <c r="C13261" s="8" t="str">
        <f>IFERROR(VLOOKUP(B13261,'Plan de comptes'!A:B,2,FALSE),"")</f>
        <v/>
      </c>
      <c r="K13261" s="21">
        <f t="shared" si="621"/>
        <v>0</v>
      </c>
      <c r="L13261" t="str">
        <f t="shared" si="622"/>
        <v/>
      </c>
      <c r="M13261" t="str">
        <f t="shared" si="623"/>
        <v/>
      </c>
    </row>
    <row r="13262" spans="3:13" x14ac:dyDescent="0.2">
      <c r="C13262" s="8" t="str">
        <f>IFERROR(VLOOKUP(B13262,'Plan de comptes'!A:B,2,FALSE),"")</f>
        <v/>
      </c>
      <c r="K13262" s="21">
        <f t="shared" si="621"/>
        <v>0</v>
      </c>
      <c r="L13262" t="str">
        <f t="shared" si="622"/>
        <v/>
      </c>
      <c r="M13262" t="str">
        <f t="shared" si="623"/>
        <v/>
      </c>
    </row>
    <row r="13263" spans="3:13" x14ac:dyDescent="0.2">
      <c r="C13263" s="8" t="str">
        <f>IFERROR(VLOOKUP(B13263,'Plan de comptes'!A:B,2,FALSE),"")</f>
        <v/>
      </c>
      <c r="K13263" s="21">
        <f t="shared" si="621"/>
        <v>0</v>
      </c>
      <c r="L13263" t="str">
        <f t="shared" si="622"/>
        <v/>
      </c>
      <c r="M13263" t="str">
        <f t="shared" si="623"/>
        <v/>
      </c>
    </row>
    <row r="13264" spans="3:13" x14ac:dyDescent="0.2">
      <c r="C13264" s="8" t="str">
        <f>IFERROR(VLOOKUP(B13264,'Plan de comptes'!A:B,2,FALSE),"")</f>
        <v/>
      </c>
      <c r="K13264" s="21">
        <f t="shared" si="621"/>
        <v>0</v>
      </c>
      <c r="L13264" t="str">
        <f t="shared" si="622"/>
        <v/>
      </c>
      <c r="M13264" t="str">
        <f t="shared" si="623"/>
        <v/>
      </c>
    </row>
    <row r="13265" spans="3:13" x14ac:dyDescent="0.2">
      <c r="C13265" s="8" t="str">
        <f>IFERROR(VLOOKUP(B13265,'Plan de comptes'!A:B,2,FALSE),"")</f>
        <v/>
      </c>
      <c r="K13265" s="21">
        <f t="shared" si="621"/>
        <v>0</v>
      </c>
      <c r="L13265" t="str">
        <f t="shared" si="622"/>
        <v/>
      </c>
      <c r="M13265" t="str">
        <f t="shared" si="623"/>
        <v/>
      </c>
    </row>
    <row r="13266" spans="3:13" x14ac:dyDescent="0.2">
      <c r="C13266" s="8" t="str">
        <f>IFERROR(VLOOKUP(B13266,'Plan de comptes'!A:B,2,FALSE),"")</f>
        <v/>
      </c>
      <c r="K13266" s="21">
        <f t="shared" si="621"/>
        <v>0</v>
      </c>
      <c r="L13266" t="str">
        <f t="shared" si="622"/>
        <v/>
      </c>
      <c r="M13266" t="str">
        <f t="shared" si="623"/>
        <v/>
      </c>
    </row>
    <row r="13267" spans="3:13" x14ac:dyDescent="0.2">
      <c r="C13267" s="8" t="str">
        <f>IFERROR(VLOOKUP(B13267,'Plan de comptes'!A:B,2,FALSE),"")</f>
        <v/>
      </c>
      <c r="K13267" s="21">
        <f t="shared" si="621"/>
        <v>0</v>
      </c>
      <c r="L13267" t="str">
        <f t="shared" si="622"/>
        <v/>
      </c>
      <c r="M13267" t="str">
        <f t="shared" si="623"/>
        <v/>
      </c>
    </row>
    <row r="13268" spans="3:13" x14ac:dyDescent="0.2">
      <c r="C13268" s="8" t="str">
        <f>IFERROR(VLOOKUP(B13268,'Plan de comptes'!A:B,2,FALSE),"")</f>
        <v/>
      </c>
      <c r="K13268" s="21">
        <f t="shared" si="621"/>
        <v>0</v>
      </c>
      <c r="L13268" t="str">
        <f t="shared" si="622"/>
        <v/>
      </c>
      <c r="M13268" t="str">
        <f t="shared" si="623"/>
        <v/>
      </c>
    </row>
    <row r="13269" spans="3:13" x14ac:dyDescent="0.2">
      <c r="C13269" s="8" t="str">
        <f>IFERROR(VLOOKUP(B13269,'Plan de comptes'!A:B,2,FALSE),"")</f>
        <v/>
      </c>
      <c r="K13269" s="21">
        <f t="shared" si="621"/>
        <v>0</v>
      </c>
      <c r="L13269" t="str">
        <f t="shared" si="622"/>
        <v/>
      </c>
      <c r="M13269" t="str">
        <f t="shared" si="623"/>
        <v/>
      </c>
    </row>
    <row r="13270" spans="3:13" x14ac:dyDescent="0.2">
      <c r="C13270" s="8" t="str">
        <f>IFERROR(VLOOKUP(B13270,'Plan de comptes'!A:B,2,FALSE),"")</f>
        <v/>
      </c>
      <c r="K13270" s="21">
        <f t="shared" si="621"/>
        <v>0</v>
      </c>
      <c r="L13270" t="str">
        <f t="shared" si="622"/>
        <v/>
      </c>
      <c r="M13270" t="str">
        <f t="shared" si="623"/>
        <v/>
      </c>
    </row>
    <row r="13271" spans="3:13" x14ac:dyDescent="0.2">
      <c r="C13271" s="8" t="str">
        <f>IFERROR(VLOOKUP(B13271,'Plan de comptes'!A:B,2,FALSE),"")</f>
        <v/>
      </c>
      <c r="K13271" s="21">
        <f t="shared" si="621"/>
        <v>0</v>
      </c>
      <c r="L13271" t="str">
        <f t="shared" si="622"/>
        <v/>
      </c>
      <c r="M13271" t="str">
        <f t="shared" si="623"/>
        <v/>
      </c>
    </row>
    <row r="13272" spans="3:13" x14ac:dyDescent="0.2">
      <c r="C13272" s="8" t="str">
        <f>IFERROR(VLOOKUP(B13272,'Plan de comptes'!A:B,2,FALSE),"")</f>
        <v/>
      </c>
      <c r="K13272" s="21">
        <f t="shared" si="621"/>
        <v>0</v>
      </c>
      <c r="L13272" t="str">
        <f t="shared" si="622"/>
        <v/>
      </c>
      <c r="M13272" t="str">
        <f t="shared" si="623"/>
        <v/>
      </c>
    </row>
    <row r="13273" spans="3:13" x14ac:dyDescent="0.2">
      <c r="C13273" s="8" t="str">
        <f>IFERROR(VLOOKUP(B13273,'Plan de comptes'!A:B,2,FALSE),"")</f>
        <v/>
      </c>
      <c r="K13273" s="21">
        <f t="shared" si="621"/>
        <v>0</v>
      </c>
      <c r="L13273" t="str">
        <f t="shared" si="622"/>
        <v/>
      </c>
      <c r="M13273" t="str">
        <f t="shared" si="623"/>
        <v/>
      </c>
    </row>
    <row r="13274" spans="3:13" x14ac:dyDescent="0.2">
      <c r="C13274" s="8" t="str">
        <f>IFERROR(VLOOKUP(B13274,'Plan de comptes'!A:B,2,FALSE),"")</f>
        <v/>
      </c>
      <c r="K13274" s="21">
        <f t="shared" si="621"/>
        <v>0</v>
      </c>
      <c r="L13274" t="str">
        <f t="shared" si="622"/>
        <v/>
      </c>
      <c r="M13274" t="str">
        <f t="shared" si="623"/>
        <v/>
      </c>
    </row>
    <row r="13275" spans="3:13" x14ac:dyDescent="0.2">
      <c r="C13275" s="8" t="str">
        <f>IFERROR(VLOOKUP(B13275,'Plan de comptes'!A:B,2,FALSE),"")</f>
        <v/>
      </c>
      <c r="K13275" s="21">
        <f t="shared" si="621"/>
        <v>0</v>
      </c>
      <c r="L13275" t="str">
        <f t="shared" si="622"/>
        <v/>
      </c>
      <c r="M13275" t="str">
        <f t="shared" si="623"/>
        <v/>
      </c>
    </row>
    <row r="13276" spans="3:13" x14ac:dyDescent="0.2">
      <c r="C13276" s="8" t="str">
        <f>IFERROR(VLOOKUP(B13276,'Plan de comptes'!A:B,2,FALSE),"")</f>
        <v/>
      </c>
      <c r="K13276" s="21">
        <f t="shared" si="621"/>
        <v>0</v>
      </c>
      <c r="L13276" t="str">
        <f t="shared" si="622"/>
        <v/>
      </c>
      <c r="M13276" t="str">
        <f t="shared" si="623"/>
        <v/>
      </c>
    </row>
    <row r="13277" spans="3:13" x14ac:dyDescent="0.2">
      <c r="C13277" s="8" t="str">
        <f>IFERROR(VLOOKUP(B13277,'Plan de comptes'!A:B,2,FALSE),"")</f>
        <v/>
      </c>
      <c r="K13277" s="21">
        <f t="shared" si="621"/>
        <v>0</v>
      </c>
      <c r="L13277" t="str">
        <f t="shared" si="622"/>
        <v/>
      </c>
      <c r="M13277" t="str">
        <f t="shared" si="623"/>
        <v/>
      </c>
    </row>
    <row r="13278" spans="3:13" x14ac:dyDescent="0.2">
      <c r="C13278" s="8" t="str">
        <f>IFERROR(VLOOKUP(B13278,'Plan de comptes'!A:B,2,FALSE),"")</f>
        <v/>
      </c>
      <c r="K13278" s="21">
        <f t="shared" si="621"/>
        <v>0</v>
      </c>
      <c r="L13278" t="str">
        <f t="shared" si="622"/>
        <v/>
      </c>
      <c r="M13278" t="str">
        <f t="shared" si="623"/>
        <v/>
      </c>
    </row>
    <row r="13279" spans="3:13" x14ac:dyDescent="0.2">
      <c r="C13279" s="8" t="str">
        <f>IFERROR(VLOOKUP(B13279,'Plan de comptes'!A:B,2,FALSE),"")</f>
        <v/>
      </c>
      <c r="K13279" s="21">
        <f t="shared" si="621"/>
        <v>0</v>
      </c>
      <c r="L13279" t="str">
        <f t="shared" si="622"/>
        <v/>
      </c>
      <c r="M13279" t="str">
        <f t="shared" si="623"/>
        <v/>
      </c>
    </row>
    <row r="13280" spans="3:13" x14ac:dyDescent="0.2">
      <c r="C13280" s="8" t="str">
        <f>IFERROR(VLOOKUP(B13280,'Plan de comptes'!A:B,2,FALSE),"")</f>
        <v/>
      </c>
      <c r="K13280" s="21">
        <f t="shared" si="621"/>
        <v>0</v>
      </c>
      <c r="L13280" t="str">
        <f t="shared" si="622"/>
        <v/>
      </c>
      <c r="M13280" t="str">
        <f t="shared" si="623"/>
        <v/>
      </c>
    </row>
    <row r="13281" spans="3:13" x14ac:dyDescent="0.2">
      <c r="C13281" s="8" t="str">
        <f>IFERROR(VLOOKUP(B13281,'Plan de comptes'!A:B,2,FALSE),"")</f>
        <v/>
      </c>
      <c r="K13281" s="21">
        <f t="shared" si="621"/>
        <v>0</v>
      </c>
      <c r="L13281" t="str">
        <f t="shared" si="622"/>
        <v/>
      </c>
      <c r="M13281" t="str">
        <f t="shared" si="623"/>
        <v/>
      </c>
    </row>
    <row r="13282" spans="3:13" x14ac:dyDescent="0.2">
      <c r="C13282" s="8" t="str">
        <f>IFERROR(VLOOKUP(B13282,'Plan de comptes'!A:B,2,FALSE),"")</f>
        <v/>
      </c>
      <c r="K13282" s="21">
        <f t="shared" si="621"/>
        <v>0</v>
      </c>
      <c r="L13282" t="str">
        <f t="shared" si="622"/>
        <v/>
      </c>
      <c r="M13282" t="str">
        <f t="shared" si="623"/>
        <v/>
      </c>
    </row>
    <row r="13283" spans="3:13" x14ac:dyDescent="0.2">
      <c r="C13283" s="8" t="str">
        <f>IFERROR(VLOOKUP(B13283,'Plan de comptes'!A:B,2,FALSE),"")</f>
        <v/>
      </c>
      <c r="K13283" s="21">
        <f t="shared" si="621"/>
        <v>0</v>
      </c>
      <c r="L13283" t="str">
        <f t="shared" si="622"/>
        <v/>
      </c>
      <c r="M13283" t="str">
        <f t="shared" si="623"/>
        <v/>
      </c>
    </row>
    <row r="13284" spans="3:13" x14ac:dyDescent="0.2">
      <c r="C13284" s="8" t="str">
        <f>IFERROR(VLOOKUP(B13284,'Plan de comptes'!A:B,2,FALSE),"")</f>
        <v/>
      </c>
      <c r="K13284" s="21">
        <f t="shared" si="621"/>
        <v>0</v>
      </c>
      <c r="L13284" t="str">
        <f t="shared" si="622"/>
        <v/>
      </c>
      <c r="M13284" t="str">
        <f t="shared" si="623"/>
        <v/>
      </c>
    </row>
    <row r="13285" spans="3:13" x14ac:dyDescent="0.2">
      <c r="C13285" s="8" t="str">
        <f>IFERROR(VLOOKUP(B13285,'Plan de comptes'!A:B,2,FALSE),"")</f>
        <v/>
      </c>
      <c r="K13285" s="21">
        <f t="shared" si="621"/>
        <v>0</v>
      </c>
      <c r="L13285" t="str">
        <f t="shared" si="622"/>
        <v/>
      </c>
      <c r="M13285" t="str">
        <f t="shared" si="623"/>
        <v/>
      </c>
    </row>
    <row r="13286" spans="3:13" x14ac:dyDescent="0.2">
      <c r="C13286" s="8" t="str">
        <f>IFERROR(VLOOKUP(B13286,'Plan de comptes'!A:B,2,FALSE),"")</f>
        <v/>
      </c>
      <c r="K13286" s="21">
        <f t="shared" si="621"/>
        <v>0</v>
      </c>
      <c r="L13286" t="str">
        <f t="shared" si="622"/>
        <v/>
      </c>
      <c r="M13286" t="str">
        <f t="shared" si="623"/>
        <v/>
      </c>
    </row>
    <row r="13287" spans="3:13" x14ac:dyDescent="0.2">
      <c r="C13287" s="8" t="str">
        <f>IFERROR(VLOOKUP(B13287,'Plan de comptes'!A:B,2,FALSE),"")</f>
        <v/>
      </c>
      <c r="K13287" s="21">
        <f t="shared" si="621"/>
        <v>0</v>
      </c>
      <c r="L13287" t="str">
        <f t="shared" si="622"/>
        <v/>
      </c>
      <c r="M13287" t="str">
        <f t="shared" si="623"/>
        <v/>
      </c>
    </row>
    <row r="13288" spans="3:13" x14ac:dyDescent="0.2">
      <c r="C13288" s="8" t="str">
        <f>IFERROR(VLOOKUP(B13288,'Plan de comptes'!A:B,2,FALSE),"")</f>
        <v/>
      </c>
      <c r="K13288" s="21">
        <f t="shared" si="621"/>
        <v>0</v>
      </c>
      <c r="L13288" t="str">
        <f t="shared" si="622"/>
        <v/>
      </c>
      <c r="M13288" t="str">
        <f t="shared" si="623"/>
        <v/>
      </c>
    </row>
    <row r="13289" spans="3:13" x14ac:dyDescent="0.2">
      <c r="C13289" s="8" t="str">
        <f>IFERROR(VLOOKUP(B13289,'Plan de comptes'!A:B,2,FALSE),"")</f>
        <v/>
      </c>
      <c r="K13289" s="21">
        <f t="shared" si="621"/>
        <v>0</v>
      </c>
      <c r="L13289" t="str">
        <f t="shared" si="622"/>
        <v/>
      </c>
      <c r="M13289" t="str">
        <f t="shared" si="623"/>
        <v/>
      </c>
    </row>
    <row r="13290" spans="3:13" x14ac:dyDescent="0.2">
      <c r="C13290" s="8" t="str">
        <f>IFERROR(VLOOKUP(B13290,'Plan de comptes'!A:B,2,FALSE),"")</f>
        <v/>
      </c>
      <c r="K13290" s="21">
        <f t="shared" si="621"/>
        <v>0</v>
      </c>
      <c r="L13290" t="str">
        <f t="shared" si="622"/>
        <v/>
      </c>
      <c r="M13290" t="str">
        <f t="shared" si="623"/>
        <v/>
      </c>
    </row>
    <row r="13291" spans="3:13" x14ac:dyDescent="0.2">
      <c r="C13291" s="8" t="str">
        <f>IFERROR(VLOOKUP(B13291,'Plan de comptes'!A:B,2,FALSE),"")</f>
        <v/>
      </c>
      <c r="K13291" s="21">
        <f t="shared" si="621"/>
        <v>0</v>
      </c>
      <c r="L13291" t="str">
        <f t="shared" si="622"/>
        <v/>
      </c>
      <c r="M13291" t="str">
        <f t="shared" si="623"/>
        <v/>
      </c>
    </row>
    <row r="13292" spans="3:13" x14ac:dyDescent="0.2">
      <c r="C13292" s="8" t="str">
        <f>IFERROR(VLOOKUP(B13292,'Plan de comptes'!A:B,2,FALSE),"")</f>
        <v/>
      </c>
      <c r="K13292" s="21">
        <f t="shared" si="621"/>
        <v>0</v>
      </c>
      <c r="L13292" t="str">
        <f t="shared" si="622"/>
        <v/>
      </c>
      <c r="M13292" t="str">
        <f t="shared" si="623"/>
        <v/>
      </c>
    </row>
    <row r="13293" spans="3:13" x14ac:dyDescent="0.2">
      <c r="C13293" s="8" t="str">
        <f>IFERROR(VLOOKUP(B13293,'Plan de comptes'!A:B,2,FALSE),"")</f>
        <v/>
      </c>
      <c r="K13293" s="21">
        <f t="shared" si="621"/>
        <v>0</v>
      </c>
      <c r="L13293" t="str">
        <f t="shared" si="622"/>
        <v/>
      </c>
      <c r="M13293" t="str">
        <f t="shared" si="623"/>
        <v/>
      </c>
    </row>
    <row r="13294" spans="3:13" x14ac:dyDescent="0.2">
      <c r="C13294" s="8" t="str">
        <f>IFERROR(VLOOKUP(B13294,'Plan de comptes'!A:B,2,FALSE),"")</f>
        <v/>
      </c>
      <c r="K13294" s="21">
        <f t="shared" si="621"/>
        <v>0</v>
      </c>
      <c r="L13294" t="str">
        <f t="shared" si="622"/>
        <v/>
      </c>
      <c r="M13294" t="str">
        <f t="shared" si="623"/>
        <v/>
      </c>
    </row>
    <row r="13295" spans="3:13" x14ac:dyDescent="0.2">
      <c r="C13295" s="8" t="str">
        <f>IFERROR(VLOOKUP(B13295,'Plan de comptes'!A:B,2,FALSE),"")</f>
        <v/>
      </c>
      <c r="K13295" s="21">
        <f t="shared" si="621"/>
        <v>0</v>
      </c>
      <c r="L13295" t="str">
        <f t="shared" si="622"/>
        <v/>
      </c>
      <c r="M13295" t="str">
        <f t="shared" si="623"/>
        <v/>
      </c>
    </row>
    <row r="13296" spans="3:13" x14ac:dyDescent="0.2">
      <c r="C13296" s="8" t="str">
        <f>IFERROR(VLOOKUP(B13296,'Plan de comptes'!A:B,2,FALSE),"")</f>
        <v/>
      </c>
      <c r="K13296" s="21">
        <f t="shared" si="621"/>
        <v>0</v>
      </c>
      <c r="L13296" t="str">
        <f t="shared" si="622"/>
        <v/>
      </c>
      <c r="M13296" t="str">
        <f t="shared" si="623"/>
        <v/>
      </c>
    </row>
    <row r="13297" spans="3:13" x14ac:dyDescent="0.2">
      <c r="C13297" s="8" t="str">
        <f>IFERROR(VLOOKUP(B13297,'Plan de comptes'!A:B,2,FALSE),"")</f>
        <v/>
      </c>
      <c r="K13297" s="21">
        <f t="shared" si="621"/>
        <v>0</v>
      </c>
      <c r="L13297" t="str">
        <f t="shared" si="622"/>
        <v/>
      </c>
      <c r="M13297" t="str">
        <f t="shared" si="623"/>
        <v/>
      </c>
    </row>
    <row r="13298" spans="3:13" x14ac:dyDescent="0.2">
      <c r="C13298" s="8" t="str">
        <f>IFERROR(VLOOKUP(B13298,'Plan de comptes'!A:B,2,FALSE),"")</f>
        <v/>
      </c>
      <c r="K13298" s="21">
        <f t="shared" si="621"/>
        <v>0</v>
      </c>
      <c r="L13298" t="str">
        <f t="shared" si="622"/>
        <v/>
      </c>
      <c r="M13298" t="str">
        <f t="shared" si="623"/>
        <v/>
      </c>
    </row>
    <row r="13299" spans="3:13" x14ac:dyDescent="0.2">
      <c r="C13299" s="8" t="str">
        <f>IFERROR(VLOOKUP(B13299,'Plan de comptes'!A:B,2,FALSE),"")</f>
        <v/>
      </c>
      <c r="K13299" s="21">
        <f t="shared" si="621"/>
        <v>0</v>
      </c>
      <c r="L13299" t="str">
        <f t="shared" si="622"/>
        <v/>
      </c>
      <c r="M13299" t="str">
        <f t="shared" si="623"/>
        <v/>
      </c>
    </row>
    <row r="13300" spans="3:13" x14ac:dyDescent="0.2">
      <c r="C13300" s="8" t="str">
        <f>IFERROR(VLOOKUP(B13300,'Plan de comptes'!A:B,2,FALSE),"")</f>
        <v/>
      </c>
      <c r="K13300" s="21">
        <f t="shared" si="621"/>
        <v>0</v>
      </c>
      <c r="L13300" t="str">
        <f t="shared" si="622"/>
        <v/>
      </c>
      <c r="M13300" t="str">
        <f t="shared" si="623"/>
        <v/>
      </c>
    </row>
    <row r="13301" spans="3:13" x14ac:dyDescent="0.2">
      <c r="C13301" s="8" t="str">
        <f>IFERROR(VLOOKUP(B13301,'Plan de comptes'!A:B,2,FALSE),"")</f>
        <v/>
      </c>
      <c r="K13301" s="21">
        <f t="shared" si="621"/>
        <v>0</v>
      </c>
      <c r="L13301" t="str">
        <f t="shared" si="622"/>
        <v/>
      </c>
      <c r="M13301" t="str">
        <f t="shared" si="623"/>
        <v/>
      </c>
    </row>
    <row r="13302" spans="3:13" x14ac:dyDescent="0.2">
      <c r="C13302" s="8" t="str">
        <f>IFERROR(VLOOKUP(B13302,'Plan de comptes'!A:B,2,FALSE),"")</f>
        <v/>
      </c>
      <c r="K13302" s="21">
        <f t="shared" si="621"/>
        <v>0</v>
      </c>
      <c r="L13302" t="str">
        <f t="shared" si="622"/>
        <v/>
      </c>
      <c r="M13302" t="str">
        <f t="shared" si="623"/>
        <v/>
      </c>
    </row>
    <row r="13303" spans="3:13" x14ac:dyDescent="0.2">
      <c r="C13303" s="8" t="str">
        <f>IFERROR(VLOOKUP(B13303,'Plan de comptes'!A:B,2,FALSE),"")</f>
        <v/>
      </c>
      <c r="K13303" s="21">
        <f t="shared" si="621"/>
        <v>0</v>
      </c>
      <c r="L13303" t="str">
        <f t="shared" si="622"/>
        <v/>
      </c>
      <c r="M13303" t="str">
        <f t="shared" si="623"/>
        <v/>
      </c>
    </row>
    <row r="13304" spans="3:13" x14ac:dyDescent="0.2">
      <c r="C13304" s="8" t="str">
        <f>IFERROR(VLOOKUP(B13304,'Plan de comptes'!A:B,2,FALSE),"")</f>
        <v/>
      </c>
      <c r="K13304" s="21">
        <f t="shared" si="621"/>
        <v>0</v>
      </c>
      <c r="L13304" t="str">
        <f t="shared" si="622"/>
        <v/>
      </c>
      <c r="M13304" t="str">
        <f t="shared" si="623"/>
        <v/>
      </c>
    </row>
    <row r="13305" spans="3:13" x14ac:dyDescent="0.2">
      <c r="C13305" s="8" t="str">
        <f>IFERROR(VLOOKUP(B13305,'Plan de comptes'!A:B,2,FALSE),"")</f>
        <v/>
      </c>
      <c r="K13305" s="21">
        <f t="shared" si="621"/>
        <v>0</v>
      </c>
      <c r="L13305" t="str">
        <f t="shared" si="622"/>
        <v/>
      </c>
      <c r="M13305" t="str">
        <f t="shared" si="623"/>
        <v/>
      </c>
    </row>
    <row r="13306" spans="3:13" x14ac:dyDescent="0.2">
      <c r="C13306" s="8" t="str">
        <f>IFERROR(VLOOKUP(B13306,'Plan de comptes'!A:B,2,FALSE),"")</f>
        <v/>
      </c>
      <c r="K13306" s="21">
        <f t="shared" si="621"/>
        <v>0</v>
      </c>
      <c r="L13306" t="str">
        <f t="shared" si="622"/>
        <v/>
      </c>
      <c r="M13306" t="str">
        <f t="shared" si="623"/>
        <v/>
      </c>
    </row>
    <row r="13307" spans="3:13" x14ac:dyDescent="0.2">
      <c r="C13307" s="8" t="str">
        <f>IFERROR(VLOOKUP(B13307,'Plan de comptes'!A:B,2,FALSE),"")</f>
        <v/>
      </c>
      <c r="K13307" s="21">
        <f t="shared" si="621"/>
        <v>0</v>
      </c>
      <c r="L13307" t="str">
        <f t="shared" si="622"/>
        <v/>
      </c>
      <c r="M13307" t="str">
        <f t="shared" si="623"/>
        <v/>
      </c>
    </row>
    <row r="13308" spans="3:13" x14ac:dyDescent="0.2">
      <c r="C13308" s="8" t="str">
        <f>IFERROR(VLOOKUP(B13308,'Plan de comptes'!A:B,2,FALSE),"")</f>
        <v/>
      </c>
      <c r="K13308" s="21">
        <f t="shared" si="621"/>
        <v>0</v>
      </c>
      <c r="L13308" t="str">
        <f t="shared" si="622"/>
        <v/>
      </c>
      <c r="M13308" t="str">
        <f t="shared" si="623"/>
        <v/>
      </c>
    </row>
    <row r="13309" spans="3:13" x14ac:dyDescent="0.2">
      <c r="C13309" s="8" t="str">
        <f>IFERROR(VLOOKUP(B13309,'Plan de comptes'!A:B,2,FALSE),"")</f>
        <v/>
      </c>
      <c r="K13309" s="21">
        <f t="shared" si="621"/>
        <v>0</v>
      </c>
      <c r="L13309" t="str">
        <f t="shared" si="622"/>
        <v/>
      </c>
      <c r="M13309" t="str">
        <f t="shared" si="623"/>
        <v/>
      </c>
    </row>
    <row r="13310" spans="3:13" x14ac:dyDescent="0.2">
      <c r="C13310" s="8" t="str">
        <f>IFERROR(VLOOKUP(B13310,'Plan de comptes'!A:B,2,FALSE),"")</f>
        <v/>
      </c>
      <c r="K13310" s="21">
        <f t="shared" si="621"/>
        <v>0</v>
      </c>
      <c r="L13310" t="str">
        <f t="shared" si="622"/>
        <v/>
      </c>
      <c r="M13310" t="str">
        <f t="shared" si="623"/>
        <v/>
      </c>
    </row>
    <row r="13311" spans="3:13" x14ac:dyDescent="0.2">
      <c r="C13311" s="8" t="str">
        <f>IFERROR(VLOOKUP(B13311,'Plan de comptes'!A:B,2,FALSE),"")</f>
        <v/>
      </c>
      <c r="K13311" s="21">
        <f t="shared" si="621"/>
        <v>0</v>
      </c>
      <c r="L13311" t="str">
        <f t="shared" si="622"/>
        <v/>
      </c>
      <c r="M13311" t="str">
        <f t="shared" si="623"/>
        <v/>
      </c>
    </row>
    <row r="13312" spans="3:13" x14ac:dyDescent="0.2">
      <c r="C13312" s="8" t="str">
        <f>IFERROR(VLOOKUP(B13312,'Plan de comptes'!A:B,2,FALSE),"")</f>
        <v/>
      </c>
      <c r="K13312" s="21">
        <f t="shared" si="621"/>
        <v>0</v>
      </c>
      <c r="L13312" t="str">
        <f t="shared" si="622"/>
        <v/>
      </c>
      <c r="M13312" t="str">
        <f t="shared" si="623"/>
        <v/>
      </c>
    </row>
    <row r="13313" spans="3:13" x14ac:dyDescent="0.2">
      <c r="C13313" s="8" t="str">
        <f>IFERROR(VLOOKUP(B13313,'Plan de comptes'!A:B,2,FALSE),"")</f>
        <v/>
      </c>
      <c r="K13313" s="21">
        <f t="shared" si="621"/>
        <v>0</v>
      </c>
      <c r="L13313" t="str">
        <f t="shared" si="622"/>
        <v/>
      </c>
      <c r="M13313" t="str">
        <f t="shared" si="623"/>
        <v/>
      </c>
    </row>
    <row r="13314" spans="3:13" x14ac:dyDescent="0.2">
      <c r="C13314" s="8" t="str">
        <f>IFERROR(VLOOKUP(B13314,'Plan de comptes'!A:B,2,FALSE),"")</f>
        <v/>
      </c>
      <c r="K13314" s="21">
        <f t="shared" si="621"/>
        <v>0</v>
      </c>
      <c r="L13314" t="str">
        <f t="shared" si="622"/>
        <v/>
      </c>
      <c r="M13314" t="str">
        <f t="shared" si="623"/>
        <v/>
      </c>
    </row>
    <row r="13315" spans="3:13" x14ac:dyDescent="0.2">
      <c r="C13315" s="8" t="str">
        <f>IFERROR(VLOOKUP(B13315,'Plan de comptes'!A:B,2,FALSE),"")</f>
        <v/>
      </c>
      <c r="K13315" s="21">
        <f t="shared" ref="K13315:K13378" si="624">E13315-F13315</f>
        <v>0</v>
      </c>
      <c r="L13315" t="str">
        <f t="shared" ref="L13315:L13378" si="625">LEFT($B13315,2)</f>
        <v/>
      </c>
      <c r="M13315" t="str">
        <f t="shared" ref="M13315:M13378" si="626">LEFT($B13315,3)</f>
        <v/>
      </c>
    </row>
    <row r="13316" spans="3:13" x14ac:dyDescent="0.2">
      <c r="C13316" s="8" t="str">
        <f>IFERROR(VLOOKUP(B13316,'Plan de comptes'!A:B,2,FALSE),"")</f>
        <v/>
      </c>
      <c r="K13316" s="21">
        <f t="shared" si="624"/>
        <v>0</v>
      </c>
      <c r="L13316" t="str">
        <f t="shared" si="625"/>
        <v/>
      </c>
      <c r="M13316" t="str">
        <f t="shared" si="626"/>
        <v/>
      </c>
    </row>
    <row r="13317" spans="3:13" x14ac:dyDescent="0.2">
      <c r="C13317" s="8" t="str">
        <f>IFERROR(VLOOKUP(B13317,'Plan de comptes'!A:B,2,FALSE),"")</f>
        <v/>
      </c>
      <c r="K13317" s="21">
        <f t="shared" si="624"/>
        <v>0</v>
      </c>
      <c r="L13317" t="str">
        <f t="shared" si="625"/>
        <v/>
      </c>
      <c r="M13317" t="str">
        <f t="shared" si="626"/>
        <v/>
      </c>
    </row>
    <row r="13318" spans="3:13" x14ac:dyDescent="0.2">
      <c r="C13318" s="8" t="str">
        <f>IFERROR(VLOOKUP(B13318,'Plan de comptes'!A:B,2,FALSE),"")</f>
        <v/>
      </c>
      <c r="K13318" s="21">
        <f t="shared" si="624"/>
        <v>0</v>
      </c>
      <c r="L13318" t="str">
        <f t="shared" si="625"/>
        <v/>
      </c>
      <c r="M13318" t="str">
        <f t="shared" si="626"/>
        <v/>
      </c>
    </row>
    <row r="13319" spans="3:13" x14ac:dyDescent="0.2">
      <c r="C13319" s="8" t="str">
        <f>IFERROR(VLOOKUP(B13319,'Plan de comptes'!A:B,2,FALSE),"")</f>
        <v/>
      </c>
      <c r="K13319" s="21">
        <f t="shared" si="624"/>
        <v>0</v>
      </c>
      <c r="L13319" t="str">
        <f t="shared" si="625"/>
        <v/>
      </c>
      <c r="M13319" t="str">
        <f t="shared" si="626"/>
        <v/>
      </c>
    </row>
    <row r="13320" spans="3:13" x14ac:dyDescent="0.2">
      <c r="C13320" s="8" t="str">
        <f>IFERROR(VLOOKUP(B13320,'Plan de comptes'!A:B,2,FALSE),"")</f>
        <v/>
      </c>
      <c r="K13320" s="21">
        <f t="shared" si="624"/>
        <v>0</v>
      </c>
      <c r="L13320" t="str">
        <f t="shared" si="625"/>
        <v/>
      </c>
      <c r="M13320" t="str">
        <f t="shared" si="626"/>
        <v/>
      </c>
    </row>
    <row r="13321" spans="3:13" x14ac:dyDescent="0.2">
      <c r="C13321" s="8" t="str">
        <f>IFERROR(VLOOKUP(B13321,'Plan de comptes'!A:B,2,FALSE),"")</f>
        <v/>
      </c>
      <c r="K13321" s="21">
        <f t="shared" si="624"/>
        <v>0</v>
      </c>
      <c r="L13321" t="str">
        <f t="shared" si="625"/>
        <v/>
      </c>
      <c r="M13321" t="str">
        <f t="shared" si="626"/>
        <v/>
      </c>
    </row>
    <row r="13322" spans="3:13" x14ac:dyDescent="0.2">
      <c r="C13322" s="8" t="str">
        <f>IFERROR(VLOOKUP(B13322,'Plan de comptes'!A:B,2,FALSE),"")</f>
        <v/>
      </c>
      <c r="K13322" s="21">
        <f t="shared" si="624"/>
        <v>0</v>
      </c>
      <c r="L13322" t="str">
        <f t="shared" si="625"/>
        <v/>
      </c>
      <c r="M13322" t="str">
        <f t="shared" si="626"/>
        <v/>
      </c>
    </row>
    <row r="13323" spans="3:13" x14ac:dyDescent="0.2">
      <c r="C13323" s="8" t="str">
        <f>IFERROR(VLOOKUP(B13323,'Plan de comptes'!A:B,2,FALSE),"")</f>
        <v/>
      </c>
      <c r="K13323" s="21">
        <f t="shared" si="624"/>
        <v>0</v>
      </c>
      <c r="L13323" t="str">
        <f t="shared" si="625"/>
        <v/>
      </c>
      <c r="M13323" t="str">
        <f t="shared" si="626"/>
        <v/>
      </c>
    </row>
    <row r="13324" spans="3:13" x14ac:dyDescent="0.2">
      <c r="C13324" s="8" t="str">
        <f>IFERROR(VLOOKUP(B13324,'Plan de comptes'!A:B,2,FALSE),"")</f>
        <v/>
      </c>
      <c r="K13324" s="21">
        <f t="shared" si="624"/>
        <v>0</v>
      </c>
      <c r="L13324" t="str">
        <f t="shared" si="625"/>
        <v/>
      </c>
      <c r="M13324" t="str">
        <f t="shared" si="626"/>
        <v/>
      </c>
    </row>
    <row r="13325" spans="3:13" x14ac:dyDescent="0.2">
      <c r="C13325" s="8" t="str">
        <f>IFERROR(VLOOKUP(B13325,'Plan de comptes'!A:B,2,FALSE),"")</f>
        <v/>
      </c>
      <c r="K13325" s="21">
        <f t="shared" si="624"/>
        <v>0</v>
      </c>
      <c r="L13325" t="str">
        <f t="shared" si="625"/>
        <v/>
      </c>
      <c r="M13325" t="str">
        <f t="shared" si="626"/>
        <v/>
      </c>
    </row>
    <row r="13326" spans="3:13" x14ac:dyDescent="0.2">
      <c r="C13326" s="8" t="str">
        <f>IFERROR(VLOOKUP(B13326,'Plan de comptes'!A:B,2,FALSE),"")</f>
        <v/>
      </c>
      <c r="K13326" s="21">
        <f t="shared" si="624"/>
        <v>0</v>
      </c>
      <c r="L13326" t="str">
        <f t="shared" si="625"/>
        <v/>
      </c>
      <c r="M13326" t="str">
        <f t="shared" si="626"/>
        <v/>
      </c>
    </row>
    <row r="13327" spans="3:13" x14ac:dyDescent="0.2">
      <c r="C13327" s="8" t="str">
        <f>IFERROR(VLOOKUP(B13327,'Plan de comptes'!A:B,2,FALSE),"")</f>
        <v/>
      </c>
      <c r="K13327" s="21">
        <f t="shared" si="624"/>
        <v>0</v>
      </c>
      <c r="L13327" t="str">
        <f t="shared" si="625"/>
        <v/>
      </c>
      <c r="M13327" t="str">
        <f t="shared" si="626"/>
        <v/>
      </c>
    </row>
    <row r="13328" spans="3:13" x14ac:dyDescent="0.2">
      <c r="C13328" s="8" t="str">
        <f>IFERROR(VLOOKUP(B13328,'Plan de comptes'!A:B,2,FALSE),"")</f>
        <v/>
      </c>
      <c r="K13328" s="21">
        <f t="shared" si="624"/>
        <v>0</v>
      </c>
      <c r="L13328" t="str">
        <f t="shared" si="625"/>
        <v/>
      </c>
      <c r="M13328" t="str">
        <f t="shared" si="626"/>
        <v/>
      </c>
    </row>
    <row r="13329" spans="3:13" x14ac:dyDescent="0.2">
      <c r="C13329" s="8" t="str">
        <f>IFERROR(VLOOKUP(B13329,'Plan de comptes'!A:B,2,FALSE),"")</f>
        <v/>
      </c>
      <c r="K13329" s="21">
        <f t="shared" si="624"/>
        <v>0</v>
      </c>
      <c r="L13329" t="str">
        <f t="shared" si="625"/>
        <v/>
      </c>
      <c r="M13329" t="str">
        <f t="shared" si="626"/>
        <v/>
      </c>
    </row>
    <row r="13330" spans="3:13" x14ac:dyDescent="0.2">
      <c r="C13330" s="8" t="str">
        <f>IFERROR(VLOOKUP(B13330,'Plan de comptes'!A:B,2,FALSE),"")</f>
        <v/>
      </c>
      <c r="K13330" s="21">
        <f t="shared" si="624"/>
        <v>0</v>
      </c>
      <c r="L13330" t="str">
        <f t="shared" si="625"/>
        <v/>
      </c>
      <c r="M13330" t="str">
        <f t="shared" si="626"/>
        <v/>
      </c>
    </row>
    <row r="13331" spans="3:13" x14ac:dyDescent="0.2">
      <c r="C13331" s="8" t="str">
        <f>IFERROR(VLOOKUP(B13331,'Plan de comptes'!A:B,2,FALSE),"")</f>
        <v/>
      </c>
      <c r="K13331" s="21">
        <f t="shared" si="624"/>
        <v>0</v>
      </c>
      <c r="L13331" t="str">
        <f t="shared" si="625"/>
        <v/>
      </c>
      <c r="M13331" t="str">
        <f t="shared" si="626"/>
        <v/>
      </c>
    </row>
    <row r="13332" spans="3:13" x14ac:dyDescent="0.2">
      <c r="C13332" s="8" t="str">
        <f>IFERROR(VLOOKUP(B13332,'Plan de comptes'!A:B,2,FALSE),"")</f>
        <v/>
      </c>
      <c r="K13332" s="21">
        <f t="shared" si="624"/>
        <v>0</v>
      </c>
      <c r="L13332" t="str">
        <f t="shared" si="625"/>
        <v/>
      </c>
      <c r="M13332" t="str">
        <f t="shared" si="626"/>
        <v/>
      </c>
    </row>
    <row r="13333" spans="3:13" x14ac:dyDescent="0.2">
      <c r="C13333" s="8" t="str">
        <f>IFERROR(VLOOKUP(B13333,'Plan de comptes'!A:B,2,FALSE),"")</f>
        <v/>
      </c>
      <c r="K13333" s="21">
        <f t="shared" si="624"/>
        <v>0</v>
      </c>
      <c r="L13333" t="str">
        <f t="shared" si="625"/>
        <v/>
      </c>
      <c r="M13333" t="str">
        <f t="shared" si="626"/>
        <v/>
      </c>
    </row>
    <row r="13334" spans="3:13" x14ac:dyDescent="0.2">
      <c r="C13334" s="8" t="str">
        <f>IFERROR(VLOOKUP(B13334,'Plan de comptes'!A:B,2,FALSE),"")</f>
        <v/>
      </c>
      <c r="K13334" s="21">
        <f t="shared" si="624"/>
        <v>0</v>
      </c>
      <c r="L13334" t="str">
        <f t="shared" si="625"/>
        <v/>
      </c>
      <c r="M13334" t="str">
        <f t="shared" si="626"/>
        <v/>
      </c>
    </row>
    <row r="13335" spans="3:13" x14ac:dyDescent="0.2">
      <c r="C13335" s="8" t="str">
        <f>IFERROR(VLOOKUP(B13335,'Plan de comptes'!A:B,2,FALSE),"")</f>
        <v/>
      </c>
      <c r="K13335" s="21">
        <f t="shared" si="624"/>
        <v>0</v>
      </c>
      <c r="L13335" t="str">
        <f t="shared" si="625"/>
        <v/>
      </c>
      <c r="M13335" t="str">
        <f t="shared" si="626"/>
        <v/>
      </c>
    </row>
    <row r="13336" spans="3:13" x14ac:dyDescent="0.2">
      <c r="C13336" s="8" t="str">
        <f>IFERROR(VLOOKUP(B13336,'Plan de comptes'!A:B,2,FALSE),"")</f>
        <v/>
      </c>
      <c r="K13336" s="21">
        <f t="shared" si="624"/>
        <v>0</v>
      </c>
      <c r="L13336" t="str">
        <f t="shared" si="625"/>
        <v/>
      </c>
      <c r="M13336" t="str">
        <f t="shared" si="626"/>
        <v/>
      </c>
    </row>
    <row r="13337" spans="3:13" x14ac:dyDescent="0.2">
      <c r="C13337" s="8" t="str">
        <f>IFERROR(VLOOKUP(B13337,'Plan de comptes'!A:B,2,FALSE),"")</f>
        <v/>
      </c>
      <c r="K13337" s="21">
        <f t="shared" si="624"/>
        <v>0</v>
      </c>
      <c r="L13337" t="str">
        <f t="shared" si="625"/>
        <v/>
      </c>
      <c r="M13337" t="str">
        <f t="shared" si="626"/>
        <v/>
      </c>
    </row>
    <row r="13338" spans="3:13" x14ac:dyDescent="0.2">
      <c r="C13338" s="8" t="str">
        <f>IFERROR(VLOOKUP(B13338,'Plan de comptes'!A:B,2,FALSE),"")</f>
        <v/>
      </c>
      <c r="K13338" s="21">
        <f t="shared" si="624"/>
        <v>0</v>
      </c>
      <c r="L13338" t="str">
        <f t="shared" si="625"/>
        <v/>
      </c>
      <c r="M13338" t="str">
        <f t="shared" si="626"/>
        <v/>
      </c>
    </row>
    <row r="13339" spans="3:13" x14ac:dyDescent="0.2">
      <c r="C13339" s="8" t="str">
        <f>IFERROR(VLOOKUP(B13339,'Plan de comptes'!A:B,2,FALSE),"")</f>
        <v/>
      </c>
      <c r="K13339" s="21">
        <f t="shared" si="624"/>
        <v>0</v>
      </c>
      <c r="L13339" t="str">
        <f t="shared" si="625"/>
        <v/>
      </c>
      <c r="M13339" t="str">
        <f t="shared" si="626"/>
        <v/>
      </c>
    </row>
    <row r="13340" spans="3:13" x14ac:dyDescent="0.2">
      <c r="C13340" s="8" t="str">
        <f>IFERROR(VLOOKUP(B13340,'Plan de comptes'!A:B,2,FALSE),"")</f>
        <v/>
      </c>
      <c r="K13340" s="21">
        <f t="shared" si="624"/>
        <v>0</v>
      </c>
      <c r="L13340" t="str">
        <f t="shared" si="625"/>
        <v/>
      </c>
      <c r="M13340" t="str">
        <f t="shared" si="626"/>
        <v/>
      </c>
    </row>
    <row r="13341" spans="3:13" x14ac:dyDescent="0.2">
      <c r="C13341" s="8" t="str">
        <f>IFERROR(VLOOKUP(B13341,'Plan de comptes'!A:B,2,FALSE),"")</f>
        <v/>
      </c>
      <c r="K13341" s="21">
        <f t="shared" si="624"/>
        <v>0</v>
      </c>
      <c r="L13341" t="str">
        <f t="shared" si="625"/>
        <v/>
      </c>
      <c r="M13341" t="str">
        <f t="shared" si="626"/>
        <v/>
      </c>
    </row>
    <row r="13342" spans="3:13" x14ac:dyDescent="0.2">
      <c r="C13342" s="8" t="str">
        <f>IFERROR(VLOOKUP(B13342,'Plan de comptes'!A:B,2,FALSE),"")</f>
        <v/>
      </c>
      <c r="K13342" s="21">
        <f t="shared" si="624"/>
        <v>0</v>
      </c>
      <c r="L13342" t="str">
        <f t="shared" si="625"/>
        <v/>
      </c>
      <c r="M13342" t="str">
        <f t="shared" si="626"/>
        <v/>
      </c>
    </row>
    <row r="13343" spans="3:13" x14ac:dyDescent="0.2">
      <c r="C13343" s="8" t="str">
        <f>IFERROR(VLOOKUP(B13343,'Plan de comptes'!A:B,2,FALSE),"")</f>
        <v/>
      </c>
      <c r="K13343" s="21">
        <f t="shared" si="624"/>
        <v>0</v>
      </c>
      <c r="L13343" t="str">
        <f t="shared" si="625"/>
        <v/>
      </c>
      <c r="M13343" t="str">
        <f t="shared" si="626"/>
        <v/>
      </c>
    </row>
    <row r="13344" spans="3:13" x14ac:dyDescent="0.2">
      <c r="C13344" s="8" t="str">
        <f>IFERROR(VLOOKUP(B13344,'Plan de comptes'!A:B,2,FALSE),"")</f>
        <v/>
      </c>
      <c r="K13344" s="21">
        <f t="shared" si="624"/>
        <v>0</v>
      </c>
      <c r="L13344" t="str">
        <f t="shared" si="625"/>
        <v/>
      </c>
      <c r="M13344" t="str">
        <f t="shared" si="626"/>
        <v/>
      </c>
    </row>
    <row r="13345" spans="3:13" x14ac:dyDescent="0.2">
      <c r="C13345" s="8" t="str">
        <f>IFERROR(VLOOKUP(B13345,'Plan de comptes'!A:B,2,FALSE),"")</f>
        <v/>
      </c>
      <c r="K13345" s="21">
        <f t="shared" si="624"/>
        <v>0</v>
      </c>
      <c r="L13345" t="str">
        <f t="shared" si="625"/>
        <v/>
      </c>
      <c r="M13345" t="str">
        <f t="shared" si="626"/>
        <v/>
      </c>
    </row>
    <row r="13346" spans="3:13" x14ac:dyDescent="0.2">
      <c r="C13346" s="8" t="str">
        <f>IFERROR(VLOOKUP(B13346,'Plan de comptes'!A:B,2,FALSE),"")</f>
        <v/>
      </c>
      <c r="K13346" s="21">
        <f t="shared" si="624"/>
        <v>0</v>
      </c>
      <c r="L13346" t="str">
        <f t="shared" si="625"/>
        <v/>
      </c>
      <c r="M13346" t="str">
        <f t="shared" si="626"/>
        <v/>
      </c>
    </row>
    <row r="13347" spans="3:13" x14ac:dyDescent="0.2">
      <c r="C13347" s="8" t="str">
        <f>IFERROR(VLOOKUP(B13347,'Plan de comptes'!A:B,2,FALSE),"")</f>
        <v/>
      </c>
      <c r="K13347" s="21">
        <f t="shared" si="624"/>
        <v>0</v>
      </c>
      <c r="L13347" t="str">
        <f t="shared" si="625"/>
        <v/>
      </c>
      <c r="M13347" t="str">
        <f t="shared" si="626"/>
        <v/>
      </c>
    </row>
    <row r="13348" spans="3:13" x14ac:dyDescent="0.2">
      <c r="C13348" s="8" t="str">
        <f>IFERROR(VLOOKUP(B13348,'Plan de comptes'!A:B,2,FALSE),"")</f>
        <v/>
      </c>
      <c r="K13348" s="21">
        <f t="shared" si="624"/>
        <v>0</v>
      </c>
      <c r="L13348" t="str">
        <f t="shared" si="625"/>
        <v/>
      </c>
      <c r="M13348" t="str">
        <f t="shared" si="626"/>
        <v/>
      </c>
    </row>
    <row r="13349" spans="3:13" x14ac:dyDescent="0.2">
      <c r="C13349" s="8" t="str">
        <f>IFERROR(VLOOKUP(B13349,'Plan de comptes'!A:B,2,FALSE),"")</f>
        <v/>
      </c>
      <c r="K13349" s="21">
        <f t="shared" si="624"/>
        <v>0</v>
      </c>
      <c r="L13349" t="str">
        <f t="shared" si="625"/>
        <v/>
      </c>
      <c r="M13349" t="str">
        <f t="shared" si="626"/>
        <v/>
      </c>
    </row>
    <row r="13350" spans="3:13" x14ac:dyDescent="0.2">
      <c r="C13350" s="8" t="str">
        <f>IFERROR(VLOOKUP(B13350,'Plan de comptes'!A:B,2,FALSE),"")</f>
        <v/>
      </c>
      <c r="K13350" s="21">
        <f t="shared" si="624"/>
        <v>0</v>
      </c>
      <c r="L13350" t="str">
        <f t="shared" si="625"/>
        <v/>
      </c>
      <c r="M13350" t="str">
        <f t="shared" si="626"/>
        <v/>
      </c>
    </row>
    <row r="13351" spans="3:13" x14ac:dyDescent="0.2">
      <c r="C13351" s="8" t="str">
        <f>IFERROR(VLOOKUP(B13351,'Plan de comptes'!A:B,2,FALSE),"")</f>
        <v/>
      </c>
      <c r="K13351" s="21">
        <f t="shared" si="624"/>
        <v>0</v>
      </c>
      <c r="L13351" t="str">
        <f t="shared" si="625"/>
        <v/>
      </c>
      <c r="M13351" t="str">
        <f t="shared" si="626"/>
        <v/>
      </c>
    </row>
    <row r="13352" spans="3:13" x14ac:dyDescent="0.2">
      <c r="C13352" s="8" t="str">
        <f>IFERROR(VLOOKUP(B13352,'Plan de comptes'!A:B,2,FALSE),"")</f>
        <v/>
      </c>
      <c r="K13352" s="21">
        <f t="shared" si="624"/>
        <v>0</v>
      </c>
      <c r="L13352" t="str">
        <f t="shared" si="625"/>
        <v/>
      </c>
      <c r="M13352" t="str">
        <f t="shared" si="626"/>
        <v/>
      </c>
    </row>
    <row r="13353" spans="3:13" x14ac:dyDescent="0.2">
      <c r="C13353" s="8" t="str">
        <f>IFERROR(VLOOKUP(B13353,'Plan de comptes'!A:B,2,FALSE),"")</f>
        <v/>
      </c>
      <c r="K13353" s="21">
        <f t="shared" si="624"/>
        <v>0</v>
      </c>
      <c r="L13353" t="str">
        <f t="shared" si="625"/>
        <v/>
      </c>
      <c r="M13353" t="str">
        <f t="shared" si="626"/>
        <v/>
      </c>
    </row>
    <row r="13354" spans="3:13" x14ac:dyDescent="0.2">
      <c r="C13354" s="8" t="str">
        <f>IFERROR(VLOOKUP(B13354,'Plan de comptes'!A:B,2,FALSE),"")</f>
        <v/>
      </c>
      <c r="K13354" s="21">
        <f t="shared" si="624"/>
        <v>0</v>
      </c>
      <c r="L13354" t="str">
        <f t="shared" si="625"/>
        <v/>
      </c>
      <c r="M13354" t="str">
        <f t="shared" si="626"/>
        <v/>
      </c>
    </row>
    <row r="13355" spans="3:13" x14ac:dyDescent="0.2">
      <c r="C13355" s="8" t="str">
        <f>IFERROR(VLOOKUP(B13355,'Plan de comptes'!A:B,2,FALSE),"")</f>
        <v/>
      </c>
      <c r="K13355" s="21">
        <f t="shared" si="624"/>
        <v>0</v>
      </c>
      <c r="L13355" t="str">
        <f t="shared" si="625"/>
        <v/>
      </c>
      <c r="M13355" t="str">
        <f t="shared" si="626"/>
        <v/>
      </c>
    </row>
    <row r="13356" spans="3:13" x14ac:dyDescent="0.2">
      <c r="C13356" s="8" t="str">
        <f>IFERROR(VLOOKUP(B13356,'Plan de comptes'!A:B,2,FALSE),"")</f>
        <v/>
      </c>
      <c r="K13356" s="21">
        <f t="shared" si="624"/>
        <v>0</v>
      </c>
      <c r="L13356" t="str">
        <f t="shared" si="625"/>
        <v/>
      </c>
      <c r="M13356" t="str">
        <f t="shared" si="626"/>
        <v/>
      </c>
    </row>
    <row r="13357" spans="3:13" x14ac:dyDescent="0.2">
      <c r="C13357" s="8" t="str">
        <f>IFERROR(VLOOKUP(B13357,'Plan de comptes'!A:B,2,FALSE),"")</f>
        <v/>
      </c>
      <c r="K13357" s="21">
        <f t="shared" si="624"/>
        <v>0</v>
      </c>
      <c r="L13357" t="str">
        <f t="shared" si="625"/>
        <v/>
      </c>
      <c r="M13357" t="str">
        <f t="shared" si="626"/>
        <v/>
      </c>
    </row>
    <row r="13358" spans="3:13" x14ac:dyDescent="0.2">
      <c r="C13358" s="8" t="str">
        <f>IFERROR(VLOOKUP(B13358,'Plan de comptes'!A:B,2,FALSE),"")</f>
        <v/>
      </c>
      <c r="K13358" s="21">
        <f t="shared" si="624"/>
        <v>0</v>
      </c>
      <c r="L13358" t="str">
        <f t="shared" si="625"/>
        <v/>
      </c>
      <c r="M13358" t="str">
        <f t="shared" si="626"/>
        <v/>
      </c>
    </row>
    <row r="13359" spans="3:13" x14ac:dyDescent="0.2">
      <c r="C13359" s="8" t="str">
        <f>IFERROR(VLOOKUP(B13359,'Plan de comptes'!A:B,2,FALSE),"")</f>
        <v/>
      </c>
      <c r="K13359" s="21">
        <f t="shared" si="624"/>
        <v>0</v>
      </c>
      <c r="L13359" t="str">
        <f t="shared" si="625"/>
        <v/>
      </c>
      <c r="M13359" t="str">
        <f t="shared" si="626"/>
        <v/>
      </c>
    </row>
    <row r="13360" spans="3:13" x14ac:dyDescent="0.2">
      <c r="C13360" s="8" t="str">
        <f>IFERROR(VLOOKUP(B13360,'Plan de comptes'!A:B,2,FALSE),"")</f>
        <v/>
      </c>
      <c r="K13360" s="21">
        <f t="shared" si="624"/>
        <v>0</v>
      </c>
      <c r="L13360" t="str">
        <f t="shared" si="625"/>
        <v/>
      </c>
      <c r="M13360" t="str">
        <f t="shared" si="626"/>
        <v/>
      </c>
    </row>
    <row r="13361" spans="3:13" x14ac:dyDescent="0.2">
      <c r="C13361" s="8" t="str">
        <f>IFERROR(VLOOKUP(B13361,'Plan de comptes'!A:B,2,FALSE),"")</f>
        <v/>
      </c>
      <c r="K13361" s="21">
        <f t="shared" si="624"/>
        <v>0</v>
      </c>
      <c r="L13361" t="str">
        <f t="shared" si="625"/>
        <v/>
      </c>
      <c r="M13361" t="str">
        <f t="shared" si="626"/>
        <v/>
      </c>
    </row>
    <row r="13362" spans="3:13" x14ac:dyDescent="0.2">
      <c r="C13362" s="8" t="str">
        <f>IFERROR(VLOOKUP(B13362,'Plan de comptes'!A:B,2,FALSE),"")</f>
        <v/>
      </c>
      <c r="K13362" s="21">
        <f t="shared" si="624"/>
        <v>0</v>
      </c>
      <c r="L13362" t="str">
        <f t="shared" si="625"/>
        <v/>
      </c>
      <c r="M13362" t="str">
        <f t="shared" si="626"/>
        <v/>
      </c>
    </row>
    <row r="13363" spans="3:13" x14ac:dyDescent="0.2">
      <c r="C13363" s="8" t="str">
        <f>IFERROR(VLOOKUP(B13363,'Plan de comptes'!A:B,2,FALSE),"")</f>
        <v/>
      </c>
      <c r="K13363" s="21">
        <f t="shared" si="624"/>
        <v>0</v>
      </c>
      <c r="L13363" t="str">
        <f t="shared" si="625"/>
        <v/>
      </c>
      <c r="M13363" t="str">
        <f t="shared" si="626"/>
        <v/>
      </c>
    </row>
    <row r="13364" spans="3:13" x14ac:dyDescent="0.2">
      <c r="C13364" s="8" t="str">
        <f>IFERROR(VLOOKUP(B13364,'Plan de comptes'!A:B,2,FALSE),"")</f>
        <v/>
      </c>
      <c r="K13364" s="21">
        <f t="shared" si="624"/>
        <v>0</v>
      </c>
      <c r="L13364" t="str">
        <f t="shared" si="625"/>
        <v/>
      </c>
      <c r="M13364" t="str">
        <f t="shared" si="626"/>
        <v/>
      </c>
    </row>
    <row r="13365" spans="3:13" x14ac:dyDescent="0.2">
      <c r="C13365" s="8" t="str">
        <f>IFERROR(VLOOKUP(B13365,'Plan de comptes'!A:B,2,FALSE),"")</f>
        <v/>
      </c>
      <c r="K13365" s="21">
        <f t="shared" si="624"/>
        <v>0</v>
      </c>
      <c r="L13365" t="str">
        <f t="shared" si="625"/>
        <v/>
      </c>
      <c r="M13365" t="str">
        <f t="shared" si="626"/>
        <v/>
      </c>
    </row>
    <row r="13366" spans="3:13" x14ac:dyDescent="0.2">
      <c r="C13366" s="8" t="str">
        <f>IFERROR(VLOOKUP(B13366,'Plan de comptes'!A:B,2,FALSE),"")</f>
        <v/>
      </c>
      <c r="K13366" s="21">
        <f t="shared" si="624"/>
        <v>0</v>
      </c>
      <c r="L13366" t="str">
        <f t="shared" si="625"/>
        <v/>
      </c>
      <c r="M13366" t="str">
        <f t="shared" si="626"/>
        <v/>
      </c>
    </row>
    <row r="13367" spans="3:13" x14ac:dyDescent="0.2">
      <c r="C13367" s="8" t="str">
        <f>IFERROR(VLOOKUP(B13367,'Plan de comptes'!A:B,2,FALSE),"")</f>
        <v/>
      </c>
      <c r="K13367" s="21">
        <f t="shared" si="624"/>
        <v>0</v>
      </c>
      <c r="L13367" t="str">
        <f t="shared" si="625"/>
        <v/>
      </c>
      <c r="M13367" t="str">
        <f t="shared" si="626"/>
        <v/>
      </c>
    </row>
    <row r="13368" spans="3:13" x14ac:dyDescent="0.2">
      <c r="C13368" s="8" t="str">
        <f>IFERROR(VLOOKUP(B13368,'Plan de comptes'!A:B,2,FALSE),"")</f>
        <v/>
      </c>
      <c r="K13368" s="21">
        <f t="shared" si="624"/>
        <v>0</v>
      </c>
      <c r="L13368" t="str">
        <f t="shared" si="625"/>
        <v/>
      </c>
      <c r="M13368" t="str">
        <f t="shared" si="626"/>
        <v/>
      </c>
    </row>
    <row r="13369" spans="3:13" x14ac:dyDescent="0.2">
      <c r="C13369" s="8" t="str">
        <f>IFERROR(VLOOKUP(B13369,'Plan de comptes'!A:B,2,FALSE),"")</f>
        <v/>
      </c>
      <c r="K13369" s="21">
        <f t="shared" si="624"/>
        <v>0</v>
      </c>
      <c r="L13369" t="str">
        <f t="shared" si="625"/>
        <v/>
      </c>
      <c r="M13369" t="str">
        <f t="shared" si="626"/>
        <v/>
      </c>
    </row>
    <row r="13370" spans="3:13" x14ac:dyDescent="0.2">
      <c r="C13370" s="8" t="str">
        <f>IFERROR(VLOOKUP(B13370,'Plan de comptes'!A:B,2,FALSE),"")</f>
        <v/>
      </c>
      <c r="K13370" s="21">
        <f t="shared" si="624"/>
        <v>0</v>
      </c>
      <c r="L13370" t="str">
        <f t="shared" si="625"/>
        <v/>
      </c>
      <c r="M13370" t="str">
        <f t="shared" si="626"/>
        <v/>
      </c>
    </row>
    <row r="13371" spans="3:13" x14ac:dyDescent="0.2">
      <c r="C13371" s="8" t="str">
        <f>IFERROR(VLOOKUP(B13371,'Plan de comptes'!A:B,2,FALSE),"")</f>
        <v/>
      </c>
      <c r="K13371" s="21">
        <f t="shared" si="624"/>
        <v>0</v>
      </c>
      <c r="L13371" t="str">
        <f t="shared" si="625"/>
        <v/>
      </c>
      <c r="M13371" t="str">
        <f t="shared" si="626"/>
        <v/>
      </c>
    </row>
    <row r="13372" spans="3:13" x14ac:dyDescent="0.2">
      <c r="C13372" s="8" t="str">
        <f>IFERROR(VLOOKUP(B13372,'Plan de comptes'!A:B,2,FALSE),"")</f>
        <v/>
      </c>
      <c r="K13372" s="21">
        <f t="shared" si="624"/>
        <v>0</v>
      </c>
      <c r="L13372" t="str">
        <f t="shared" si="625"/>
        <v/>
      </c>
      <c r="M13372" t="str">
        <f t="shared" si="626"/>
        <v/>
      </c>
    </row>
    <row r="13373" spans="3:13" x14ac:dyDescent="0.2">
      <c r="C13373" s="8" t="str">
        <f>IFERROR(VLOOKUP(B13373,'Plan de comptes'!A:B,2,FALSE),"")</f>
        <v/>
      </c>
      <c r="K13373" s="21">
        <f t="shared" si="624"/>
        <v>0</v>
      </c>
      <c r="L13373" t="str">
        <f t="shared" si="625"/>
        <v/>
      </c>
      <c r="M13373" t="str">
        <f t="shared" si="626"/>
        <v/>
      </c>
    </row>
    <row r="13374" spans="3:13" x14ac:dyDescent="0.2">
      <c r="C13374" s="8" t="str">
        <f>IFERROR(VLOOKUP(B13374,'Plan de comptes'!A:B,2,FALSE),"")</f>
        <v/>
      </c>
      <c r="K13374" s="21">
        <f t="shared" si="624"/>
        <v>0</v>
      </c>
      <c r="L13374" t="str">
        <f t="shared" si="625"/>
        <v/>
      </c>
      <c r="M13374" t="str">
        <f t="shared" si="626"/>
        <v/>
      </c>
    </row>
    <row r="13375" spans="3:13" x14ac:dyDescent="0.2">
      <c r="C13375" s="8" t="str">
        <f>IFERROR(VLOOKUP(B13375,'Plan de comptes'!A:B,2,FALSE),"")</f>
        <v/>
      </c>
      <c r="K13375" s="21">
        <f t="shared" si="624"/>
        <v>0</v>
      </c>
      <c r="L13375" t="str">
        <f t="shared" si="625"/>
        <v/>
      </c>
      <c r="M13375" t="str">
        <f t="shared" si="626"/>
        <v/>
      </c>
    </row>
    <row r="13376" spans="3:13" x14ac:dyDescent="0.2">
      <c r="C13376" s="8" t="str">
        <f>IFERROR(VLOOKUP(B13376,'Plan de comptes'!A:B,2,FALSE),"")</f>
        <v/>
      </c>
      <c r="K13376" s="21">
        <f t="shared" si="624"/>
        <v>0</v>
      </c>
      <c r="L13376" t="str">
        <f t="shared" si="625"/>
        <v/>
      </c>
      <c r="M13376" t="str">
        <f t="shared" si="626"/>
        <v/>
      </c>
    </row>
    <row r="13377" spans="3:13" x14ac:dyDescent="0.2">
      <c r="C13377" s="8" t="str">
        <f>IFERROR(VLOOKUP(B13377,'Plan de comptes'!A:B,2,FALSE),"")</f>
        <v/>
      </c>
      <c r="K13377" s="21">
        <f t="shared" si="624"/>
        <v>0</v>
      </c>
      <c r="L13377" t="str">
        <f t="shared" si="625"/>
        <v/>
      </c>
      <c r="M13377" t="str">
        <f t="shared" si="626"/>
        <v/>
      </c>
    </row>
    <row r="13378" spans="3:13" x14ac:dyDescent="0.2">
      <c r="C13378" s="8" t="str">
        <f>IFERROR(VLOOKUP(B13378,'Plan de comptes'!A:B,2,FALSE),"")</f>
        <v/>
      </c>
      <c r="K13378" s="21">
        <f t="shared" si="624"/>
        <v>0</v>
      </c>
      <c r="L13378" t="str">
        <f t="shared" si="625"/>
        <v/>
      </c>
      <c r="M13378" t="str">
        <f t="shared" si="626"/>
        <v/>
      </c>
    </row>
    <row r="13379" spans="3:13" x14ac:dyDescent="0.2">
      <c r="C13379" s="8" t="str">
        <f>IFERROR(VLOOKUP(B13379,'Plan de comptes'!A:B,2,FALSE),"")</f>
        <v/>
      </c>
      <c r="K13379" s="21">
        <f t="shared" ref="K13379:K13442" si="627">E13379-F13379</f>
        <v>0</v>
      </c>
      <c r="L13379" t="str">
        <f t="shared" ref="L13379:L13442" si="628">LEFT($B13379,2)</f>
        <v/>
      </c>
      <c r="M13379" t="str">
        <f t="shared" ref="M13379:M13442" si="629">LEFT($B13379,3)</f>
        <v/>
      </c>
    </row>
    <row r="13380" spans="3:13" x14ac:dyDescent="0.2">
      <c r="C13380" s="8" t="str">
        <f>IFERROR(VLOOKUP(B13380,'Plan de comptes'!A:B,2,FALSE),"")</f>
        <v/>
      </c>
      <c r="K13380" s="21">
        <f t="shared" si="627"/>
        <v>0</v>
      </c>
      <c r="L13380" t="str">
        <f t="shared" si="628"/>
        <v/>
      </c>
      <c r="M13380" t="str">
        <f t="shared" si="629"/>
        <v/>
      </c>
    </row>
    <row r="13381" spans="3:13" x14ac:dyDescent="0.2">
      <c r="C13381" s="8" t="str">
        <f>IFERROR(VLOOKUP(B13381,'Plan de comptes'!A:B,2,FALSE),"")</f>
        <v/>
      </c>
      <c r="K13381" s="21">
        <f t="shared" si="627"/>
        <v>0</v>
      </c>
      <c r="L13381" t="str">
        <f t="shared" si="628"/>
        <v/>
      </c>
      <c r="M13381" t="str">
        <f t="shared" si="629"/>
        <v/>
      </c>
    </row>
    <row r="13382" spans="3:13" x14ac:dyDescent="0.2">
      <c r="C13382" s="8" t="str">
        <f>IFERROR(VLOOKUP(B13382,'Plan de comptes'!A:B,2,FALSE),"")</f>
        <v/>
      </c>
      <c r="K13382" s="21">
        <f t="shared" si="627"/>
        <v>0</v>
      </c>
      <c r="L13382" t="str">
        <f t="shared" si="628"/>
        <v/>
      </c>
      <c r="M13382" t="str">
        <f t="shared" si="629"/>
        <v/>
      </c>
    </row>
    <row r="13383" spans="3:13" x14ac:dyDescent="0.2">
      <c r="C13383" s="8" t="str">
        <f>IFERROR(VLOOKUP(B13383,'Plan de comptes'!A:B,2,FALSE),"")</f>
        <v/>
      </c>
      <c r="K13383" s="21">
        <f t="shared" si="627"/>
        <v>0</v>
      </c>
      <c r="L13383" t="str">
        <f t="shared" si="628"/>
        <v/>
      </c>
      <c r="M13383" t="str">
        <f t="shared" si="629"/>
        <v/>
      </c>
    </row>
    <row r="13384" spans="3:13" x14ac:dyDescent="0.2">
      <c r="C13384" s="8" t="str">
        <f>IFERROR(VLOOKUP(B13384,'Plan de comptes'!A:B,2,FALSE),"")</f>
        <v/>
      </c>
      <c r="K13384" s="21">
        <f t="shared" si="627"/>
        <v>0</v>
      </c>
      <c r="L13384" t="str">
        <f t="shared" si="628"/>
        <v/>
      </c>
      <c r="M13384" t="str">
        <f t="shared" si="629"/>
        <v/>
      </c>
    </row>
    <row r="13385" spans="3:13" x14ac:dyDescent="0.2">
      <c r="C13385" s="8" t="str">
        <f>IFERROR(VLOOKUP(B13385,'Plan de comptes'!A:B,2,FALSE),"")</f>
        <v/>
      </c>
      <c r="K13385" s="21">
        <f t="shared" si="627"/>
        <v>0</v>
      </c>
      <c r="L13385" t="str">
        <f t="shared" si="628"/>
        <v/>
      </c>
      <c r="M13385" t="str">
        <f t="shared" si="629"/>
        <v/>
      </c>
    </row>
    <row r="13386" spans="3:13" x14ac:dyDescent="0.2">
      <c r="C13386" s="8" t="str">
        <f>IFERROR(VLOOKUP(B13386,'Plan de comptes'!A:B,2,FALSE),"")</f>
        <v/>
      </c>
      <c r="K13386" s="21">
        <f t="shared" si="627"/>
        <v>0</v>
      </c>
      <c r="L13386" t="str">
        <f t="shared" si="628"/>
        <v/>
      </c>
      <c r="M13386" t="str">
        <f t="shared" si="629"/>
        <v/>
      </c>
    </row>
    <row r="13387" spans="3:13" x14ac:dyDescent="0.2">
      <c r="C13387" s="8" t="str">
        <f>IFERROR(VLOOKUP(B13387,'Plan de comptes'!A:B,2,FALSE),"")</f>
        <v/>
      </c>
      <c r="K13387" s="21">
        <f t="shared" si="627"/>
        <v>0</v>
      </c>
      <c r="L13387" t="str">
        <f t="shared" si="628"/>
        <v/>
      </c>
      <c r="M13387" t="str">
        <f t="shared" si="629"/>
        <v/>
      </c>
    </row>
    <row r="13388" spans="3:13" x14ac:dyDescent="0.2">
      <c r="C13388" s="8" t="str">
        <f>IFERROR(VLOOKUP(B13388,'Plan de comptes'!A:B,2,FALSE),"")</f>
        <v/>
      </c>
      <c r="K13388" s="21">
        <f t="shared" si="627"/>
        <v>0</v>
      </c>
      <c r="L13388" t="str">
        <f t="shared" si="628"/>
        <v/>
      </c>
      <c r="M13388" t="str">
        <f t="shared" si="629"/>
        <v/>
      </c>
    </row>
    <row r="13389" spans="3:13" x14ac:dyDescent="0.2">
      <c r="C13389" s="8" t="str">
        <f>IFERROR(VLOOKUP(B13389,'Plan de comptes'!A:B,2,FALSE),"")</f>
        <v/>
      </c>
      <c r="K13389" s="21">
        <f t="shared" si="627"/>
        <v>0</v>
      </c>
      <c r="L13389" t="str">
        <f t="shared" si="628"/>
        <v/>
      </c>
      <c r="M13389" t="str">
        <f t="shared" si="629"/>
        <v/>
      </c>
    </row>
    <row r="13390" spans="3:13" x14ac:dyDescent="0.2">
      <c r="C13390" s="8" t="str">
        <f>IFERROR(VLOOKUP(B13390,'Plan de comptes'!A:B,2,FALSE),"")</f>
        <v/>
      </c>
      <c r="K13390" s="21">
        <f t="shared" si="627"/>
        <v>0</v>
      </c>
      <c r="L13390" t="str">
        <f t="shared" si="628"/>
        <v/>
      </c>
      <c r="M13390" t="str">
        <f t="shared" si="629"/>
        <v/>
      </c>
    </row>
    <row r="13391" spans="3:13" x14ac:dyDescent="0.2">
      <c r="C13391" s="8" t="str">
        <f>IFERROR(VLOOKUP(B13391,'Plan de comptes'!A:B,2,FALSE),"")</f>
        <v/>
      </c>
      <c r="K13391" s="21">
        <f t="shared" si="627"/>
        <v>0</v>
      </c>
      <c r="L13391" t="str">
        <f t="shared" si="628"/>
        <v/>
      </c>
      <c r="M13391" t="str">
        <f t="shared" si="629"/>
        <v/>
      </c>
    </row>
    <row r="13392" spans="3:13" x14ac:dyDescent="0.2">
      <c r="C13392" s="8" t="str">
        <f>IFERROR(VLOOKUP(B13392,'Plan de comptes'!A:B,2,FALSE),"")</f>
        <v/>
      </c>
      <c r="K13392" s="21">
        <f t="shared" si="627"/>
        <v>0</v>
      </c>
      <c r="L13392" t="str">
        <f t="shared" si="628"/>
        <v/>
      </c>
      <c r="M13392" t="str">
        <f t="shared" si="629"/>
        <v/>
      </c>
    </row>
    <row r="13393" spans="3:13" x14ac:dyDescent="0.2">
      <c r="C13393" s="8" t="str">
        <f>IFERROR(VLOOKUP(B13393,'Plan de comptes'!A:B,2,FALSE),"")</f>
        <v/>
      </c>
      <c r="K13393" s="21">
        <f t="shared" si="627"/>
        <v>0</v>
      </c>
      <c r="L13393" t="str">
        <f t="shared" si="628"/>
        <v/>
      </c>
      <c r="M13393" t="str">
        <f t="shared" si="629"/>
        <v/>
      </c>
    </row>
    <row r="13394" spans="3:13" x14ac:dyDescent="0.2">
      <c r="C13394" s="8" t="str">
        <f>IFERROR(VLOOKUP(B13394,'Plan de comptes'!A:B,2,FALSE),"")</f>
        <v/>
      </c>
      <c r="K13394" s="21">
        <f t="shared" si="627"/>
        <v>0</v>
      </c>
      <c r="L13394" t="str">
        <f t="shared" si="628"/>
        <v/>
      </c>
      <c r="M13394" t="str">
        <f t="shared" si="629"/>
        <v/>
      </c>
    </row>
    <row r="13395" spans="3:13" x14ac:dyDescent="0.2">
      <c r="C13395" s="8" t="str">
        <f>IFERROR(VLOOKUP(B13395,'Plan de comptes'!A:B,2,FALSE),"")</f>
        <v/>
      </c>
      <c r="K13395" s="21">
        <f t="shared" si="627"/>
        <v>0</v>
      </c>
      <c r="L13395" t="str">
        <f t="shared" si="628"/>
        <v/>
      </c>
      <c r="M13395" t="str">
        <f t="shared" si="629"/>
        <v/>
      </c>
    </row>
    <row r="13396" spans="3:13" x14ac:dyDescent="0.2">
      <c r="C13396" s="8" t="str">
        <f>IFERROR(VLOOKUP(B13396,'Plan de comptes'!A:B,2,FALSE),"")</f>
        <v/>
      </c>
      <c r="K13396" s="21">
        <f t="shared" si="627"/>
        <v>0</v>
      </c>
      <c r="L13396" t="str">
        <f t="shared" si="628"/>
        <v/>
      </c>
      <c r="M13396" t="str">
        <f t="shared" si="629"/>
        <v/>
      </c>
    </row>
    <row r="13397" spans="3:13" x14ac:dyDescent="0.2">
      <c r="C13397" s="8" t="str">
        <f>IFERROR(VLOOKUP(B13397,'Plan de comptes'!A:B,2,FALSE),"")</f>
        <v/>
      </c>
      <c r="K13397" s="21">
        <f t="shared" si="627"/>
        <v>0</v>
      </c>
      <c r="L13397" t="str">
        <f t="shared" si="628"/>
        <v/>
      </c>
      <c r="M13397" t="str">
        <f t="shared" si="629"/>
        <v/>
      </c>
    </row>
    <row r="13398" spans="3:13" x14ac:dyDescent="0.2">
      <c r="C13398" s="8" t="str">
        <f>IFERROR(VLOOKUP(B13398,'Plan de comptes'!A:B,2,FALSE),"")</f>
        <v/>
      </c>
      <c r="K13398" s="21">
        <f t="shared" si="627"/>
        <v>0</v>
      </c>
      <c r="L13398" t="str">
        <f t="shared" si="628"/>
        <v/>
      </c>
      <c r="M13398" t="str">
        <f t="shared" si="629"/>
        <v/>
      </c>
    </row>
    <row r="13399" spans="3:13" x14ac:dyDescent="0.2">
      <c r="C13399" s="8" t="str">
        <f>IFERROR(VLOOKUP(B13399,'Plan de comptes'!A:B,2,FALSE),"")</f>
        <v/>
      </c>
      <c r="K13399" s="21">
        <f t="shared" si="627"/>
        <v>0</v>
      </c>
      <c r="L13399" t="str">
        <f t="shared" si="628"/>
        <v/>
      </c>
      <c r="M13399" t="str">
        <f t="shared" si="629"/>
        <v/>
      </c>
    </row>
    <row r="13400" spans="3:13" x14ac:dyDescent="0.2">
      <c r="C13400" s="8" t="str">
        <f>IFERROR(VLOOKUP(B13400,'Plan de comptes'!A:B,2,FALSE),"")</f>
        <v/>
      </c>
      <c r="K13400" s="21">
        <f t="shared" si="627"/>
        <v>0</v>
      </c>
      <c r="L13400" t="str">
        <f t="shared" si="628"/>
        <v/>
      </c>
      <c r="M13400" t="str">
        <f t="shared" si="629"/>
        <v/>
      </c>
    </row>
    <row r="13401" spans="3:13" x14ac:dyDescent="0.2">
      <c r="C13401" s="8" t="str">
        <f>IFERROR(VLOOKUP(B13401,'Plan de comptes'!A:B,2,FALSE),"")</f>
        <v/>
      </c>
      <c r="K13401" s="21">
        <f t="shared" si="627"/>
        <v>0</v>
      </c>
      <c r="L13401" t="str">
        <f t="shared" si="628"/>
        <v/>
      </c>
      <c r="M13401" t="str">
        <f t="shared" si="629"/>
        <v/>
      </c>
    </row>
    <row r="13402" spans="3:13" x14ac:dyDescent="0.2">
      <c r="C13402" s="8" t="str">
        <f>IFERROR(VLOOKUP(B13402,'Plan de comptes'!A:B,2,FALSE),"")</f>
        <v/>
      </c>
      <c r="K13402" s="21">
        <f t="shared" si="627"/>
        <v>0</v>
      </c>
      <c r="L13402" t="str">
        <f t="shared" si="628"/>
        <v/>
      </c>
      <c r="M13402" t="str">
        <f t="shared" si="629"/>
        <v/>
      </c>
    </row>
    <row r="13403" spans="3:13" x14ac:dyDescent="0.2">
      <c r="C13403" s="8" t="str">
        <f>IFERROR(VLOOKUP(B13403,'Plan de comptes'!A:B,2,FALSE),"")</f>
        <v/>
      </c>
      <c r="K13403" s="21">
        <f t="shared" si="627"/>
        <v>0</v>
      </c>
      <c r="L13403" t="str">
        <f t="shared" si="628"/>
        <v/>
      </c>
      <c r="M13403" t="str">
        <f t="shared" si="629"/>
        <v/>
      </c>
    </row>
    <row r="13404" spans="3:13" x14ac:dyDescent="0.2">
      <c r="C13404" s="8" t="str">
        <f>IFERROR(VLOOKUP(B13404,'Plan de comptes'!A:B,2,FALSE),"")</f>
        <v/>
      </c>
      <c r="K13404" s="21">
        <f t="shared" si="627"/>
        <v>0</v>
      </c>
      <c r="L13404" t="str">
        <f t="shared" si="628"/>
        <v/>
      </c>
      <c r="M13404" t="str">
        <f t="shared" si="629"/>
        <v/>
      </c>
    </row>
    <row r="13405" spans="3:13" x14ac:dyDescent="0.2">
      <c r="C13405" s="8" t="str">
        <f>IFERROR(VLOOKUP(B13405,'Plan de comptes'!A:B,2,FALSE),"")</f>
        <v/>
      </c>
      <c r="K13405" s="21">
        <f t="shared" si="627"/>
        <v>0</v>
      </c>
      <c r="L13405" t="str">
        <f t="shared" si="628"/>
        <v/>
      </c>
      <c r="M13405" t="str">
        <f t="shared" si="629"/>
        <v/>
      </c>
    </row>
    <row r="13406" spans="3:13" x14ac:dyDescent="0.2">
      <c r="C13406" s="8" t="str">
        <f>IFERROR(VLOOKUP(B13406,'Plan de comptes'!A:B,2,FALSE),"")</f>
        <v/>
      </c>
      <c r="K13406" s="21">
        <f t="shared" si="627"/>
        <v>0</v>
      </c>
      <c r="L13406" t="str">
        <f t="shared" si="628"/>
        <v/>
      </c>
      <c r="M13406" t="str">
        <f t="shared" si="629"/>
        <v/>
      </c>
    </row>
    <row r="13407" spans="3:13" x14ac:dyDescent="0.2">
      <c r="C13407" s="8" t="str">
        <f>IFERROR(VLOOKUP(B13407,'Plan de comptes'!A:B,2,FALSE),"")</f>
        <v/>
      </c>
      <c r="K13407" s="21">
        <f t="shared" si="627"/>
        <v>0</v>
      </c>
      <c r="L13407" t="str">
        <f t="shared" si="628"/>
        <v/>
      </c>
      <c r="M13407" t="str">
        <f t="shared" si="629"/>
        <v/>
      </c>
    </row>
    <row r="13408" spans="3:13" x14ac:dyDescent="0.2">
      <c r="C13408" s="8" t="str">
        <f>IFERROR(VLOOKUP(B13408,'Plan de comptes'!A:B,2,FALSE),"")</f>
        <v/>
      </c>
      <c r="K13408" s="21">
        <f t="shared" si="627"/>
        <v>0</v>
      </c>
      <c r="L13408" t="str">
        <f t="shared" si="628"/>
        <v/>
      </c>
      <c r="M13408" t="str">
        <f t="shared" si="629"/>
        <v/>
      </c>
    </row>
    <row r="13409" spans="3:13" x14ac:dyDescent="0.2">
      <c r="C13409" s="8" t="str">
        <f>IFERROR(VLOOKUP(B13409,'Plan de comptes'!A:B,2,FALSE),"")</f>
        <v/>
      </c>
      <c r="K13409" s="21">
        <f t="shared" si="627"/>
        <v>0</v>
      </c>
      <c r="L13409" t="str">
        <f t="shared" si="628"/>
        <v/>
      </c>
      <c r="M13409" t="str">
        <f t="shared" si="629"/>
        <v/>
      </c>
    </row>
    <row r="13410" spans="3:13" x14ac:dyDescent="0.2">
      <c r="C13410" s="8" t="str">
        <f>IFERROR(VLOOKUP(B13410,'Plan de comptes'!A:B,2,FALSE),"")</f>
        <v/>
      </c>
      <c r="K13410" s="21">
        <f t="shared" si="627"/>
        <v>0</v>
      </c>
      <c r="L13410" t="str">
        <f t="shared" si="628"/>
        <v/>
      </c>
      <c r="M13410" t="str">
        <f t="shared" si="629"/>
        <v/>
      </c>
    </row>
    <row r="13411" spans="3:13" x14ac:dyDescent="0.2">
      <c r="C13411" s="8" t="str">
        <f>IFERROR(VLOOKUP(B13411,'Plan de comptes'!A:B,2,FALSE),"")</f>
        <v/>
      </c>
      <c r="K13411" s="21">
        <f t="shared" si="627"/>
        <v>0</v>
      </c>
      <c r="L13411" t="str">
        <f t="shared" si="628"/>
        <v/>
      </c>
      <c r="M13411" t="str">
        <f t="shared" si="629"/>
        <v/>
      </c>
    </row>
    <row r="13412" spans="3:13" x14ac:dyDescent="0.2">
      <c r="C13412" s="8" t="str">
        <f>IFERROR(VLOOKUP(B13412,'Plan de comptes'!A:B,2,FALSE),"")</f>
        <v/>
      </c>
      <c r="K13412" s="21">
        <f t="shared" si="627"/>
        <v>0</v>
      </c>
      <c r="L13412" t="str">
        <f t="shared" si="628"/>
        <v/>
      </c>
      <c r="M13412" t="str">
        <f t="shared" si="629"/>
        <v/>
      </c>
    </row>
    <row r="13413" spans="3:13" x14ac:dyDescent="0.2">
      <c r="C13413" s="8" t="str">
        <f>IFERROR(VLOOKUP(B13413,'Plan de comptes'!A:B,2,FALSE),"")</f>
        <v/>
      </c>
      <c r="K13413" s="21">
        <f t="shared" si="627"/>
        <v>0</v>
      </c>
      <c r="L13413" t="str">
        <f t="shared" si="628"/>
        <v/>
      </c>
      <c r="M13413" t="str">
        <f t="shared" si="629"/>
        <v/>
      </c>
    </row>
    <row r="13414" spans="3:13" x14ac:dyDescent="0.2">
      <c r="C13414" s="8" t="str">
        <f>IFERROR(VLOOKUP(B13414,'Plan de comptes'!A:B,2,FALSE),"")</f>
        <v/>
      </c>
      <c r="K13414" s="21">
        <f t="shared" si="627"/>
        <v>0</v>
      </c>
      <c r="L13414" t="str">
        <f t="shared" si="628"/>
        <v/>
      </c>
      <c r="M13414" t="str">
        <f t="shared" si="629"/>
        <v/>
      </c>
    </row>
    <row r="13415" spans="3:13" x14ac:dyDescent="0.2">
      <c r="C13415" s="8" t="str">
        <f>IFERROR(VLOOKUP(B13415,'Plan de comptes'!A:B,2,FALSE),"")</f>
        <v/>
      </c>
      <c r="K13415" s="21">
        <f t="shared" si="627"/>
        <v>0</v>
      </c>
      <c r="L13415" t="str">
        <f t="shared" si="628"/>
        <v/>
      </c>
      <c r="M13415" t="str">
        <f t="shared" si="629"/>
        <v/>
      </c>
    </row>
    <row r="13416" spans="3:13" x14ac:dyDescent="0.2">
      <c r="C13416" s="8" t="str">
        <f>IFERROR(VLOOKUP(B13416,'Plan de comptes'!A:B,2,FALSE),"")</f>
        <v/>
      </c>
      <c r="K13416" s="21">
        <f t="shared" si="627"/>
        <v>0</v>
      </c>
      <c r="L13416" t="str">
        <f t="shared" si="628"/>
        <v/>
      </c>
      <c r="M13416" t="str">
        <f t="shared" si="629"/>
        <v/>
      </c>
    </row>
    <row r="13417" spans="3:13" x14ac:dyDescent="0.2">
      <c r="C13417" s="8" t="str">
        <f>IFERROR(VLOOKUP(B13417,'Plan de comptes'!A:B,2,FALSE),"")</f>
        <v/>
      </c>
      <c r="K13417" s="21">
        <f t="shared" si="627"/>
        <v>0</v>
      </c>
      <c r="L13417" t="str">
        <f t="shared" si="628"/>
        <v/>
      </c>
      <c r="M13417" t="str">
        <f t="shared" si="629"/>
        <v/>
      </c>
    </row>
    <row r="13418" spans="3:13" x14ac:dyDescent="0.2">
      <c r="C13418" s="8" t="str">
        <f>IFERROR(VLOOKUP(B13418,'Plan de comptes'!A:B,2,FALSE),"")</f>
        <v/>
      </c>
      <c r="K13418" s="21">
        <f t="shared" si="627"/>
        <v>0</v>
      </c>
      <c r="L13418" t="str">
        <f t="shared" si="628"/>
        <v/>
      </c>
      <c r="M13418" t="str">
        <f t="shared" si="629"/>
        <v/>
      </c>
    </row>
    <row r="13419" spans="3:13" x14ac:dyDescent="0.2">
      <c r="C13419" s="8" t="str">
        <f>IFERROR(VLOOKUP(B13419,'Plan de comptes'!A:B,2,FALSE),"")</f>
        <v/>
      </c>
      <c r="K13419" s="21">
        <f t="shared" si="627"/>
        <v>0</v>
      </c>
      <c r="L13419" t="str">
        <f t="shared" si="628"/>
        <v/>
      </c>
      <c r="M13419" t="str">
        <f t="shared" si="629"/>
        <v/>
      </c>
    </row>
    <row r="13420" spans="3:13" x14ac:dyDescent="0.2">
      <c r="C13420" s="8" t="str">
        <f>IFERROR(VLOOKUP(B13420,'Plan de comptes'!A:B,2,FALSE),"")</f>
        <v/>
      </c>
      <c r="K13420" s="21">
        <f t="shared" si="627"/>
        <v>0</v>
      </c>
      <c r="L13420" t="str">
        <f t="shared" si="628"/>
        <v/>
      </c>
      <c r="M13420" t="str">
        <f t="shared" si="629"/>
        <v/>
      </c>
    </row>
    <row r="13421" spans="3:13" x14ac:dyDescent="0.2">
      <c r="C13421" s="8" t="str">
        <f>IFERROR(VLOOKUP(B13421,'Plan de comptes'!A:B,2,FALSE),"")</f>
        <v/>
      </c>
      <c r="K13421" s="21">
        <f t="shared" si="627"/>
        <v>0</v>
      </c>
      <c r="L13421" t="str">
        <f t="shared" si="628"/>
        <v/>
      </c>
      <c r="M13421" t="str">
        <f t="shared" si="629"/>
        <v/>
      </c>
    </row>
    <row r="13422" spans="3:13" x14ac:dyDescent="0.2">
      <c r="C13422" s="8" t="str">
        <f>IFERROR(VLOOKUP(B13422,'Plan de comptes'!A:B,2,FALSE),"")</f>
        <v/>
      </c>
      <c r="K13422" s="21">
        <f t="shared" si="627"/>
        <v>0</v>
      </c>
      <c r="L13422" t="str">
        <f t="shared" si="628"/>
        <v/>
      </c>
      <c r="M13422" t="str">
        <f t="shared" si="629"/>
        <v/>
      </c>
    </row>
    <row r="13423" spans="3:13" x14ac:dyDescent="0.2">
      <c r="C13423" s="8" t="str">
        <f>IFERROR(VLOOKUP(B13423,'Plan de comptes'!A:B,2,FALSE),"")</f>
        <v/>
      </c>
      <c r="K13423" s="21">
        <f t="shared" si="627"/>
        <v>0</v>
      </c>
      <c r="L13423" t="str">
        <f t="shared" si="628"/>
        <v/>
      </c>
      <c r="M13423" t="str">
        <f t="shared" si="629"/>
        <v/>
      </c>
    </row>
    <row r="13424" spans="3:13" x14ac:dyDescent="0.2">
      <c r="C13424" s="8" t="str">
        <f>IFERROR(VLOOKUP(B13424,'Plan de comptes'!A:B,2,FALSE),"")</f>
        <v/>
      </c>
      <c r="K13424" s="21">
        <f t="shared" si="627"/>
        <v>0</v>
      </c>
      <c r="L13424" t="str">
        <f t="shared" si="628"/>
        <v/>
      </c>
      <c r="M13424" t="str">
        <f t="shared" si="629"/>
        <v/>
      </c>
    </row>
    <row r="13425" spans="3:13" x14ac:dyDescent="0.2">
      <c r="C13425" s="8" t="str">
        <f>IFERROR(VLOOKUP(B13425,'Plan de comptes'!A:B,2,FALSE),"")</f>
        <v/>
      </c>
      <c r="K13425" s="21">
        <f t="shared" si="627"/>
        <v>0</v>
      </c>
      <c r="L13425" t="str">
        <f t="shared" si="628"/>
        <v/>
      </c>
      <c r="M13425" t="str">
        <f t="shared" si="629"/>
        <v/>
      </c>
    </row>
    <row r="13426" spans="3:13" x14ac:dyDescent="0.2">
      <c r="C13426" s="8" t="str">
        <f>IFERROR(VLOOKUP(B13426,'Plan de comptes'!A:B,2,FALSE),"")</f>
        <v/>
      </c>
      <c r="K13426" s="21">
        <f t="shared" si="627"/>
        <v>0</v>
      </c>
      <c r="L13426" t="str">
        <f t="shared" si="628"/>
        <v/>
      </c>
      <c r="M13426" t="str">
        <f t="shared" si="629"/>
        <v/>
      </c>
    </row>
    <row r="13427" spans="3:13" x14ac:dyDescent="0.2">
      <c r="C13427" s="8" t="str">
        <f>IFERROR(VLOOKUP(B13427,'Plan de comptes'!A:B,2,FALSE),"")</f>
        <v/>
      </c>
      <c r="K13427" s="21">
        <f t="shared" si="627"/>
        <v>0</v>
      </c>
      <c r="L13427" t="str">
        <f t="shared" si="628"/>
        <v/>
      </c>
      <c r="M13427" t="str">
        <f t="shared" si="629"/>
        <v/>
      </c>
    </row>
    <row r="13428" spans="3:13" x14ac:dyDescent="0.2">
      <c r="C13428" s="8" t="str">
        <f>IFERROR(VLOOKUP(B13428,'Plan de comptes'!A:B,2,FALSE),"")</f>
        <v/>
      </c>
      <c r="K13428" s="21">
        <f t="shared" si="627"/>
        <v>0</v>
      </c>
      <c r="L13428" t="str">
        <f t="shared" si="628"/>
        <v/>
      </c>
      <c r="M13428" t="str">
        <f t="shared" si="629"/>
        <v/>
      </c>
    </row>
    <row r="13429" spans="3:13" x14ac:dyDescent="0.2">
      <c r="C13429" s="8" t="str">
        <f>IFERROR(VLOOKUP(B13429,'Plan de comptes'!A:B,2,FALSE),"")</f>
        <v/>
      </c>
      <c r="K13429" s="21">
        <f t="shared" si="627"/>
        <v>0</v>
      </c>
      <c r="L13429" t="str">
        <f t="shared" si="628"/>
        <v/>
      </c>
      <c r="M13429" t="str">
        <f t="shared" si="629"/>
        <v/>
      </c>
    </row>
    <row r="13430" spans="3:13" x14ac:dyDescent="0.2">
      <c r="C13430" s="8" t="str">
        <f>IFERROR(VLOOKUP(B13430,'Plan de comptes'!A:B,2,FALSE),"")</f>
        <v/>
      </c>
      <c r="K13430" s="21">
        <f t="shared" si="627"/>
        <v>0</v>
      </c>
      <c r="L13430" t="str">
        <f t="shared" si="628"/>
        <v/>
      </c>
      <c r="M13430" t="str">
        <f t="shared" si="629"/>
        <v/>
      </c>
    </row>
    <row r="13431" spans="3:13" x14ac:dyDescent="0.2">
      <c r="C13431" s="8" t="str">
        <f>IFERROR(VLOOKUP(B13431,'Plan de comptes'!A:B,2,FALSE),"")</f>
        <v/>
      </c>
      <c r="K13431" s="21">
        <f t="shared" si="627"/>
        <v>0</v>
      </c>
      <c r="L13431" t="str">
        <f t="shared" si="628"/>
        <v/>
      </c>
      <c r="M13431" t="str">
        <f t="shared" si="629"/>
        <v/>
      </c>
    </row>
    <row r="13432" spans="3:13" x14ac:dyDescent="0.2">
      <c r="C13432" s="8" t="str">
        <f>IFERROR(VLOOKUP(B13432,'Plan de comptes'!A:B,2,FALSE),"")</f>
        <v/>
      </c>
      <c r="K13432" s="21">
        <f t="shared" si="627"/>
        <v>0</v>
      </c>
      <c r="L13432" t="str">
        <f t="shared" si="628"/>
        <v/>
      </c>
      <c r="M13432" t="str">
        <f t="shared" si="629"/>
        <v/>
      </c>
    </row>
    <row r="13433" spans="3:13" x14ac:dyDescent="0.2">
      <c r="C13433" s="8" t="str">
        <f>IFERROR(VLOOKUP(B13433,'Plan de comptes'!A:B,2,FALSE),"")</f>
        <v/>
      </c>
      <c r="K13433" s="21">
        <f t="shared" si="627"/>
        <v>0</v>
      </c>
      <c r="L13433" t="str">
        <f t="shared" si="628"/>
        <v/>
      </c>
      <c r="M13433" t="str">
        <f t="shared" si="629"/>
        <v/>
      </c>
    </row>
    <row r="13434" spans="3:13" x14ac:dyDescent="0.2">
      <c r="C13434" s="8" t="str">
        <f>IFERROR(VLOOKUP(B13434,'Plan de comptes'!A:B,2,FALSE),"")</f>
        <v/>
      </c>
      <c r="K13434" s="21">
        <f t="shared" si="627"/>
        <v>0</v>
      </c>
      <c r="L13434" t="str">
        <f t="shared" si="628"/>
        <v/>
      </c>
      <c r="M13434" t="str">
        <f t="shared" si="629"/>
        <v/>
      </c>
    </row>
    <row r="13435" spans="3:13" x14ac:dyDescent="0.2">
      <c r="C13435" s="8" t="str">
        <f>IFERROR(VLOOKUP(B13435,'Plan de comptes'!A:B,2,FALSE),"")</f>
        <v/>
      </c>
      <c r="K13435" s="21">
        <f t="shared" si="627"/>
        <v>0</v>
      </c>
      <c r="L13435" t="str">
        <f t="shared" si="628"/>
        <v/>
      </c>
      <c r="M13435" t="str">
        <f t="shared" si="629"/>
        <v/>
      </c>
    </row>
    <row r="13436" spans="3:13" x14ac:dyDescent="0.2">
      <c r="C13436" s="8" t="str">
        <f>IFERROR(VLOOKUP(B13436,'Plan de comptes'!A:B,2,FALSE),"")</f>
        <v/>
      </c>
      <c r="K13436" s="21">
        <f t="shared" si="627"/>
        <v>0</v>
      </c>
      <c r="L13436" t="str">
        <f t="shared" si="628"/>
        <v/>
      </c>
      <c r="M13436" t="str">
        <f t="shared" si="629"/>
        <v/>
      </c>
    </row>
    <row r="13437" spans="3:13" x14ac:dyDescent="0.2">
      <c r="C13437" s="8" t="str">
        <f>IFERROR(VLOOKUP(B13437,'Plan de comptes'!A:B,2,FALSE),"")</f>
        <v/>
      </c>
      <c r="K13437" s="21">
        <f t="shared" si="627"/>
        <v>0</v>
      </c>
      <c r="L13437" t="str">
        <f t="shared" si="628"/>
        <v/>
      </c>
      <c r="M13437" t="str">
        <f t="shared" si="629"/>
        <v/>
      </c>
    </row>
    <row r="13438" spans="3:13" x14ac:dyDescent="0.2">
      <c r="C13438" s="8" t="str">
        <f>IFERROR(VLOOKUP(B13438,'Plan de comptes'!A:B,2,FALSE),"")</f>
        <v/>
      </c>
      <c r="K13438" s="21">
        <f t="shared" si="627"/>
        <v>0</v>
      </c>
      <c r="L13438" t="str">
        <f t="shared" si="628"/>
        <v/>
      </c>
      <c r="M13438" t="str">
        <f t="shared" si="629"/>
        <v/>
      </c>
    </row>
    <row r="13439" spans="3:13" x14ac:dyDescent="0.2">
      <c r="C13439" s="8" t="str">
        <f>IFERROR(VLOOKUP(B13439,'Plan de comptes'!A:B,2,FALSE),"")</f>
        <v/>
      </c>
      <c r="K13439" s="21">
        <f t="shared" si="627"/>
        <v>0</v>
      </c>
      <c r="L13439" t="str">
        <f t="shared" si="628"/>
        <v/>
      </c>
      <c r="M13439" t="str">
        <f t="shared" si="629"/>
        <v/>
      </c>
    </row>
    <row r="13440" spans="3:13" x14ac:dyDescent="0.2">
      <c r="C13440" s="8" t="str">
        <f>IFERROR(VLOOKUP(B13440,'Plan de comptes'!A:B,2,FALSE),"")</f>
        <v/>
      </c>
      <c r="K13440" s="21">
        <f t="shared" si="627"/>
        <v>0</v>
      </c>
      <c r="L13440" t="str">
        <f t="shared" si="628"/>
        <v/>
      </c>
      <c r="M13440" t="str">
        <f t="shared" si="629"/>
        <v/>
      </c>
    </row>
    <row r="13441" spans="3:13" x14ac:dyDescent="0.2">
      <c r="C13441" s="8" t="str">
        <f>IFERROR(VLOOKUP(B13441,'Plan de comptes'!A:B,2,FALSE),"")</f>
        <v/>
      </c>
      <c r="K13441" s="21">
        <f t="shared" si="627"/>
        <v>0</v>
      </c>
      <c r="L13441" t="str">
        <f t="shared" si="628"/>
        <v/>
      </c>
      <c r="M13441" t="str">
        <f t="shared" si="629"/>
        <v/>
      </c>
    </row>
    <row r="13442" spans="3:13" x14ac:dyDescent="0.2">
      <c r="C13442" s="8" t="str">
        <f>IFERROR(VLOOKUP(B13442,'Plan de comptes'!A:B,2,FALSE),"")</f>
        <v/>
      </c>
      <c r="K13442" s="21">
        <f t="shared" si="627"/>
        <v>0</v>
      </c>
      <c r="L13442" t="str">
        <f t="shared" si="628"/>
        <v/>
      </c>
      <c r="M13442" t="str">
        <f t="shared" si="629"/>
        <v/>
      </c>
    </row>
    <row r="13443" spans="3:13" x14ac:dyDescent="0.2">
      <c r="C13443" s="8" t="str">
        <f>IFERROR(VLOOKUP(B13443,'Plan de comptes'!A:B,2,FALSE),"")</f>
        <v/>
      </c>
      <c r="K13443" s="21">
        <f t="shared" ref="K13443:K13506" si="630">E13443-F13443</f>
        <v>0</v>
      </c>
      <c r="L13443" t="str">
        <f t="shared" ref="L13443:L13506" si="631">LEFT($B13443,2)</f>
        <v/>
      </c>
      <c r="M13443" t="str">
        <f t="shared" ref="M13443:M13506" si="632">LEFT($B13443,3)</f>
        <v/>
      </c>
    </row>
    <row r="13444" spans="3:13" x14ac:dyDescent="0.2">
      <c r="C13444" s="8" t="str">
        <f>IFERROR(VLOOKUP(B13444,'Plan de comptes'!A:B,2,FALSE),"")</f>
        <v/>
      </c>
      <c r="K13444" s="21">
        <f t="shared" si="630"/>
        <v>0</v>
      </c>
      <c r="L13444" t="str">
        <f t="shared" si="631"/>
        <v/>
      </c>
      <c r="M13444" t="str">
        <f t="shared" si="632"/>
        <v/>
      </c>
    </row>
    <row r="13445" spans="3:13" x14ac:dyDescent="0.2">
      <c r="C13445" s="8" t="str">
        <f>IFERROR(VLOOKUP(B13445,'Plan de comptes'!A:B,2,FALSE),"")</f>
        <v/>
      </c>
      <c r="K13445" s="21">
        <f t="shared" si="630"/>
        <v>0</v>
      </c>
      <c r="L13445" t="str">
        <f t="shared" si="631"/>
        <v/>
      </c>
      <c r="M13445" t="str">
        <f t="shared" si="632"/>
        <v/>
      </c>
    </row>
    <row r="13446" spans="3:13" x14ac:dyDescent="0.2">
      <c r="C13446" s="8" t="str">
        <f>IFERROR(VLOOKUP(B13446,'Plan de comptes'!A:B,2,FALSE),"")</f>
        <v/>
      </c>
      <c r="K13446" s="21">
        <f t="shared" si="630"/>
        <v>0</v>
      </c>
      <c r="L13446" t="str">
        <f t="shared" si="631"/>
        <v/>
      </c>
      <c r="M13446" t="str">
        <f t="shared" si="632"/>
        <v/>
      </c>
    </row>
    <row r="13447" spans="3:13" x14ac:dyDescent="0.2">
      <c r="C13447" s="8" t="str">
        <f>IFERROR(VLOOKUP(B13447,'Plan de comptes'!A:B,2,FALSE),"")</f>
        <v/>
      </c>
      <c r="K13447" s="21">
        <f t="shared" si="630"/>
        <v>0</v>
      </c>
      <c r="L13447" t="str">
        <f t="shared" si="631"/>
        <v/>
      </c>
      <c r="M13447" t="str">
        <f t="shared" si="632"/>
        <v/>
      </c>
    </row>
    <row r="13448" spans="3:13" x14ac:dyDescent="0.2">
      <c r="C13448" s="8" t="str">
        <f>IFERROR(VLOOKUP(B13448,'Plan de comptes'!A:B,2,FALSE),"")</f>
        <v/>
      </c>
      <c r="K13448" s="21">
        <f t="shared" si="630"/>
        <v>0</v>
      </c>
      <c r="L13448" t="str">
        <f t="shared" si="631"/>
        <v/>
      </c>
      <c r="M13448" t="str">
        <f t="shared" si="632"/>
        <v/>
      </c>
    </row>
    <row r="13449" spans="3:13" x14ac:dyDescent="0.2">
      <c r="C13449" s="8" t="str">
        <f>IFERROR(VLOOKUP(B13449,'Plan de comptes'!A:B,2,FALSE),"")</f>
        <v/>
      </c>
      <c r="K13449" s="21">
        <f t="shared" si="630"/>
        <v>0</v>
      </c>
      <c r="L13449" t="str">
        <f t="shared" si="631"/>
        <v/>
      </c>
      <c r="M13449" t="str">
        <f t="shared" si="632"/>
        <v/>
      </c>
    </row>
    <row r="13450" spans="3:13" x14ac:dyDescent="0.2">
      <c r="C13450" s="8" t="str">
        <f>IFERROR(VLOOKUP(B13450,'Plan de comptes'!A:B,2,FALSE),"")</f>
        <v/>
      </c>
      <c r="K13450" s="21">
        <f t="shared" si="630"/>
        <v>0</v>
      </c>
      <c r="L13450" t="str">
        <f t="shared" si="631"/>
        <v/>
      </c>
      <c r="M13450" t="str">
        <f t="shared" si="632"/>
        <v/>
      </c>
    </row>
    <row r="13451" spans="3:13" x14ac:dyDescent="0.2">
      <c r="C13451" s="8" t="str">
        <f>IFERROR(VLOOKUP(B13451,'Plan de comptes'!A:B,2,FALSE),"")</f>
        <v/>
      </c>
      <c r="K13451" s="21">
        <f t="shared" si="630"/>
        <v>0</v>
      </c>
      <c r="L13451" t="str">
        <f t="shared" si="631"/>
        <v/>
      </c>
      <c r="M13451" t="str">
        <f t="shared" si="632"/>
        <v/>
      </c>
    </row>
    <row r="13452" spans="3:13" x14ac:dyDescent="0.2">
      <c r="C13452" s="8" t="str">
        <f>IFERROR(VLOOKUP(B13452,'Plan de comptes'!A:B,2,FALSE),"")</f>
        <v/>
      </c>
      <c r="K13452" s="21">
        <f t="shared" si="630"/>
        <v>0</v>
      </c>
      <c r="L13452" t="str">
        <f t="shared" si="631"/>
        <v/>
      </c>
      <c r="M13452" t="str">
        <f t="shared" si="632"/>
        <v/>
      </c>
    </row>
    <row r="13453" spans="3:13" x14ac:dyDescent="0.2">
      <c r="C13453" s="8" t="str">
        <f>IFERROR(VLOOKUP(B13453,'Plan de comptes'!A:B,2,FALSE),"")</f>
        <v/>
      </c>
      <c r="K13453" s="21">
        <f t="shared" si="630"/>
        <v>0</v>
      </c>
      <c r="L13453" t="str">
        <f t="shared" si="631"/>
        <v/>
      </c>
      <c r="M13453" t="str">
        <f t="shared" si="632"/>
        <v/>
      </c>
    </row>
    <row r="13454" spans="3:13" x14ac:dyDescent="0.2">
      <c r="C13454" s="8" t="str">
        <f>IFERROR(VLOOKUP(B13454,'Plan de comptes'!A:B,2,FALSE),"")</f>
        <v/>
      </c>
      <c r="K13454" s="21">
        <f t="shared" si="630"/>
        <v>0</v>
      </c>
      <c r="L13454" t="str">
        <f t="shared" si="631"/>
        <v/>
      </c>
      <c r="M13454" t="str">
        <f t="shared" si="632"/>
        <v/>
      </c>
    </row>
    <row r="13455" spans="3:13" x14ac:dyDescent="0.2">
      <c r="C13455" s="8" t="str">
        <f>IFERROR(VLOOKUP(B13455,'Plan de comptes'!A:B,2,FALSE),"")</f>
        <v/>
      </c>
      <c r="K13455" s="21">
        <f t="shared" si="630"/>
        <v>0</v>
      </c>
      <c r="L13455" t="str">
        <f t="shared" si="631"/>
        <v/>
      </c>
      <c r="M13455" t="str">
        <f t="shared" si="632"/>
        <v/>
      </c>
    </row>
    <row r="13456" spans="3:13" x14ac:dyDescent="0.2">
      <c r="C13456" s="8" t="str">
        <f>IFERROR(VLOOKUP(B13456,'Plan de comptes'!A:B,2,FALSE),"")</f>
        <v/>
      </c>
      <c r="K13456" s="21">
        <f t="shared" si="630"/>
        <v>0</v>
      </c>
      <c r="L13456" t="str">
        <f t="shared" si="631"/>
        <v/>
      </c>
      <c r="M13456" t="str">
        <f t="shared" si="632"/>
        <v/>
      </c>
    </row>
    <row r="13457" spans="3:13" x14ac:dyDescent="0.2">
      <c r="C13457" s="8" t="str">
        <f>IFERROR(VLOOKUP(B13457,'Plan de comptes'!A:B,2,FALSE),"")</f>
        <v/>
      </c>
      <c r="K13457" s="21">
        <f t="shared" si="630"/>
        <v>0</v>
      </c>
      <c r="L13457" t="str">
        <f t="shared" si="631"/>
        <v/>
      </c>
      <c r="M13457" t="str">
        <f t="shared" si="632"/>
        <v/>
      </c>
    </row>
    <row r="13458" spans="3:13" x14ac:dyDescent="0.2">
      <c r="C13458" s="8" t="str">
        <f>IFERROR(VLOOKUP(B13458,'Plan de comptes'!A:B,2,FALSE),"")</f>
        <v/>
      </c>
      <c r="K13458" s="21">
        <f t="shared" si="630"/>
        <v>0</v>
      </c>
      <c r="L13458" t="str">
        <f t="shared" si="631"/>
        <v/>
      </c>
      <c r="M13458" t="str">
        <f t="shared" si="632"/>
        <v/>
      </c>
    </row>
    <row r="13459" spans="3:13" x14ac:dyDescent="0.2">
      <c r="C13459" s="8" t="str">
        <f>IFERROR(VLOOKUP(B13459,'Plan de comptes'!A:B,2,FALSE),"")</f>
        <v/>
      </c>
      <c r="K13459" s="21">
        <f t="shared" si="630"/>
        <v>0</v>
      </c>
      <c r="L13459" t="str">
        <f t="shared" si="631"/>
        <v/>
      </c>
      <c r="M13459" t="str">
        <f t="shared" si="632"/>
        <v/>
      </c>
    </row>
    <row r="13460" spans="3:13" x14ac:dyDescent="0.2">
      <c r="C13460" s="8" t="str">
        <f>IFERROR(VLOOKUP(B13460,'Plan de comptes'!A:B,2,FALSE),"")</f>
        <v/>
      </c>
      <c r="K13460" s="21">
        <f t="shared" si="630"/>
        <v>0</v>
      </c>
      <c r="L13460" t="str">
        <f t="shared" si="631"/>
        <v/>
      </c>
      <c r="M13460" t="str">
        <f t="shared" si="632"/>
        <v/>
      </c>
    </row>
    <row r="13461" spans="3:13" x14ac:dyDescent="0.2">
      <c r="C13461" s="8" t="str">
        <f>IFERROR(VLOOKUP(B13461,'Plan de comptes'!A:B,2,FALSE),"")</f>
        <v/>
      </c>
      <c r="K13461" s="21">
        <f t="shared" si="630"/>
        <v>0</v>
      </c>
      <c r="L13461" t="str">
        <f t="shared" si="631"/>
        <v/>
      </c>
      <c r="M13461" t="str">
        <f t="shared" si="632"/>
        <v/>
      </c>
    </row>
    <row r="13462" spans="3:13" x14ac:dyDescent="0.2">
      <c r="C13462" s="8" t="str">
        <f>IFERROR(VLOOKUP(B13462,'Plan de comptes'!A:B,2,FALSE),"")</f>
        <v/>
      </c>
      <c r="K13462" s="21">
        <f t="shared" si="630"/>
        <v>0</v>
      </c>
      <c r="L13462" t="str">
        <f t="shared" si="631"/>
        <v/>
      </c>
      <c r="M13462" t="str">
        <f t="shared" si="632"/>
        <v/>
      </c>
    </row>
    <row r="13463" spans="3:13" x14ac:dyDescent="0.2">
      <c r="C13463" s="8" t="str">
        <f>IFERROR(VLOOKUP(B13463,'Plan de comptes'!A:B,2,FALSE),"")</f>
        <v/>
      </c>
      <c r="K13463" s="21">
        <f t="shared" si="630"/>
        <v>0</v>
      </c>
      <c r="L13463" t="str">
        <f t="shared" si="631"/>
        <v/>
      </c>
      <c r="M13463" t="str">
        <f t="shared" si="632"/>
        <v/>
      </c>
    </row>
    <row r="13464" spans="3:13" x14ac:dyDescent="0.2">
      <c r="C13464" s="8" t="str">
        <f>IFERROR(VLOOKUP(B13464,'Plan de comptes'!A:B,2,FALSE),"")</f>
        <v/>
      </c>
      <c r="K13464" s="21">
        <f t="shared" si="630"/>
        <v>0</v>
      </c>
      <c r="L13464" t="str">
        <f t="shared" si="631"/>
        <v/>
      </c>
      <c r="M13464" t="str">
        <f t="shared" si="632"/>
        <v/>
      </c>
    </row>
    <row r="13465" spans="3:13" x14ac:dyDescent="0.2">
      <c r="C13465" s="8" t="str">
        <f>IFERROR(VLOOKUP(B13465,'Plan de comptes'!A:B,2,FALSE),"")</f>
        <v/>
      </c>
      <c r="K13465" s="21">
        <f t="shared" si="630"/>
        <v>0</v>
      </c>
      <c r="L13465" t="str">
        <f t="shared" si="631"/>
        <v/>
      </c>
      <c r="M13465" t="str">
        <f t="shared" si="632"/>
        <v/>
      </c>
    </row>
    <row r="13466" spans="3:13" x14ac:dyDescent="0.2">
      <c r="C13466" s="8" t="str">
        <f>IFERROR(VLOOKUP(B13466,'Plan de comptes'!A:B,2,FALSE),"")</f>
        <v/>
      </c>
      <c r="K13466" s="21">
        <f t="shared" si="630"/>
        <v>0</v>
      </c>
      <c r="L13466" t="str">
        <f t="shared" si="631"/>
        <v/>
      </c>
      <c r="M13466" t="str">
        <f t="shared" si="632"/>
        <v/>
      </c>
    </row>
    <row r="13467" spans="3:13" x14ac:dyDescent="0.2">
      <c r="C13467" s="8" t="str">
        <f>IFERROR(VLOOKUP(B13467,'Plan de comptes'!A:B,2,FALSE),"")</f>
        <v/>
      </c>
      <c r="K13467" s="21">
        <f t="shared" si="630"/>
        <v>0</v>
      </c>
      <c r="L13467" t="str">
        <f t="shared" si="631"/>
        <v/>
      </c>
      <c r="M13467" t="str">
        <f t="shared" si="632"/>
        <v/>
      </c>
    </row>
    <row r="13468" spans="3:13" x14ac:dyDescent="0.2">
      <c r="C13468" s="8" t="str">
        <f>IFERROR(VLOOKUP(B13468,'Plan de comptes'!A:B,2,FALSE),"")</f>
        <v/>
      </c>
      <c r="K13468" s="21">
        <f t="shared" si="630"/>
        <v>0</v>
      </c>
      <c r="L13468" t="str">
        <f t="shared" si="631"/>
        <v/>
      </c>
      <c r="M13468" t="str">
        <f t="shared" si="632"/>
        <v/>
      </c>
    </row>
    <row r="13469" spans="3:13" x14ac:dyDescent="0.2">
      <c r="C13469" s="8" t="str">
        <f>IFERROR(VLOOKUP(B13469,'Plan de comptes'!A:B,2,FALSE),"")</f>
        <v/>
      </c>
      <c r="K13469" s="21">
        <f t="shared" si="630"/>
        <v>0</v>
      </c>
      <c r="L13469" t="str">
        <f t="shared" si="631"/>
        <v/>
      </c>
      <c r="M13469" t="str">
        <f t="shared" si="632"/>
        <v/>
      </c>
    </row>
    <row r="13470" spans="3:13" x14ac:dyDescent="0.2">
      <c r="C13470" s="8" t="str">
        <f>IFERROR(VLOOKUP(B13470,'Plan de comptes'!A:B,2,FALSE),"")</f>
        <v/>
      </c>
      <c r="K13470" s="21">
        <f t="shared" si="630"/>
        <v>0</v>
      </c>
      <c r="L13470" t="str">
        <f t="shared" si="631"/>
        <v/>
      </c>
      <c r="M13470" t="str">
        <f t="shared" si="632"/>
        <v/>
      </c>
    </row>
    <row r="13471" spans="3:13" x14ac:dyDescent="0.2">
      <c r="C13471" s="8" t="str">
        <f>IFERROR(VLOOKUP(B13471,'Plan de comptes'!A:B,2,FALSE),"")</f>
        <v/>
      </c>
      <c r="K13471" s="21">
        <f t="shared" si="630"/>
        <v>0</v>
      </c>
      <c r="L13471" t="str">
        <f t="shared" si="631"/>
        <v/>
      </c>
      <c r="M13471" t="str">
        <f t="shared" si="632"/>
        <v/>
      </c>
    </row>
    <row r="13472" spans="3:13" x14ac:dyDescent="0.2">
      <c r="C13472" s="8" t="str">
        <f>IFERROR(VLOOKUP(B13472,'Plan de comptes'!A:B,2,FALSE),"")</f>
        <v/>
      </c>
      <c r="K13472" s="21">
        <f t="shared" si="630"/>
        <v>0</v>
      </c>
      <c r="L13472" t="str">
        <f t="shared" si="631"/>
        <v/>
      </c>
      <c r="M13472" t="str">
        <f t="shared" si="632"/>
        <v/>
      </c>
    </row>
    <row r="13473" spans="3:13" x14ac:dyDescent="0.2">
      <c r="C13473" s="8" t="str">
        <f>IFERROR(VLOOKUP(B13473,'Plan de comptes'!A:B,2,FALSE),"")</f>
        <v/>
      </c>
      <c r="K13473" s="21">
        <f t="shared" si="630"/>
        <v>0</v>
      </c>
      <c r="L13473" t="str">
        <f t="shared" si="631"/>
        <v/>
      </c>
      <c r="M13473" t="str">
        <f t="shared" si="632"/>
        <v/>
      </c>
    </row>
    <row r="13474" spans="3:13" x14ac:dyDescent="0.2">
      <c r="C13474" s="8" t="str">
        <f>IFERROR(VLOOKUP(B13474,'Plan de comptes'!A:B,2,FALSE),"")</f>
        <v/>
      </c>
      <c r="K13474" s="21">
        <f t="shared" si="630"/>
        <v>0</v>
      </c>
      <c r="L13474" t="str">
        <f t="shared" si="631"/>
        <v/>
      </c>
      <c r="M13474" t="str">
        <f t="shared" si="632"/>
        <v/>
      </c>
    </row>
    <row r="13475" spans="3:13" x14ac:dyDescent="0.2">
      <c r="C13475" s="8" t="str">
        <f>IFERROR(VLOOKUP(B13475,'Plan de comptes'!A:B,2,FALSE),"")</f>
        <v/>
      </c>
      <c r="K13475" s="21">
        <f t="shared" si="630"/>
        <v>0</v>
      </c>
      <c r="L13475" t="str">
        <f t="shared" si="631"/>
        <v/>
      </c>
      <c r="M13475" t="str">
        <f t="shared" si="632"/>
        <v/>
      </c>
    </row>
    <row r="13476" spans="3:13" x14ac:dyDescent="0.2">
      <c r="C13476" s="8" t="str">
        <f>IFERROR(VLOOKUP(B13476,'Plan de comptes'!A:B,2,FALSE),"")</f>
        <v/>
      </c>
      <c r="K13476" s="21">
        <f t="shared" si="630"/>
        <v>0</v>
      </c>
      <c r="L13476" t="str">
        <f t="shared" si="631"/>
        <v/>
      </c>
      <c r="M13476" t="str">
        <f t="shared" si="632"/>
        <v/>
      </c>
    </row>
    <row r="13477" spans="3:13" x14ac:dyDescent="0.2">
      <c r="C13477" s="8" t="str">
        <f>IFERROR(VLOOKUP(B13477,'Plan de comptes'!A:B,2,FALSE),"")</f>
        <v/>
      </c>
      <c r="K13477" s="21">
        <f t="shared" si="630"/>
        <v>0</v>
      </c>
      <c r="L13477" t="str">
        <f t="shared" si="631"/>
        <v/>
      </c>
      <c r="M13477" t="str">
        <f t="shared" si="632"/>
        <v/>
      </c>
    </row>
    <row r="13478" spans="3:13" x14ac:dyDescent="0.2">
      <c r="C13478" s="8" t="str">
        <f>IFERROR(VLOOKUP(B13478,'Plan de comptes'!A:B,2,FALSE),"")</f>
        <v/>
      </c>
      <c r="K13478" s="21">
        <f t="shared" si="630"/>
        <v>0</v>
      </c>
      <c r="L13478" t="str">
        <f t="shared" si="631"/>
        <v/>
      </c>
      <c r="M13478" t="str">
        <f t="shared" si="632"/>
        <v/>
      </c>
    </row>
    <row r="13479" spans="3:13" x14ac:dyDescent="0.2">
      <c r="C13479" s="8" t="str">
        <f>IFERROR(VLOOKUP(B13479,'Plan de comptes'!A:B,2,FALSE),"")</f>
        <v/>
      </c>
      <c r="K13479" s="21">
        <f t="shared" si="630"/>
        <v>0</v>
      </c>
      <c r="L13479" t="str">
        <f t="shared" si="631"/>
        <v/>
      </c>
      <c r="M13479" t="str">
        <f t="shared" si="632"/>
        <v/>
      </c>
    </row>
    <row r="13480" spans="3:13" x14ac:dyDescent="0.2">
      <c r="C13480" s="8" t="str">
        <f>IFERROR(VLOOKUP(B13480,'Plan de comptes'!A:B,2,FALSE),"")</f>
        <v/>
      </c>
      <c r="K13480" s="21">
        <f t="shared" si="630"/>
        <v>0</v>
      </c>
      <c r="L13480" t="str">
        <f t="shared" si="631"/>
        <v/>
      </c>
      <c r="M13480" t="str">
        <f t="shared" si="632"/>
        <v/>
      </c>
    </row>
    <row r="13481" spans="3:13" x14ac:dyDescent="0.2">
      <c r="C13481" s="8" t="str">
        <f>IFERROR(VLOOKUP(B13481,'Plan de comptes'!A:B,2,FALSE),"")</f>
        <v/>
      </c>
      <c r="K13481" s="21">
        <f t="shared" si="630"/>
        <v>0</v>
      </c>
      <c r="L13481" t="str">
        <f t="shared" si="631"/>
        <v/>
      </c>
      <c r="M13481" t="str">
        <f t="shared" si="632"/>
        <v/>
      </c>
    </row>
    <row r="13482" spans="3:13" x14ac:dyDescent="0.2">
      <c r="C13482" s="8" t="str">
        <f>IFERROR(VLOOKUP(B13482,'Plan de comptes'!A:B,2,FALSE),"")</f>
        <v/>
      </c>
      <c r="K13482" s="21">
        <f t="shared" si="630"/>
        <v>0</v>
      </c>
      <c r="L13482" t="str">
        <f t="shared" si="631"/>
        <v/>
      </c>
      <c r="M13482" t="str">
        <f t="shared" si="632"/>
        <v/>
      </c>
    </row>
    <row r="13483" spans="3:13" x14ac:dyDescent="0.2">
      <c r="C13483" s="8" t="str">
        <f>IFERROR(VLOOKUP(B13483,'Plan de comptes'!A:B,2,FALSE),"")</f>
        <v/>
      </c>
      <c r="K13483" s="21">
        <f t="shared" si="630"/>
        <v>0</v>
      </c>
      <c r="L13483" t="str">
        <f t="shared" si="631"/>
        <v/>
      </c>
      <c r="M13483" t="str">
        <f t="shared" si="632"/>
        <v/>
      </c>
    </row>
    <row r="13484" spans="3:13" x14ac:dyDescent="0.2">
      <c r="C13484" s="8" t="str">
        <f>IFERROR(VLOOKUP(B13484,'Plan de comptes'!A:B,2,FALSE),"")</f>
        <v/>
      </c>
      <c r="K13484" s="21">
        <f t="shared" si="630"/>
        <v>0</v>
      </c>
      <c r="L13484" t="str">
        <f t="shared" si="631"/>
        <v/>
      </c>
      <c r="M13484" t="str">
        <f t="shared" si="632"/>
        <v/>
      </c>
    </row>
    <row r="13485" spans="3:13" x14ac:dyDescent="0.2">
      <c r="C13485" s="8" t="str">
        <f>IFERROR(VLOOKUP(B13485,'Plan de comptes'!A:B,2,FALSE),"")</f>
        <v/>
      </c>
      <c r="K13485" s="21">
        <f t="shared" si="630"/>
        <v>0</v>
      </c>
      <c r="L13485" t="str">
        <f t="shared" si="631"/>
        <v/>
      </c>
      <c r="M13485" t="str">
        <f t="shared" si="632"/>
        <v/>
      </c>
    </row>
    <row r="13486" spans="3:13" x14ac:dyDescent="0.2">
      <c r="C13486" s="8" t="str">
        <f>IFERROR(VLOOKUP(B13486,'Plan de comptes'!A:B,2,FALSE),"")</f>
        <v/>
      </c>
      <c r="K13486" s="21">
        <f t="shared" si="630"/>
        <v>0</v>
      </c>
      <c r="L13486" t="str">
        <f t="shared" si="631"/>
        <v/>
      </c>
      <c r="M13486" t="str">
        <f t="shared" si="632"/>
        <v/>
      </c>
    </row>
    <row r="13487" spans="3:13" x14ac:dyDescent="0.2">
      <c r="C13487" s="8" t="str">
        <f>IFERROR(VLOOKUP(B13487,'Plan de comptes'!A:B,2,FALSE),"")</f>
        <v/>
      </c>
      <c r="K13487" s="21">
        <f t="shared" si="630"/>
        <v>0</v>
      </c>
      <c r="L13487" t="str">
        <f t="shared" si="631"/>
        <v/>
      </c>
      <c r="M13487" t="str">
        <f t="shared" si="632"/>
        <v/>
      </c>
    </row>
    <row r="13488" spans="3:13" x14ac:dyDescent="0.2">
      <c r="C13488" s="8" t="str">
        <f>IFERROR(VLOOKUP(B13488,'Plan de comptes'!A:B,2,FALSE),"")</f>
        <v/>
      </c>
      <c r="K13488" s="21">
        <f t="shared" si="630"/>
        <v>0</v>
      </c>
      <c r="L13488" t="str">
        <f t="shared" si="631"/>
        <v/>
      </c>
      <c r="M13488" t="str">
        <f t="shared" si="632"/>
        <v/>
      </c>
    </row>
    <row r="13489" spans="3:13" x14ac:dyDescent="0.2">
      <c r="C13489" s="8" t="str">
        <f>IFERROR(VLOOKUP(B13489,'Plan de comptes'!A:B,2,FALSE),"")</f>
        <v/>
      </c>
      <c r="K13489" s="21">
        <f t="shared" si="630"/>
        <v>0</v>
      </c>
      <c r="L13489" t="str">
        <f t="shared" si="631"/>
        <v/>
      </c>
      <c r="M13489" t="str">
        <f t="shared" si="632"/>
        <v/>
      </c>
    </row>
    <row r="13490" spans="3:13" x14ac:dyDescent="0.2">
      <c r="C13490" s="8" t="str">
        <f>IFERROR(VLOOKUP(B13490,'Plan de comptes'!A:B,2,FALSE),"")</f>
        <v/>
      </c>
      <c r="K13490" s="21">
        <f t="shared" si="630"/>
        <v>0</v>
      </c>
      <c r="L13490" t="str">
        <f t="shared" si="631"/>
        <v/>
      </c>
      <c r="M13490" t="str">
        <f t="shared" si="632"/>
        <v/>
      </c>
    </row>
    <row r="13491" spans="3:13" x14ac:dyDescent="0.2">
      <c r="C13491" s="8" t="str">
        <f>IFERROR(VLOOKUP(B13491,'Plan de comptes'!A:B,2,FALSE),"")</f>
        <v/>
      </c>
      <c r="K13491" s="21">
        <f t="shared" si="630"/>
        <v>0</v>
      </c>
      <c r="L13491" t="str">
        <f t="shared" si="631"/>
        <v/>
      </c>
      <c r="M13491" t="str">
        <f t="shared" si="632"/>
        <v/>
      </c>
    </row>
    <row r="13492" spans="3:13" x14ac:dyDescent="0.2">
      <c r="C13492" s="8" t="str">
        <f>IFERROR(VLOOKUP(B13492,'Plan de comptes'!A:B,2,FALSE),"")</f>
        <v/>
      </c>
      <c r="K13492" s="21">
        <f t="shared" si="630"/>
        <v>0</v>
      </c>
      <c r="L13492" t="str">
        <f t="shared" si="631"/>
        <v/>
      </c>
      <c r="M13492" t="str">
        <f t="shared" si="632"/>
        <v/>
      </c>
    </row>
    <row r="13493" spans="3:13" x14ac:dyDescent="0.2">
      <c r="C13493" s="8" t="str">
        <f>IFERROR(VLOOKUP(B13493,'Plan de comptes'!A:B,2,FALSE),"")</f>
        <v/>
      </c>
      <c r="K13493" s="21">
        <f t="shared" si="630"/>
        <v>0</v>
      </c>
      <c r="L13493" t="str">
        <f t="shared" si="631"/>
        <v/>
      </c>
      <c r="M13493" t="str">
        <f t="shared" si="632"/>
        <v/>
      </c>
    </row>
    <row r="13494" spans="3:13" x14ac:dyDescent="0.2">
      <c r="C13494" s="8" t="str">
        <f>IFERROR(VLOOKUP(B13494,'Plan de comptes'!A:B,2,FALSE),"")</f>
        <v/>
      </c>
      <c r="K13494" s="21">
        <f t="shared" si="630"/>
        <v>0</v>
      </c>
      <c r="L13494" t="str">
        <f t="shared" si="631"/>
        <v/>
      </c>
      <c r="M13494" t="str">
        <f t="shared" si="632"/>
        <v/>
      </c>
    </row>
    <row r="13495" spans="3:13" x14ac:dyDescent="0.2">
      <c r="C13495" s="8" t="str">
        <f>IFERROR(VLOOKUP(B13495,'Plan de comptes'!A:B,2,FALSE),"")</f>
        <v/>
      </c>
      <c r="K13495" s="21">
        <f t="shared" si="630"/>
        <v>0</v>
      </c>
      <c r="L13495" t="str">
        <f t="shared" si="631"/>
        <v/>
      </c>
      <c r="M13495" t="str">
        <f t="shared" si="632"/>
        <v/>
      </c>
    </row>
    <row r="13496" spans="3:13" x14ac:dyDescent="0.2">
      <c r="C13496" s="8" t="str">
        <f>IFERROR(VLOOKUP(B13496,'Plan de comptes'!A:B,2,FALSE),"")</f>
        <v/>
      </c>
      <c r="K13496" s="21">
        <f t="shared" si="630"/>
        <v>0</v>
      </c>
      <c r="L13496" t="str">
        <f t="shared" si="631"/>
        <v/>
      </c>
      <c r="M13496" t="str">
        <f t="shared" si="632"/>
        <v/>
      </c>
    </row>
    <row r="13497" spans="3:13" x14ac:dyDescent="0.2">
      <c r="C13497" s="8" t="str">
        <f>IFERROR(VLOOKUP(B13497,'Plan de comptes'!A:B,2,FALSE),"")</f>
        <v/>
      </c>
      <c r="K13497" s="21">
        <f t="shared" si="630"/>
        <v>0</v>
      </c>
      <c r="L13497" t="str">
        <f t="shared" si="631"/>
        <v/>
      </c>
      <c r="M13497" t="str">
        <f t="shared" si="632"/>
        <v/>
      </c>
    </row>
    <row r="13498" spans="3:13" x14ac:dyDescent="0.2">
      <c r="C13498" s="8" t="str">
        <f>IFERROR(VLOOKUP(B13498,'Plan de comptes'!A:B,2,FALSE),"")</f>
        <v/>
      </c>
      <c r="K13498" s="21">
        <f t="shared" si="630"/>
        <v>0</v>
      </c>
      <c r="L13498" t="str">
        <f t="shared" si="631"/>
        <v/>
      </c>
      <c r="M13498" t="str">
        <f t="shared" si="632"/>
        <v/>
      </c>
    </row>
    <row r="13499" spans="3:13" x14ac:dyDescent="0.2">
      <c r="C13499" s="8" t="str">
        <f>IFERROR(VLOOKUP(B13499,'Plan de comptes'!A:B,2,FALSE),"")</f>
        <v/>
      </c>
      <c r="K13499" s="21">
        <f t="shared" si="630"/>
        <v>0</v>
      </c>
      <c r="L13499" t="str">
        <f t="shared" si="631"/>
        <v/>
      </c>
      <c r="M13499" t="str">
        <f t="shared" si="632"/>
        <v/>
      </c>
    </row>
    <row r="13500" spans="3:13" x14ac:dyDescent="0.2">
      <c r="C13500" s="8" t="str">
        <f>IFERROR(VLOOKUP(B13500,'Plan de comptes'!A:B,2,FALSE),"")</f>
        <v/>
      </c>
      <c r="K13500" s="21">
        <f t="shared" si="630"/>
        <v>0</v>
      </c>
      <c r="L13500" t="str">
        <f t="shared" si="631"/>
        <v/>
      </c>
      <c r="M13500" t="str">
        <f t="shared" si="632"/>
        <v/>
      </c>
    </row>
    <row r="13501" spans="3:13" x14ac:dyDescent="0.2">
      <c r="C13501" s="8" t="str">
        <f>IFERROR(VLOOKUP(B13501,'Plan de comptes'!A:B,2,FALSE),"")</f>
        <v/>
      </c>
      <c r="K13501" s="21">
        <f t="shared" si="630"/>
        <v>0</v>
      </c>
      <c r="L13501" t="str">
        <f t="shared" si="631"/>
        <v/>
      </c>
      <c r="M13501" t="str">
        <f t="shared" si="632"/>
        <v/>
      </c>
    </row>
    <row r="13502" spans="3:13" x14ac:dyDescent="0.2">
      <c r="C13502" s="8" t="str">
        <f>IFERROR(VLOOKUP(B13502,'Plan de comptes'!A:B,2,FALSE),"")</f>
        <v/>
      </c>
      <c r="K13502" s="21">
        <f t="shared" si="630"/>
        <v>0</v>
      </c>
      <c r="L13502" t="str">
        <f t="shared" si="631"/>
        <v/>
      </c>
      <c r="M13502" t="str">
        <f t="shared" si="632"/>
        <v/>
      </c>
    </row>
    <row r="13503" spans="3:13" x14ac:dyDescent="0.2">
      <c r="C13503" s="8" t="str">
        <f>IFERROR(VLOOKUP(B13503,'Plan de comptes'!A:B,2,FALSE),"")</f>
        <v/>
      </c>
      <c r="K13503" s="21">
        <f t="shared" si="630"/>
        <v>0</v>
      </c>
      <c r="L13503" t="str">
        <f t="shared" si="631"/>
        <v/>
      </c>
      <c r="M13503" t="str">
        <f t="shared" si="632"/>
        <v/>
      </c>
    </row>
    <row r="13504" spans="3:13" x14ac:dyDescent="0.2">
      <c r="C13504" s="8" t="str">
        <f>IFERROR(VLOOKUP(B13504,'Plan de comptes'!A:B,2,FALSE),"")</f>
        <v/>
      </c>
      <c r="K13504" s="21">
        <f t="shared" si="630"/>
        <v>0</v>
      </c>
      <c r="L13504" t="str">
        <f t="shared" si="631"/>
        <v/>
      </c>
      <c r="M13504" t="str">
        <f t="shared" si="632"/>
        <v/>
      </c>
    </row>
    <row r="13505" spans="3:13" x14ac:dyDescent="0.2">
      <c r="C13505" s="8" t="str">
        <f>IFERROR(VLOOKUP(B13505,'Plan de comptes'!A:B,2,FALSE),"")</f>
        <v/>
      </c>
      <c r="K13505" s="21">
        <f t="shared" si="630"/>
        <v>0</v>
      </c>
      <c r="L13505" t="str">
        <f t="shared" si="631"/>
        <v/>
      </c>
      <c r="M13505" t="str">
        <f t="shared" si="632"/>
        <v/>
      </c>
    </row>
    <row r="13506" spans="3:13" x14ac:dyDescent="0.2">
      <c r="C13506" s="8" t="str">
        <f>IFERROR(VLOOKUP(B13506,'Plan de comptes'!A:B,2,FALSE),"")</f>
        <v/>
      </c>
      <c r="K13506" s="21">
        <f t="shared" si="630"/>
        <v>0</v>
      </c>
      <c r="L13506" t="str">
        <f t="shared" si="631"/>
        <v/>
      </c>
      <c r="M13506" t="str">
        <f t="shared" si="632"/>
        <v/>
      </c>
    </row>
    <row r="13507" spans="3:13" x14ac:dyDescent="0.2">
      <c r="C13507" s="8" t="str">
        <f>IFERROR(VLOOKUP(B13507,'Plan de comptes'!A:B,2,FALSE),"")</f>
        <v/>
      </c>
      <c r="K13507" s="21">
        <f t="shared" ref="K13507:K13570" si="633">E13507-F13507</f>
        <v>0</v>
      </c>
      <c r="L13507" t="str">
        <f t="shared" ref="L13507:L13570" si="634">LEFT($B13507,2)</f>
        <v/>
      </c>
      <c r="M13507" t="str">
        <f t="shared" ref="M13507:M13570" si="635">LEFT($B13507,3)</f>
        <v/>
      </c>
    </row>
    <row r="13508" spans="3:13" x14ac:dyDescent="0.2">
      <c r="C13508" s="8" t="str">
        <f>IFERROR(VLOOKUP(B13508,'Plan de comptes'!A:B,2,FALSE),"")</f>
        <v/>
      </c>
      <c r="K13508" s="21">
        <f t="shared" si="633"/>
        <v>0</v>
      </c>
      <c r="L13508" t="str">
        <f t="shared" si="634"/>
        <v/>
      </c>
      <c r="M13508" t="str">
        <f t="shared" si="635"/>
        <v/>
      </c>
    </row>
    <row r="13509" spans="3:13" x14ac:dyDescent="0.2">
      <c r="C13509" s="8" t="str">
        <f>IFERROR(VLOOKUP(B13509,'Plan de comptes'!A:B,2,FALSE),"")</f>
        <v/>
      </c>
      <c r="K13509" s="21">
        <f t="shared" si="633"/>
        <v>0</v>
      </c>
      <c r="L13509" t="str">
        <f t="shared" si="634"/>
        <v/>
      </c>
      <c r="M13509" t="str">
        <f t="shared" si="635"/>
        <v/>
      </c>
    </row>
    <row r="13510" spans="3:13" x14ac:dyDescent="0.2">
      <c r="C13510" s="8" t="str">
        <f>IFERROR(VLOOKUP(B13510,'Plan de comptes'!A:B,2,FALSE),"")</f>
        <v/>
      </c>
      <c r="K13510" s="21">
        <f t="shared" si="633"/>
        <v>0</v>
      </c>
      <c r="L13510" t="str">
        <f t="shared" si="634"/>
        <v/>
      </c>
      <c r="M13510" t="str">
        <f t="shared" si="635"/>
        <v/>
      </c>
    </row>
    <row r="13511" spans="3:13" x14ac:dyDescent="0.2">
      <c r="C13511" s="8" t="str">
        <f>IFERROR(VLOOKUP(B13511,'Plan de comptes'!A:B,2,FALSE),"")</f>
        <v/>
      </c>
      <c r="K13511" s="21">
        <f t="shared" si="633"/>
        <v>0</v>
      </c>
      <c r="L13511" t="str">
        <f t="shared" si="634"/>
        <v/>
      </c>
      <c r="M13511" t="str">
        <f t="shared" si="635"/>
        <v/>
      </c>
    </row>
    <row r="13512" spans="3:13" x14ac:dyDescent="0.2">
      <c r="C13512" s="8" t="str">
        <f>IFERROR(VLOOKUP(B13512,'Plan de comptes'!A:B,2,FALSE),"")</f>
        <v/>
      </c>
      <c r="K13512" s="21">
        <f t="shared" si="633"/>
        <v>0</v>
      </c>
      <c r="L13512" t="str">
        <f t="shared" si="634"/>
        <v/>
      </c>
      <c r="M13512" t="str">
        <f t="shared" si="635"/>
        <v/>
      </c>
    </row>
    <row r="13513" spans="3:13" x14ac:dyDescent="0.2">
      <c r="C13513" s="8" t="str">
        <f>IFERROR(VLOOKUP(B13513,'Plan de comptes'!A:B,2,FALSE),"")</f>
        <v/>
      </c>
      <c r="K13513" s="21">
        <f t="shared" si="633"/>
        <v>0</v>
      </c>
      <c r="L13513" t="str">
        <f t="shared" si="634"/>
        <v/>
      </c>
      <c r="M13513" t="str">
        <f t="shared" si="635"/>
        <v/>
      </c>
    </row>
    <row r="13514" spans="3:13" x14ac:dyDescent="0.2">
      <c r="C13514" s="8" t="str">
        <f>IFERROR(VLOOKUP(B13514,'Plan de comptes'!A:B,2,FALSE),"")</f>
        <v/>
      </c>
      <c r="K13514" s="21">
        <f t="shared" si="633"/>
        <v>0</v>
      </c>
      <c r="L13514" t="str">
        <f t="shared" si="634"/>
        <v/>
      </c>
      <c r="M13514" t="str">
        <f t="shared" si="635"/>
        <v/>
      </c>
    </row>
    <row r="13515" spans="3:13" x14ac:dyDescent="0.2">
      <c r="C13515" s="8" t="str">
        <f>IFERROR(VLOOKUP(B13515,'Plan de comptes'!A:B,2,FALSE),"")</f>
        <v/>
      </c>
      <c r="K13515" s="21">
        <f t="shared" si="633"/>
        <v>0</v>
      </c>
      <c r="L13515" t="str">
        <f t="shared" si="634"/>
        <v/>
      </c>
      <c r="M13515" t="str">
        <f t="shared" si="635"/>
        <v/>
      </c>
    </row>
    <row r="13516" spans="3:13" x14ac:dyDescent="0.2">
      <c r="C13516" s="8" t="str">
        <f>IFERROR(VLOOKUP(B13516,'Plan de comptes'!A:B,2,FALSE),"")</f>
        <v/>
      </c>
      <c r="K13516" s="21">
        <f t="shared" si="633"/>
        <v>0</v>
      </c>
      <c r="L13516" t="str">
        <f t="shared" si="634"/>
        <v/>
      </c>
      <c r="M13516" t="str">
        <f t="shared" si="635"/>
        <v/>
      </c>
    </row>
    <row r="13517" spans="3:13" x14ac:dyDescent="0.2">
      <c r="C13517" s="8" t="str">
        <f>IFERROR(VLOOKUP(B13517,'Plan de comptes'!A:B,2,FALSE),"")</f>
        <v/>
      </c>
      <c r="K13517" s="21">
        <f t="shared" si="633"/>
        <v>0</v>
      </c>
      <c r="L13517" t="str">
        <f t="shared" si="634"/>
        <v/>
      </c>
      <c r="M13517" t="str">
        <f t="shared" si="635"/>
        <v/>
      </c>
    </row>
    <row r="13518" spans="3:13" x14ac:dyDescent="0.2">
      <c r="C13518" s="8" t="str">
        <f>IFERROR(VLOOKUP(B13518,'Plan de comptes'!A:B,2,FALSE),"")</f>
        <v/>
      </c>
      <c r="K13518" s="21">
        <f t="shared" si="633"/>
        <v>0</v>
      </c>
      <c r="L13518" t="str">
        <f t="shared" si="634"/>
        <v/>
      </c>
      <c r="M13518" t="str">
        <f t="shared" si="635"/>
        <v/>
      </c>
    </row>
    <row r="13519" spans="3:13" x14ac:dyDescent="0.2">
      <c r="C13519" s="8" t="str">
        <f>IFERROR(VLOOKUP(B13519,'Plan de comptes'!A:B,2,FALSE),"")</f>
        <v/>
      </c>
      <c r="K13519" s="21">
        <f t="shared" si="633"/>
        <v>0</v>
      </c>
      <c r="L13519" t="str">
        <f t="shared" si="634"/>
        <v/>
      </c>
      <c r="M13519" t="str">
        <f t="shared" si="635"/>
        <v/>
      </c>
    </row>
    <row r="13520" spans="3:13" x14ac:dyDescent="0.2">
      <c r="C13520" s="8" t="str">
        <f>IFERROR(VLOOKUP(B13520,'Plan de comptes'!A:B,2,FALSE),"")</f>
        <v/>
      </c>
      <c r="K13520" s="21">
        <f t="shared" si="633"/>
        <v>0</v>
      </c>
      <c r="L13520" t="str">
        <f t="shared" si="634"/>
        <v/>
      </c>
      <c r="M13520" t="str">
        <f t="shared" si="635"/>
        <v/>
      </c>
    </row>
    <row r="13521" spans="3:13" x14ac:dyDescent="0.2">
      <c r="C13521" s="8" t="str">
        <f>IFERROR(VLOOKUP(B13521,'Plan de comptes'!A:B,2,FALSE),"")</f>
        <v/>
      </c>
      <c r="K13521" s="21">
        <f t="shared" si="633"/>
        <v>0</v>
      </c>
      <c r="L13521" t="str">
        <f t="shared" si="634"/>
        <v/>
      </c>
      <c r="M13521" t="str">
        <f t="shared" si="635"/>
        <v/>
      </c>
    </row>
    <row r="13522" spans="3:13" x14ac:dyDescent="0.2">
      <c r="C13522" s="8" t="str">
        <f>IFERROR(VLOOKUP(B13522,'Plan de comptes'!A:B,2,FALSE),"")</f>
        <v/>
      </c>
      <c r="K13522" s="21">
        <f t="shared" si="633"/>
        <v>0</v>
      </c>
      <c r="L13522" t="str">
        <f t="shared" si="634"/>
        <v/>
      </c>
      <c r="M13522" t="str">
        <f t="shared" si="635"/>
        <v/>
      </c>
    </row>
    <row r="13523" spans="3:13" x14ac:dyDescent="0.2">
      <c r="C13523" s="8" t="str">
        <f>IFERROR(VLOOKUP(B13523,'Plan de comptes'!A:B,2,FALSE),"")</f>
        <v/>
      </c>
      <c r="K13523" s="21">
        <f t="shared" si="633"/>
        <v>0</v>
      </c>
      <c r="L13523" t="str">
        <f t="shared" si="634"/>
        <v/>
      </c>
      <c r="M13523" t="str">
        <f t="shared" si="635"/>
        <v/>
      </c>
    </row>
    <row r="13524" spans="3:13" x14ac:dyDescent="0.2">
      <c r="C13524" s="8" t="str">
        <f>IFERROR(VLOOKUP(B13524,'Plan de comptes'!A:B,2,FALSE),"")</f>
        <v/>
      </c>
      <c r="K13524" s="21">
        <f t="shared" si="633"/>
        <v>0</v>
      </c>
      <c r="L13524" t="str">
        <f t="shared" si="634"/>
        <v/>
      </c>
      <c r="M13524" t="str">
        <f t="shared" si="635"/>
        <v/>
      </c>
    </row>
    <row r="13525" spans="3:13" x14ac:dyDescent="0.2">
      <c r="C13525" s="8" t="str">
        <f>IFERROR(VLOOKUP(B13525,'Plan de comptes'!A:B,2,FALSE),"")</f>
        <v/>
      </c>
      <c r="K13525" s="21">
        <f t="shared" si="633"/>
        <v>0</v>
      </c>
      <c r="L13525" t="str">
        <f t="shared" si="634"/>
        <v/>
      </c>
      <c r="M13525" t="str">
        <f t="shared" si="635"/>
        <v/>
      </c>
    </row>
    <row r="13526" spans="3:13" x14ac:dyDescent="0.2">
      <c r="C13526" s="8" t="str">
        <f>IFERROR(VLOOKUP(B13526,'Plan de comptes'!A:B,2,FALSE),"")</f>
        <v/>
      </c>
      <c r="K13526" s="21">
        <f t="shared" si="633"/>
        <v>0</v>
      </c>
      <c r="L13526" t="str">
        <f t="shared" si="634"/>
        <v/>
      </c>
      <c r="M13526" t="str">
        <f t="shared" si="635"/>
        <v/>
      </c>
    </row>
    <row r="13527" spans="3:13" x14ac:dyDescent="0.2">
      <c r="C13527" s="8" t="str">
        <f>IFERROR(VLOOKUP(B13527,'Plan de comptes'!A:B,2,FALSE),"")</f>
        <v/>
      </c>
      <c r="K13527" s="21">
        <f t="shared" si="633"/>
        <v>0</v>
      </c>
      <c r="L13527" t="str">
        <f t="shared" si="634"/>
        <v/>
      </c>
      <c r="M13527" t="str">
        <f t="shared" si="635"/>
        <v/>
      </c>
    </row>
    <row r="13528" spans="3:13" x14ac:dyDescent="0.2">
      <c r="C13528" s="8" t="str">
        <f>IFERROR(VLOOKUP(B13528,'Plan de comptes'!A:B,2,FALSE),"")</f>
        <v/>
      </c>
      <c r="K13528" s="21">
        <f t="shared" si="633"/>
        <v>0</v>
      </c>
      <c r="L13528" t="str">
        <f t="shared" si="634"/>
        <v/>
      </c>
      <c r="M13528" t="str">
        <f t="shared" si="635"/>
        <v/>
      </c>
    </row>
    <row r="13529" spans="3:13" x14ac:dyDescent="0.2">
      <c r="C13529" s="8" t="str">
        <f>IFERROR(VLOOKUP(B13529,'Plan de comptes'!A:B,2,FALSE),"")</f>
        <v/>
      </c>
      <c r="K13529" s="21">
        <f t="shared" si="633"/>
        <v>0</v>
      </c>
      <c r="L13529" t="str">
        <f t="shared" si="634"/>
        <v/>
      </c>
      <c r="M13529" t="str">
        <f t="shared" si="635"/>
        <v/>
      </c>
    </row>
    <row r="13530" spans="3:13" x14ac:dyDescent="0.2">
      <c r="C13530" s="8" t="str">
        <f>IFERROR(VLOOKUP(B13530,'Plan de comptes'!A:B,2,FALSE),"")</f>
        <v/>
      </c>
      <c r="K13530" s="21">
        <f t="shared" si="633"/>
        <v>0</v>
      </c>
      <c r="L13530" t="str">
        <f t="shared" si="634"/>
        <v/>
      </c>
      <c r="M13530" t="str">
        <f t="shared" si="635"/>
        <v/>
      </c>
    </row>
    <row r="13531" spans="3:13" x14ac:dyDescent="0.2">
      <c r="C13531" s="8" t="str">
        <f>IFERROR(VLOOKUP(B13531,'Plan de comptes'!A:B,2,FALSE),"")</f>
        <v/>
      </c>
      <c r="K13531" s="21">
        <f t="shared" si="633"/>
        <v>0</v>
      </c>
      <c r="L13531" t="str">
        <f t="shared" si="634"/>
        <v/>
      </c>
      <c r="M13531" t="str">
        <f t="shared" si="635"/>
        <v/>
      </c>
    </row>
    <row r="13532" spans="3:13" x14ac:dyDescent="0.2">
      <c r="C13532" s="8" t="str">
        <f>IFERROR(VLOOKUP(B13532,'Plan de comptes'!A:B,2,FALSE),"")</f>
        <v/>
      </c>
      <c r="K13532" s="21">
        <f t="shared" si="633"/>
        <v>0</v>
      </c>
      <c r="L13532" t="str">
        <f t="shared" si="634"/>
        <v/>
      </c>
      <c r="M13532" t="str">
        <f t="shared" si="635"/>
        <v/>
      </c>
    </row>
    <row r="13533" spans="3:13" x14ac:dyDescent="0.2">
      <c r="C13533" s="8" t="str">
        <f>IFERROR(VLOOKUP(B13533,'Plan de comptes'!A:B,2,FALSE),"")</f>
        <v/>
      </c>
      <c r="K13533" s="21">
        <f t="shared" si="633"/>
        <v>0</v>
      </c>
      <c r="L13533" t="str">
        <f t="shared" si="634"/>
        <v/>
      </c>
      <c r="M13533" t="str">
        <f t="shared" si="635"/>
        <v/>
      </c>
    </row>
    <row r="13534" spans="3:13" x14ac:dyDescent="0.2">
      <c r="C13534" s="8" t="str">
        <f>IFERROR(VLOOKUP(B13534,'Plan de comptes'!A:B,2,FALSE),"")</f>
        <v/>
      </c>
      <c r="K13534" s="21">
        <f t="shared" si="633"/>
        <v>0</v>
      </c>
      <c r="L13534" t="str">
        <f t="shared" si="634"/>
        <v/>
      </c>
      <c r="M13534" t="str">
        <f t="shared" si="635"/>
        <v/>
      </c>
    </row>
    <row r="13535" spans="3:13" x14ac:dyDescent="0.2">
      <c r="C13535" s="8" t="str">
        <f>IFERROR(VLOOKUP(B13535,'Plan de comptes'!A:B,2,FALSE),"")</f>
        <v/>
      </c>
      <c r="K13535" s="21">
        <f t="shared" si="633"/>
        <v>0</v>
      </c>
      <c r="L13535" t="str">
        <f t="shared" si="634"/>
        <v/>
      </c>
      <c r="M13535" t="str">
        <f t="shared" si="635"/>
        <v/>
      </c>
    </row>
    <row r="13536" spans="3:13" x14ac:dyDescent="0.2">
      <c r="C13536" s="8" t="str">
        <f>IFERROR(VLOOKUP(B13536,'Plan de comptes'!A:B,2,FALSE),"")</f>
        <v/>
      </c>
      <c r="K13536" s="21">
        <f t="shared" si="633"/>
        <v>0</v>
      </c>
      <c r="L13536" t="str">
        <f t="shared" si="634"/>
        <v/>
      </c>
      <c r="M13536" t="str">
        <f t="shared" si="635"/>
        <v/>
      </c>
    </row>
    <row r="13537" spans="3:13" x14ac:dyDescent="0.2">
      <c r="C13537" s="8" t="str">
        <f>IFERROR(VLOOKUP(B13537,'Plan de comptes'!A:B,2,FALSE),"")</f>
        <v/>
      </c>
      <c r="K13537" s="21">
        <f t="shared" si="633"/>
        <v>0</v>
      </c>
      <c r="L13537" t="str">
        <f t="shared" si="634"/>
        <v/>
      </c>
      <c r="M13537" t="str">
        <f t="shared" si="635"/>
        <v/>
      </c>
    </row>
    <row r="13538" spans="3:13" x14ac:dyDescent="0.2">
      <c r="C13538" s="8" t="str">
        <f>IFERROR(VLOOKUP(B13538,'Plan de comptes'!A:B,2,FALSE),"")</f>
        <v/>
      </c>
      <c r="K13538" s="21">
        <f t="shared" si="633"/>
        <v>0</v>
      </c>
      <c r="L13538" t="str">
        <f t="shared" si="634"/>
        <v/>
      </c>
      <c r="M13538" t="str">
        <f t="shared" si="635"/>
        <v/>
      </c>
    </row>
    <row r="13539" spans="3:13" x14ac:dyDescent="0.2">
      <c r="C13539" s="8" t="str">
        <f>IFERROR(VLOOKUP(B13539,'Plan de comptes'!A:B,2,FALSE),"")</f>
        <v/>
      </c>
      <c r="K13539" s="21">
        <f t="shared" si="633"/>
        <v>0</v>
      </c>
      <c r="L13539" t="str">
        <f t="shared" si="634"/>
        <v/>
      </c>
      <c r="M13539" t="str">
        <f t="shared" si="635"/>
        <v/>
      </c>
    </row>
    <row r="13540" spans="3:13" x14ac:dyDescent="0.2">
      <c r="C13540" s="8" t="str">
        <f>IFERROR(VLOOKUP(B13540,'Plan de comptes'!A:B,2,FALSE),"")</f>
        <v/>
      </c>
      <c r="K13540" s="21">
        <f t="shared" si="633"/>
        <v>0</v>
      </c>
      <c r="L13540" t="str">
        <f t="shared" si="634"/>
        <v/>
      </c>
      <c r="M13540" t="str">
        <f t="shared" si="635"/>
        <v/>
      </c>
    </row>
    <row r="13541" spans="3:13" x14ac:dyDescent="0.2">
      <c r="C13541" s="8" t="str">
        <f>IFERROR(VLOOKUP(B13541,'Plan de comptes'!A:B,2,FALSE),"")</f>
        <v/>
      </c>
      <c r="K13541" s="21">
        <f t="shared" si="633"/>
        <v>0</v>
      </c>
      <c r="L13541" t="str">
        <f t="shared" si="634"/>
        <v/>
      </c>
      <c r="M13541" t="str">
        <f t="shared" si="635"/>
        <v/>
      </c>
    </row>
    <row r="13542" spans="3:13" x14ac:dyDescent="0.2">
      <c r="C13542" s="8" t="str">
        <f>IFERROR(VLOOKUP(B13542,'Plan de comptes'!A:B,2,FALSE),"")</f>
        <v/>
      </c>
      <c r="K13542" s="21">
        <f t="shared" si="633"/>
        <v>0</v>
      </c>
      <c r="L13542" t="str">
        <f t="shared" si="634"/>
        <v/>
      </c>
      <c r="M13542" t="str">
        <f t="shared" si="635"/>
        <v/>
      </c>
    </row>
    <row r="13543" spans="3:13" x14ac:dyDescent="0.2">
      <c r="C13543" s="8" t="str">
        <f>IFERROR(VLOOKUP(B13543,'Plan de comptes'!A:B,2,FALSE),"")</f>
        <v/>
      </c>
      <c r="K13543" s="21">
        <f t="shared" si="633"/>
        <v>0</v>
      </c>
      <c r="L13543" t="str">
        <f t="shared" si="634"/>
        <v/>
      </c>
      <c r="M13543" t="str">
        <f t="shared" si="635"/>
        <v/>
      </c>
    </row>
    <row r="13544" spans="3:13" x14ac:dyDescent="0.2">
      <c r="C13544" s="8" t="str">
        <f>IFERROR(VLOOKUP(B13544,'Plan de comptes'!A:B,2,FALSE),"")</f>
        <v/>
      </c>
      <c r="K13544" s="21">
        <f t="shared" si="633"/>
        <v>0</v>
      </c>
      <c r="L13544" t="str">
        <f t="shared" si="634"/>
        <v/>
      </c>
      <c r="M13544" t="str">
        <f t="shared" si="635"/>
        <v/>
      </c>
    </row>
    <row r="13545" spans="3:13" x14ac:dyDescent="0.2">
      <c r="C13545" s="8" t="str">
        <f>IFERROR(VLOOKUP(B13545,'Plan de comptes'!A:B,2,FALSE),"")</f>
        <v/>
      </c>
      <c r="K13545" s="21">
        <f t="shared" si="633"/>
        <v>0</v>
      </c>
      <c r="L13545" t="str">
        <f t="shared" si="634"/>
        <v/>
      </c>
      <c r="M13545" t="str">
        <f t="shared" si="635"/>
        <v/>
      </c>
    </row>
    <row r="13546" spans="3:13" x14ac:dyDescent="0.2">
      <c r="C13546" s="8" t="str">
        <f>IFERROR(VLOOKUP(B13546,'Plan de comptes'!A:B,2,FALSE),"")</f>
        <v/>
      </c>
      <c r="K13546" s="21">
        <f t="shared" si="633"/>
        <v>0</v>
      </c>
      <c r="L13546" t="str">
        <f t="shared" si="634"/>
        <v/>
      </c>
      <c r="M13546" t="str">
        <f t="shared" si="635"/>
        <v/>
      </c>
    </row>
    <row r="13547" spans="3:13" x14ac:dyDescent="0.2">
      <c r="C13547" s="8" t="str">
        <f>IFERROR(VLOOKUP(B13547,'Plan de comptes'!A:B,2,FALSE),"")</f>
        <v/>
      </c>
      <c r="K13547" s="21">
        <f t="shared" si="633"/>
        <v>0</v>
      </c>
      <c r="L13547" t="str">
        <f t="shared" si="634"/>
        <v/>
      </c>
      <c r="M13547" t="str">
        <f t="shared" si="635"/>
        <v/>
      </c>
    </row>
    <row r="13548" spans="3:13" x14ac:dyDescent="0.2">
      <c r="C13548" s="8" t="str">
        <f>IFERROR(VLOOKUP(B13548,'Plan de comptes'!A:B,2,FALSE),"")</f>
        <v/>
      </c>
      <c r="K13548" s="21">
        <f t="shared" si="633"/>
        <v>0</v>
      </c>
      <c r="L13548" t="str">
        <f t="shared" si="634"/>
        <v/>
      </c>
      <c r="M13548" t="str">
        <f t="shared" si="635"/>
        <v/>
      </c>
    </row>
    <row r="13549" spans="3:13" x14ac:dyDescent="0.2">
      <c r="C13549" s="8" t="str">
        <f>IFERROR(VLOOKUP(B13549,'Plan de comptes'!A:B,2,FALSE),"")</f>
        <v/>
      </c>
      <c r="K13549" s="21">
        <f t="shared" si="633"/>
        <v>0</v>
      </c>
      <c r="L13549" t="str">
        <f t="shared" si="634"/>
        <v/>
      </c>
      <c r="M13549" t="str">
        <f t="shared" si="635"/>
        <v/>
      </c>
    </row>
    <row r="13550" spans="3:13" x14ac:dyDescent="0.2">
      <c r="C13550" s="8" t="str">
        <f>IFERROR(VLOOKUP(B13550,'Plan de comptes'!A:B,2,FALSE),"")</f>
        <v/>
      </c>
      <c r="K13550" s="21">
        <f t="shared" si="633"/>
        <v>0</v>
      </c>
      <c r="L13550" t="str">
        <f t="shared" si="634"/>
        <v/>
      </c>
      <c r="M13550" t="str">
        <f t="shared" si="635"/>
        <v/>
      </c>
    </row>
    <row r="13551" spans="3:13" x14ac:dyDescent="0.2">
      <c r="C13551" s="8" t="str">
        <f>IFERROR(VLOOKUP(B13551,'Plan de comptes'!A:B,2,FALSE),"")</f>
        <v/>
      </c>
      <c r="K13551" s="21">
        <f t="shared" si="633"/>
        <v>0</v>
      </c>
      <c r="L13551" t="str">
        <f t="shared" si="634"/>
        <v/>
      </c>
      <c r="M13551" t="str">
        <f t="shared" si="635"/>
        <v/>
      </c>
    </row>
    <row r="13552" spans="3:13" x14ac:dyDescent="0.2">
      <c r="C13552" s="8" t="str">
        <f>IFERROR(VLOOKUP(B13552,'Plan de comptes'!A:B,2,FALSE),"")</f>
        <v/>
      </c>
      <c r="K13552" s="21">
        <f t="shared" si="633"/>
        <v>0</v>
      </c>
      <c r="L13552" t="str">
        <f t="shared" si="634"/>
        <v/>
      </c>
      <c r="M13552" t="str">
        <f t="shared" si="635"/>
        <v/>
      </c>
    </row>
    <row r="13553" spans="3:13" x14ac:dyDescent="0.2">
      <c r="C13553" s="8" t="str">
        <f>IFERROR(VLOOKUP(B13553,'Plan de comptes'!A:B,2,FALSE),"")</f>
        <v/>
      </c>
      <c r="K13553" s="21">
        <f t="shared" si="633"/>
        <v>0</v>
      </c>
      <c r="L13553" t="str">
        <f t="shared" si="634"/>
        <v/>
      </c>
      <c r="M13553" t="str">
        <f t="shared" si="635"/>
        <v/>
      </c>
    </row>
    <row r="13554" spans="3:13" x14ac:dyDescent="0.2">
      <c r="C13554" s="8" t="str">
        <f>IFERROR(VLOOKUP(B13554,'Plan de comptes'!A:B,2,FALSE),"")</f>
        <v/>
      </c>
      <c r="K13554" s="21">
        <f t="shared" si="633"/>
        <v>0</v>
      </c>
      <c r="L13554" t="str">
        <f t="shared" si="634"/>
        <v/>
      </c>
      <c r="M13554" t="str">
        <f t="shared" si="635"/>
        <v/>
      </c>
    </row>
    <row r="13555" spans="3:13" x14ac:dyDescent="0.2">
      <c r="C13555" s="8" t="str">
        <f>IFERROR(VLOOKUP(B13555,'Plan de comptes'!A:B,2,FALSE),"")</f>
        <v/>
      </c>
      <c r="K13555" s="21">
        <f t="shared" si="633"/>
        <v>0</v>
      </c>
      <c r="L13555" t="str">
        <f t="shared" si="634"/>
        <v/>
      </c>
      <c r="M13555" t="str">
        <f t="shared" si="635"/>
        <v/>
      </c>
    </row>
    <row r="13556" spans="3:13" x14ac:dyDescent="0.2">
      <c r="C13556" s="8" t="str">
        <f>IFERROR(VLOOKUP(B13556,'Plan de comptes'!A:B,2,FALSE),"")</f>
        <v/>
      </c>
      <c r="K13556" s="21">
        <f t="shared" si="633"/>
        <v>0</v>
      </c>
      <c r="L13556" t="str">
        <f t="shared" si="634"/>
        <v/>
      </c>
      <c r="M13556" t="str">
        <f t="shared" si="635"/>
        <v/>
      </c>
    </row>
    <row r="13557" spans="3:13" x14ac:dyDescent="0.2">
      <c r="C13557" s="8" t="str">
        <f>IFERROR(VLOOKUP(B13557,'Plan de comptes'!A:B,2,FALSE),"")</f>
        <v/>
      </c>
      <c r="K13557" s="21">
        <f t="shared" si="633"/>
        <v>0</v>
      </c>
      <c r="L13557" t="str">
        <f t="shared" si="634"/>
        <v/>
      </c>
      <c r="M13557" t="str">
        <f t="shared" si="635"/>
        <v/>
      </c>
    </row>
    <row r="13558" spans="3:13" x14ac:dyDescent="0.2">
      <c r="C13558" s="8" t="str">
        <f>IFERROR(VLOOKUP(B13558,'Plan de comptes'!A:B,2,FALSE),"")</f>
        <v/>
      </c>
      <c r="K13558" s="21">
        <f t="shared" si="633"/>
        <v>0</v>
      </c>
      <c r="L13558" t="str">
        <f t="shared" si="634"/>
        <v/>
      </c>
      <c r="M13558" t="str">
        <f t="shared" si="635"/>
        <v/>
      </c>
    </row>
    <row r="13559" spans="3:13" x14ac:dyDescent="0.2">
      <c r="C13559" s="8" t="str">
        <f>IFERROR(VLOOKUP(B13559,'Plan de comptes'!A:B,2,FALSE),"")</f>
        <v/>
      </c>
      <c r="K13559" s="21">
        <f t="shared" si="633"/>
        <v>0</v>
      </c>
      <c r="L13559" t="str">
        <f t="shared" si="634"/>
        <v/>
      </c>
      <c r="M13559" t="str">
        <f t="shared" si="635"/>
        <v/>
      </c>
    </row>
    <row r="13560" spans="3:13" x14ac:dyDescent="0.2">
      <c r="C13560" s="8" t="str">
        <f>IFERROR(VLOOKUP(B13560,'Plan de comptes'!A:B,2,FALSE),"")</f>
        <v/>
      </c>
      <c r="K13560" s="21">
        <f t="shared" si="633"/>
        <v>0</v>
      </c>
      <c r="L13560" t="str">
        <f t="shared" si="634"/>
        <v/>
      </c>
      <c r="M13560" t="str">
        <f t="shared" si="635"/>
        <v/>
      </c>
    </row>
    <row r="13561" spans="3:13" x14ac:dyDescent="0.2">
      <c r="C13561" s="8" t="str">
        <f>IFERROR(VLOOKUP(B13561,'Plan de comptes'!A:B,2,FALSE),"")</f>
        <v/>
      </c>
      <c r="K13561" s="21">
        <f t="shared" si="633"/>
        <v>0</v>
      </c>
      <c r="L13561" t="str">
        <f t="shared" si="634"/>
        <v/>
      </c>
      <c r="M13561" t="str">
        <f t="shared" si="635"/>
        <v/>
      </c>
    </row>
    <row r="13562" spans="3:13" x14ac:dyDescent="0.2">
      <c r="C13562" s="8" t="str">
        <f>IFERROR(VLOOKUP(B13562,'Plan de comptes'!A:B,2,FALSE),"")</f>
        <v/>
      </c>
      <c r="K13562" s="21">
        <f t="shared" si="633"/>
        <v>0</v>
      </c>
      <c r="L13562" t="str">
        <f t="shared" si="634"/>
        <v/>
      </c>
      <c r="M13562" t="str">
        <f t="shared" si="635"/>
        <v/>
      </c>
    </row>
    <row r="13563" spans="3:13" x14ac:dyDescent="0.2">
      <c r="C13563" s="8" t="str">
        <f>IFERROR(VLOOKUP(B13563,'Plan de comptes'!A:B,2,FALSE),"")</f>
        <v/>
      </c>
      <c r="K13563" s="21">
        <f t="shared" si="633"/>
        <v>0</v>
      </c>
      <c r="L13563" t="str">
        <f t="shared" si="634"/>
        <v/>
      </c>
      <c r="M13563" t="str">
        <f t="shared" si="635"/>
        <v/>
      </c>
    </row>
    <row r="13564" spans="3:13" x14ac:dyDescent="0.2">
      <c r="C13564" s="8" t="str">
        <f>IFERROR(VLOOKUP(B13564,'Plan de comptes'!A:B,2,FALSE),"")</f>
        <v/>
      </c>
      <c r="K13564" s="21">
        <f t="shared" si="633"/>
        <v>0</v>
      </c>
      <c r="L13564" t="str">
        <f t="shared" si="634"/>
        <v/>
      </c>
      <c r="M13564" t="str">
        <f t="shared" si="635"/>
        <v/>
      </c>
    </row>
    <row r="13565" spans="3:13" x14ac:dyDescent="0.2">
      <c r="C13565" s="8" t="str">
        <f>IFERROR(VLOOKUP(B13565,'Plan de comptes'!A:B,2,FALSE),"")</f>
        <v/>
      </c>
      <c r="K13565" s="21">
        <f t="shared" si="633"/>
        <v>0</v>
      </c>
      <c r="L13565" t="str">
        <f t="shared" si="634"/>
        <v/>
      </c>
      <c r="M13565" t="str">
        <f t="shared" si="635"/>
        <v/>
      </c>
    </row>
    <row r="13566" spans="3:13" x14ac:dyDescent="0.2">
      <c r="C13566" s="8" t="str">
        <f>IFERROR(VLOOKUP(B13566,'Plan de comptes'!A:B,2,FALSE),"")</f>
        <v/>
      </c>
      <c r="K13566" s="21">
        <f t="shared" si="633"/>
        <v>0</v>
      </c>
      <c r="L13566" t="str">
        <f t="shared" si="634"/>
        <v/>
      </c>
      <c r="M13566" t="str">
        <f t="shared" si="635"/>
        <v/>
      </c>
    </row>
    <row r="13567" spans="3:13" x14ac:dyDescent="0.2">
      <c r="C13567" s="8" t="str">
        <f>IFERROR(VLOOKUP(B13567,'Plan de comptes'!A:B,2,FALSE),"")</f>
        <v/>
      </c>
      <c r="K13567" s="21">
        <f t="shared" si="633"/>
        <v>0</v>
      </c>
      <c r="L13567" t="str">
        <f t="shared" si="634"/>
        <v/>
      </c>
      <c r="M13567" t="str">
        <f t="shared" si="635"/>
        <v/>
      </c>
    </row>
    <row r="13568" spans="3:13" x14ac:dyDescent="0.2">
      <c r="C13568" s="8" t="str">
        <f>IFERROR(VLOOKUP(B13568,'Plan de comptes'!A:B,2,FALSE),"")</f>
        <v/>
      </c>
      <c r="K13568" s="21">
        <f t="shared" si="633"/>
        <v>0</v>
      </c>
      <c r="L13568" t="str">
        <f t="shared" si="634"/>
        <v/>
      </c>
      <c r="M13568" t="str">
        <f t="shared" si="635"/>
        <v/>
      </c>
    </row>
    <row r="13569" spans="3:13" x14ac:dyDescent="0.2">
      <c r="C13569" s="8" t="str">
        <f>IFERROR(VLOOKUP(B13569,'Plan de comptes'!A:B,2,FALSE),"")</f>
        <v/>
      </c>
      <c r="K13569" s="21">
        <f t="shared" si="633"/>
        <v>0</v>
      </c>
      <c r="L13569" t="str">
        <f t="shared" si="634"/>
        <v/>
      </c>
      <c r="M13569" t="str">
        <f t="shared" si="635"/>
        <v/>
      </c>
    </row>
    <row r="13570" spans="3:13" x14ac:dyDescent="0.2">
      <c r="C13570" s="8" t="str">
        <f>IFERROR(VLOOKUP(B13570,'Plan de comptes'!A:B,2,FALSE),"")</f>
        <v/>
      </c>
      <c r="K13570" s="21">
        <f t="shared" si="633"/>
        <v>0</v>
      </c>
      <c r="L13570" t="str">
        <f t="shared" si="634"/>
        <v/>
      </c>
      <c r="M13570" t="str">
        <f t="shared" si="635"/>
        <v/>
      </c>
    </row>
    <row r="13571" spans="3:13" x14ac:dyDescent="0.2">
      <c r="C13571" s="8" t="str">
        <f>IFERROR(VLOOKUP(B13571,'Plan de comptes'!A:B,2,FALSE),"")</f>
        <v/>
      </c>
      <c r="K13571" s="21">
        <f t="shared" ref="K13571:K13634" si="636">E13571-F13571</f>
        <v>0</v>
      </c>
      <c r="L13571" t="str">
        <f t="shared" ref="L13571:L13634" si="637">LEFT($B13571,2)</f>
        <v/>
      </c>
      <c r="M13571" t="str">
        <f t="shared" ref="M13571:M13634" si="638">LEFT($B13571,3)</f>
        <v/>
      </c>
    </row>
    <row r="13572" spans="3:13" x14ac:dyDescent="0.2">
      <c r="C13572" s="8" t="str">
        <f>IFERROR(VLOOKUP(B13572,'Plan de comptes'!A:B,2,FALSE),"")</f>
        <v/>
      </c>
      <c r="K13572" s="21">
        <f t="shared" si="636"/>
        <v>0</v>
      </c>
      <c r="L13572" t="str">
        <f t="shared" si="637"/>
        <v/>
      </c>
      <c r="M13572" t="str">
        <f t="shared" si="638"/>
        <v/>
      </c>
    </row>
    <row r="13573" spans="3:13" x14ac:dyDescent="0.2">
      <c r="C13573" s="8" t="str">
        <f>IFERROR(VLOOKUP(B13573,'Plan de comptes'!A:B,2,FALSE),"")</f>
        <v/>
      </c>
      <c r="K13573" s="21">
        <f t="shared" si="636"/>
        <v>0</v>
      </c>
      <c r="L13573" t="str">
        <f t="shared" si="637"/>
        <v/>
      </c>
      <c r="M13573" t="str">
        <f t="shared" si="638"/>
        <v/>
      </c>
    </row>
    <row r="13574" spans="3:13" x14ac:dyDescent="0.2">
      <c r="C13574" s="8" t="str">
        <f>IFERROR(VLOOKUP(B13574,'Plan de comptes'!A:B,2,FALSE),"")</f>
        <v/>
      </c>
      <c r="K13574" s="21">
        <f t="shared" si="636"/>
        <v>0</v>
      </c>
      <c r="L13574" t="str">
        <f t="shared" si="637"/>
        <v/>
      </c>
      <c r="M13574" t="str">
        <f t="shared" si="638"/>
        <v/>
      </c>
    </row>
    <row r="13575" spans="3:13" x14ac:dyDescent="0.2">
      <c r="C13575" s="8" t="str">
        <f>IFERROR(VLOOKUP(B13575,'Plan de comptes'!A:B,2,FALSE),"")</f>
        <v/>
      </c>
      <c r="K13575" s="21">
        <f t="shared" si="636"/>
        <v>0</v>
      </c>
      <c r="L13575" t="str">
        <f t="shared" si="637"/>
        <v/>
      </c>
      <c r="M13575" t="str">
        <f t="shared" si="638"/>
        <v/>
      </c>
    </row>
    <row r="13576" spans="3:13" x14ac:dyDescent="0.2">
      <c r="C13576" s="8" t="str">
        <f>IFERROR(VLOOKUP(B13576,'Plan de comptes'!A:B,2,FALSE),"")</f>
        <v/>
      </c>
      <c r="K13576" s="21">
        <f t="shared" si="636"/>
        <v>0</v>
      </c>
      <c r="L13576" t="str">
        <f t="shared" si="637"/>
        <v/>
      </c>
      <c r="M13576" t="str">
        <f t="shared" si="638"/>
        <v/>
      </c>
    </row>
    <row r="13577" spans="3:13" x14ac:dyDescent="0.2">
      <c r="C13577" s="8" t="str">
        <f>IFERROR(VLOOKUP(B13577,'Plan de comptes'!A:B,2,FALSE),"")</f>
        <v/>
      </c>
      <c r="K13577" s="21">
        <f t="shared" si="636"/>
        <v>0</v>
      </c>
      <c r="L13577" t="str">
        <f t="shared" si="637"/>
        <v/>
      </c>
      <c r="M13577" t="str">
        <f t="shared" si="638"/>
        <v/>
      </c>
    </row>
    <row r="13578" spans="3:13" x14ac:dyDescent="0.2">
      <c r="C13578" s="8" t="str">
        <f>IFERROR(VLOOKUP(B13578,'Plan de comptes'!A:B,2,FALSE),"")</f>
        <v/>
      </c>
      <c r="K13578" s="21">
        <f t="shared" si="636"/>
        <v>0</v>
      </c>
      <c r="L13578" t="str">
        <f t="shared" si="637"/>
        <v/>
      </c>
      <c r="M13578" t="str">
        <f t="shared" si="638"/>
        <v/>
      </c>
    </row>
    <row r="13579" spans="3:13" x14ac:dyDescent="0.2">
      <c r="C13579" s="8" t="str">
        <f>IFERROR(VLOOKUP(B13579,'Plan de comptes'!A:B,2,FALSE),"")</f>
        <v/>
      </c>
      <c r="K13579" s="21">
        <f t="shared" si="636"/>
        <v>0</v>
      </c>
      <c r="L13579" t="str">
        <f t="shared" si="637"/>
        <v/>
      </c>
      <c r="M13579" t="str">
        <f t="shared" si="638"/>
        <v/>
      </c>
    </row>
    <row r="13580" spans="3:13" x14ac:dyDescent="0.2">
      <c r="C13580" s="8" t="str">
        <f>IFERROR(VLOOKUP(B13580,'Plan de comptes'!A:B,2,FALSE),"")</f>
        <v/>
      </c>
      <c r="K13580" s="21">
        <f t="shared" si="636"/>
        <v>0</v>
      </c>
      <c r="L13580" t="str">
        <f t="shared" si="637"/>
        <v/>
      </c>
      <c r="M13580" t="str">
        <f t="shared" si="638"/>
        <v/>
      </c>
    </row>
    <row r="13581" spans="3:13" x14ac:dyDescent="0.2">
      <c r="C13581" s="8" t="str">
        <f>IFERROR(VLOOKUP(B13581,'Plan de comptes'!A:B,2,FALSE),"")</f>
        <v/>
      </c>
      <c r="K13581" s="21">
        <f t="shared" si="636"/>
        <v>0</v>
      </c>
      <c r="L13581" t="str">
        <f t="shared" si="637"/>
        <v/>
      </c>
      <c r="M13581" t="str">
        <f t="shared" si="638"/>
        <v/>
      </c>
    </row>
    <row r="13582" spans="3:13" x14ac:dyDescent="0.2">
      <c r="C13582" s="8" t="str">
        <f>IFERROR(VLOOKUP(B13582,'Plan de comptes'!A:B,2,FALSE),"")</f>
        <v/>
      </c>
      <c r="K13582" s="21">
        <f t="shared" si="636"/>
        <v>0</v>
      </c>
      <c r="L13582" t="str">
        <f t="shared" si="637"/>
        <v/>
      </c>
      <c r="M13582" t="str">
        <f t="shared" si="638"/>
        <v/>
      </c>
    </row>
    <row r="13583" spans="3:13" x14ac:dyDescent="0.2">
      <c r="C13583" s="8" t="str">
        <f>IFERROR(VLOOKUP(B13583,'Plan de comptes'!A:B,2,FALSE),"")</f>
        <v/>
      </c>
      <c r="K13583" s="21">
        <f t="shared" si="636"/>
        <v>0</v>
      </c>
      <c r="L13583" t="str">
        <f t="shared" si="637"/>
        <v/>
      </c>
      <c r="M13583" t="str">
        <f t="shared" si="638"/>
        <v/>
      </c>
    </row>
    <row r="13584" spans="3:13" x14ac:dyDescent="0.2">
      <c r="C13584" s="8" t="str">
        <f>IFERROR(VLOOKUP(B13584,'Plan de comptes'!A:B,2,FALSE),"")</f>
        <v/>
      </c>
      <c r="K13584" s="21">
        <f t="shared" si="636"/>
        <v>0</v>
      </c>
      <c r="L13584" t="str">
        <f t="shared" si="637"/>
        <v/>
      </c>
      <c r="M13584" t="str">
        <f t="shared" si="638"/>
        <v/>
      </c>
    </row>
    <row r="13585" spans="3:13" x14ac:dyDescent="0.2">
      <c r="C13585" s="8" t="str">
        <f>IFERROR(VLOOKUP(B13585,'Plan de comptes'!A:B,2,FALSE),"")</f>
        <v/>
      </c>
      <c r="K13585" s="21">
        <f t="shared" si="636"/>
        <v>0</v>
      </c>
      <c r="L13585" t="str">
        <f t="shared" si="637"/>
        <v/>
      </c>
      <c r="M13585" t="str">
        <f t="shared" si="638"/>
        <v/>
      </c>
    </row>
    <row r="13586" spans="3:13" x14ac:dyDescent="0.2">
      <c r="C13586" s="8" t="str">
        <f>IFERROR(VLOOKUP(B13586,'Plan de comptes'!A:B,2,FALSE),"")</f>
        <v/>
      </c>
      <c r="K13586" s="21">
        <f t="shared" si="636"/>
        <v>0</v>
      </c>
      <c r="L13586" t="str">
        <f t="shared" si="637"/>
        <v/>
      </c>
      <c r="M13586" t="str">
        <f t="shared" si="638"/>
        <v/>
      </c>
    </row>
    <row r="13587" spans="3:13" x14ac:dyDescent="0.2">
      <c r="C13587" s="8" t="str">
        <f>IFERROR(VLOOKUP(B13587,'Plan de comptes'!A:B,2,FALSE),"")</f>
        <v/>
      </c>
      <c r="K13587" s="21">
        <f t="shared" si="636"/>
        <v>0</v>
      </c>
      <c r="L13587" t="str">
        <f t="shared" si="637"/>
        <v/>
      </c>
      <c r="M13587" t="str">
        <f t="shared" si="638"/>
        <v/>
      </c>
    </row>
    <row r="13588" spans="3:13" x14ac:dyDescent="0.2">
      <c r="C13588" s="8" t="str">
        <f>IFERROR(VLOOKUP(B13588,'Plan de comptes'!A:B,2,FALSE),"")</f>
        <v/>
      </c>
      <c r="K13588" s="21">
        <f t="shared" si="636"/>
        <v>0</v>
      </c>
      <c r="L13588" t="str">
        <f t="shared" si="637"/>
        <v/>
      </c>
      <c r="M13588" t="str">
        <f t="shared" si="638"/>
        <v/>
      </c>
    </row>
    <row r="13589" spans="3:13" x14ac:dyDescent="0.2">
      <c r="C13589" s="8" t="str">
        <f>IFERROR(VLOOKUP(B13589,'Plan de comptes'!A:B,2,FALSE),"")</f>
        <v/>
      </c>
      <c r="K13589" s="21">
        <f t="shared" si="636"/>
        <v>0</v>
      </c>
      <c r="L13589" t="str">
        <f t="shared" si="637"/>
        <v/>
      </c>
      <c r="M13589" t="str">
        <f t="shared" si="638"/>
        <v/>
      </c>
    </row>
    <row r="13590" spans="3:13" x14ac:dyDescent="0.2">
      <c r="C13590" s="8" t="str">
        <f>IFERROR(VLOOKUP(B13590,'Plan de comptes'!A:B,2,FALSE),"")</f>
        <v/>
      </c>
      <c r="K13590" s="21">
        <f t="shared" si="636"/>
        <v>0</v>
      </c>
      <c r="L13590" t="str">
        <f t="shared" si="637"/>
        <v/>
      </c>
      <c r="M13590" t="str">
        <f t="shared" si="638"/>
        <v/>
      </c>
    </row>
    <row r="13591" spans="3:13" x14ac:dyDescent="0.2">
      <c r="C13591" s="8" t="str">
        <f>IFERROR(VLOOKUP(B13591,'Plan de comptes'!A:B,2,FALSE),"")</f>
        <v/>
      </c>
      <c r="K13591" s="21">
        <f t="shared" si="636"/>
        <v>0</v>
      </c>
      <c r="L13591" t="str">
        <f t="shared" si="637"/>
        <v/>
      </c>
      <c r="M13591" t="str">
        <f t="shared" si="638"/>
        <v/>
      </c>
    </row>
    <row r="13592" spans="3:13" x14ac:dyDescent="0.2">
      <c r="C13592" s="8" t="str">
        <f>IFERROR(VLOOKUP(B13592,'Plan de comptes'!A:B,2,FALSE),"")</f>
        <v/>
      </c>
      <c r="K13592" s="21">
        <f t="shared" si="636"/>
        <v>0</v>
      </c>
      <c r="L13592" t="str">
        <f t="shared" si="637"/>
        <v/>
      </c>
      <c r="M13592" t="str">
        <f t="shared" si="638"/>
        <v/>
      </c>
    </row>
    <row r="13593" spans="3:13" x14ac:dyDescent="0.2">
      <c r="C13593" s="8" t="str">
        <f>IFERROR(VLOOKUP(B13593,'Plan de comptes'!A:B,2,FALSE),"")</f>
        <v/>
      </c>
      <c r="K13593" s="21">
        <f t="shared" si="636"/>
        <v>0</v>
      </c>
      <c r="L13593" t="str">
        <f t="shared" si="637"/>
        <v/>
      </c>
      <c r="M13593" t="str">
        <f t="shared" si="638"/>
        <v/>
      </c>
    </row>
    <row r="13594" spans="3:13" x14ac:dyDescent="0.2">
      <c r="C13594" s="8" t="str">
        <f>IFERROR(VLOOKUP(B13594,'Plan de comptes'!A:B,2,FALSE),"")</f>
        <v/>
      </c>
      <c r="K13594" s="21">
        <f t="shared" si="636"/>
        <v>0</v>
      </c>
      <c r="L13594" t="str">
        <f t="shared" si="637"/>
        <v/>
      </c>
      <c r="M13594" t="str">
        <f t="shared" si="638"/>
        <v/>
      </c>
    </row>
    <row r="13595" spans="3:13" x14ac:dyDescent="0.2">
      <c r="C13595" s="8" t="str">
        <f>IFERROR(VLOOKUP(B13595,'Plan de comptes'!A:B,2,FALSE),"")</f>
        <v/>
      </c>
      <c r="K13595" s="21">
        <f t="shared" si="636"/>
        <v>0</v>
      </c>
      <c r="L13595" t="str">
        <f t="shared" si="637"/>
        <v/>
      </c>
      <c r="M13595" t="str">
        <f t="shared" si="638"/>
        <v/>
      </c>
    </row>
    <row r="13596" spans="3:13" x14ac:dyDescent="0.2">
      <c r="C13596" s="8" t="str">
        <f>IFERROR(VLOOKUP(B13596,'Plan de comptes'!A:B,2,FALSE),"")</f>
        <v/>
      </c>
      <c r="K13596" s="21">
        <f t="shared" si="636"/>
        <v>0</v>
      </c>
      <c r="L13596" t="str">
        <f t="shared" si="637"/>
        <v/>
      </c>
      <c r="M13596" t="str">
        <f t="shared" si="638"/>
        <v/>
      </c>
    </row>
    <row r="13597" spans="3:13" x14ac:dyDescent="0.2">
      <c r="C13597" s="8" t="str">
        <f>IFERROR(VLOOKUP(B13597,'Plan de comptes'!A:B,2,FALSE),"")</f>
        <v/>
      </c>
      <c r="K13597" s="21">
        <f t="shared" si="636"/>
        <v>0</v>
      </c>
      <c r="L13597" t="str">
        <f t="shared" si="637"/>
        <v/>
      </c>
      <c r="M13597" t="str">
        <f t="shared" si="638"/>
        <v/>
      </c>
    </row>
    <row r="13598" spans="3:13" x14ac:dyDescent="0.2">
      <c r="C13598" s="8" t="str">
        <f>IFERROR(VLOOKUP(B13598,'Plan de comptes'!A:B,2,FALSE),"")</f>
        <v/>
      </c>
      <c r="K13598" s="21">
        <f t="shared" si="636"/>
        <v>0</v>
      </c>
      <c r="L13598" t="str">
        <f t="shared" si="637"/>
        <v/>
      </c>
      <c r="M13598" t="str">
        <f t="shared" si="638"/>
        <v/>
      </c>
    </row>
    <row r="13599" spans="3:13" x14ac:dyDescent="0.2">
      <c r="C13599" s="8" t="str">
        <f>IFERROR(VLOOKUP(B13599,'Plan de comptes'!A:B,2,FALSE),"")</f>
        <v/>
      </c>
      <c r="K13599" s="21">
        <f t="shared" si="636"/>
        <v>0</v>
      </c>
      <c r="L13599" t="str">
        <f t="shared" si="637"/>
        <v/>
      </c>
      <c r="M13599" t="str">
        <f t="shared" si="638"/>
        <v/>
      </c>
    </row>
    <row r="13600" spans="3:13" x14ac:dyDescent="0.2">
      <c r="C13600" s="8" t="str">
        <f>IFERROR(VLOOKUP(B13600,'Plan de comptes'!A:B,2,FALSE),"")</f>
        <v/>
      </c>
      <c r="K13600" s="21">
        <f t="shared" si="636"/>
        <v>0</v>
      </c>
      <c r="L13600" t="str">
        <f t="shared" si="637"/>
        <v/>
      </c>
      <c r="M13600" t="str">
        <f t="shared" si="638"/>
        <v/>
      </c>
    </row>
    <row r="13601" spans="3:13" x14ac:dyDescent="0.2">
      <c r="C13601" s="8" t="str">
        <f>IFERROR(VLOOKUP(B13601,'Plan de comptes'!A:B,2,FALSE),"")</f>
        <v/>
      </c>
      <c r="K13601" s="21">
        <f t="shared" si="636"/>
        <v>0</v>
      </c>
      <c r="L13601" t="str">
        <f t="shared" si="637"/>
        <v/>
      </c>
      <c r="M13601" t="str">
        <f t="shared" si="638"/>
        <v/>
      </c>
    </row>
    <row r="13602" spans="3:13" x14ac:dyDescent="0.2">
      <c r="C13602" s="8" t="str">
        <f>IFERROR(VLOOKUP(B13602,'Plan de comptes'!A:B,2,FALSE),"")</f>
        <v/>
      </c>
      <c r="K13602" s="21">
        <f t="shared" si="636"/>
        <v>0</v>
      </c>
      <c r="L13602" t="str">
        <f t="shared" si="637"/>
        <v/>
      </c>
      <c r="M13602" t="str">
        <f t="shared" si="638"/>
        <v/>
      </c>
    </row>
    <row r="13603" spans="3:13" x14ac:dyDescent="0.2">
      <c r="C13603" s="8" t="str">
        <f>IFERROR(VLOOKUP(B13603,'Plan de comptes'!A:B,2,FALSE),"")</f>
        <v/>
      </c>
      <c r="K13603" s="21">
        <f t="shared" si="636"/>
        <v>0</v>
      </c>
      <c r="L13603" t="str">
        <f t="shared" si="637"/>
        <v/>
      </c>
      <c r="M13603" t="str">
        <f t="shared" si="638"/>
        <v/>
      </c>
    </row>
    <row r="13604" spans="3:13" x14ac:dyDescent="0.2">
      <c r="C13604" s="8" t="str">
        <f>IFERROR(VLOOKUP(B13604,'Plan de comptes'!A:B,2,FALSE),"")</f>
        <v/>
      </c>
      <c r="K13604" s="21">
        <f t="shared" si="636"/>
        <v>0</v>
      </c>
      <c r="L13604" t="str">
        <f t="shared" si="637"/>
        <v/>
      </c>
      <c r="M13604" t="str">
        <f t="shared" si="638"/>
        <v/>
      </c>
    </row>
    <row r="13605" spans="3:13" x14ac:dyDescent="0.2">
      <c r="C13605" s="8" t="str">
        <f>IFERROR(VLOOKUP(B13605,'Plan de comptes'!A:B,2,FALSE),"")</f>
        <v/>
      </c>
      <c r="K13605" s="21">
        <f t="shared" si="636"/>
        <v>0</v>
      </c>
      <c r="L13605" t="str">
        <f t="shared" si="637"/>
        <v/>
      </c>
      <c r="M13605" t="str">
        <f t="shared" si="638"/>
        <v/>
      </c>
    </row>
    <row r="13606" spans="3:13" x14ac:dyDescent="0.2">
      <c r="C13606" s="8" t="str">
        <f>IFERROR(VLOOKUP(B13606,'Plan de comptes'!A:B,2,FALSE),"")</f>
        <v/>
      </c>
      <c r="K13606" s="21">
        <f t="shared" si="636"/>
        <v>0</v>
      </c>
      <c r="L13606" t="str">
        <f t="shared" si="637"/>
        <v/>
      </c>
      <c r="M13606" t="str">
        <f t="shared" si="638"/>
        <v/>
      </c>
    </row>
    <row r="13607" spans="3:13" x14ac:dyDescent="0.2">
      <c r="C13607" s="8" t="str">
        <f>IFERROR(VLOOKUP(B13607,'Plan de comptes'!A:B,2,FALSE),"")</f>
        <v/>
      </c>
      <c r="K13607" s="21">
        <f t="shared" si="636"/>
        <v>0</v>
      </c>
      <c r="L13607" t="str">
        <f t="shared" si="637"/>
        <v/>
      </c>
      <c r="M13607" t="str">
        <f t="shared" si="638"/>
        <v/>
      </c>
    </row>
    <row r="13608" spans="3:13" x14ac:dyDescent="0.2">
      <c r="C13608" s="8" t="str">
        <f>IFERROR(VLOOKUP(B13608,'Plan de comptes'!A:B,2,FALSE),"")</f>
        <v/>
      </c>
      <c r="K13608" s="21">
        <f t="shared" si="636"/>
        <v>0</v>
      </c>
      <c r="L13608" t="str">
        <f t="shared" si="637"/>
        <v/>
      </c>
      <c r="M13608" t="str">
        <f t="shared" si="638"/>
        <v/>
      </c>
    </row>
    <row r="13609" spans="3:13" x14ac:dyDescent="0.2">
      <c r="C13609" s="8" t="str">
        <f>IFERROR(VLOOKUP(B13609,'Plan de comptes'!A:B,2,FALSE),"")</f>
        <v/>
      </c>
      <c r="K13609" s="21">
        <f t="shared" si="636"/>
        <v>0</v>
      </c>
      <c r="L13609" t="str">
        <f t="shared" si="637"/>
        <v/>
      </c>
      <c r="M13609" t="str">
        <f t="shared" si="638"/>
        <v/>
      </c>
    </row>
    <row r="13610" spans="3:13" x14ac:dyDescent="0.2">
      <c r="C13610" s="8" t="str">
        <f>IFERROR(VLOOKUP(B13610,'Plan de comptes'!A:B,2,FALSE),"")</f>
        <v/>
      </c>
      <c r="K13610" s="21">
        <f t="shared" si="636"/>
        <v>0</v>
      </c>
      <c r="L13610" t="str">
        <f t="shared" si="637"/>
        <v/>
      </c>
      <c r="M13610" t="str">
        <f t="shared" si="638"/>
        <v/>
      </c>
    </row>
    <row r="13611" spans="3:13" x14ac:dyDescent="0.2">
      <c r="C13611" s="8" t="str">
        <f>IFERROR(VLOOKUP(B13611,'Plan de comptes'!A:B,2,FALSE),"")</f>
        <v/>
      </c>
      <c r="K13611" s="21">
        <f t="shared" si="636"/>
        <v>0</v>
      </c>
      <c r="L13611" t="str">
        <f t="shared" si="637"/>
        <v/>
      </c>
      <c r="M13611" t="str">
        <f t="shared" si="638"/>
        <v/>
      </c>
    </row>
    <row r="13612" spans="3:13" x14ac:dyDescent="0.2">
      <c r="C13612" s="8" t="str">
        <f>IFERROR(VLOOKUP(B13612,'Plan de comptes'!A:B,2,FALSE),"")</f>
        <v/>
      </c>
      <c r="K13612" s="21">
        <f t="shared" si="636"/>
        <v>0</v>
      </c>
      <c r="L13612" t="str">
        <f t="shared" si="637"/>
        <v/>
      </c>
      <c r="M13612" t="str">
        <f t="shared" si="638"/>
        <v/>
      </c>
    </row>
    <row r="13613" spans="3:13" x14ac:dyDescent="0.2">
      <c r="C13613" s="8" t="str">
        <f>IFERROR(VLOOKUP(B13613,'Plan de comptes'!A:B,2,FALSE),"")</f>
        <v/>
      </c>
      <c r="K13613" s="21">
        <f t="shared" si="636"/>
        <v>0</v>
      </c>
      <c r="L13613" t="str">
        <f t="shared" si="637"/>
        <v/>
      </c>
      <c r="M13613" t="str">
        <f t="shared" si="638"/>
        <v/>
      </c>
    </row>
    <row r="13614" spans="3:13" x14ac:dyDescent="0.2">
      <c r="C13614" s="8" t="str">
        <f>IFERROR(VLOOKUP(B13614,'Plan de comptes'!A:B,2,FALSE),"")</f>
        <v/>
      </c>
      <c r="K13614" s="21">
        <f t="shared" si="636"/>
        <v>0</v>
      </c>
      <c r="L13614" t="str">
        <f t="shared" si="637"/>
        <v/>
      </c>
      <c r="M13614" t="str">
        <f t="shared" si="638"/>
        <v/>
      </c>
    </row>
    <row r="13615" spans="3:13" x14ac:dyDescent="0.2">
      <c r="C13615" s="8" t="str">
        <f>IFERROR(VLOOKUP(B13615,'Plan de comptes'!A:B,2,FALSE),"")</f>
        <v/>
      </c>
      <c r="K13615" s="21">
        <f t="shared" si="636"/>
        <v>0</v>
      </c>
      <c r="L13615" t="str">
        <f t="shared" si="637"/>
        <v/>
      </c>
      <c r="M13615" t="str">
        <f t="shared" si="638"/>
        <v/>
      </c>
    </row>
    <row r="13616" spans="3:13" x14ac:dyDescent="0.2">
      <c r="C13616" s="8" t="str">
        <f>IFERROR(VLOOKUP(B13616,'Plan de comptes'!A:B,2,FALSE),"")</f>
        <v/>
      </c>
      <c r="K13616" s="21">
        <f t="shared" si="636"/>
        <v>0</v>
      </c>
      <c r="L13616" t="str">
        <f t="shared" si="637"/>
        <v/>
      </c>
      <c r="M13616" t="str">
        <f t="shared" si="638"/>
        <v/>
      </c>
    </row>
    <row r="13617" spans="3:13" x14ac:dyDescent="0.2">
      <c r="C13617" s="8" t="str">
        <f>IFERROR(VLOOKUP(B13617,'Plan de comptes'!A:B,2,FALSE),"")</f>
        <v/>
      </c>
      <c r="K13617" s="21">
        <f t="shared" si="636"/>
        <v>0</v>
      </c>
      <c r="L13617" t="str">
        <f t="shared" si="637"/>
        <v/>
      </c>
      <c r="M13617" t="str">
        <f t="shared" si="638"/>
        <v/>
      </c>
    </row>
    <row r="13618" spans="3:13" x14ac:dyDescent="0.2">
      <c r="C13618" s="8" t="str">
        <f>IFERROR(VLOOKUP(B13618,'Plan de comptes'!A:B,2,FALSE),"")</f>
        <v/>
      </c>
      <c r="K13618" s="21">
        <f t="shared" si="636"/>
        <v>0</v>
      </c>
      <c r="L13618" t="str">
        <f t="shared" si="637"/>
        <v/>
      </c>
      <c r="M13618" t="str">
        <f t="shared" si="638"/>
        <v/>
      </c>
    </row>
    <row r="13619" spans="3:13" x14ac:dyDescent="0.2">
      <c r="C13619" s="8" t="str">
        <f>IFERROR(VLOOKUP(B13619,'Plan de comptes'!A:B,2,FALSE),"")</f>
        <v/>
      </c>
      <c r="K13619" s="21">
        <f t="shared" si="636"/>
        <v>0</v>
      </c>
      <c r="L13619" t="str">
        <f t="shared" si="637"/>
        <v/>
      </c>
      <c r="M13619" t="str">
        <f t="shared" si="638"/>
        <v/>
      </c>
    </row>
    <row r="13620" spans="3:13" x14ac:dyDescent="0.2">
      <c r="C13620" s="8" t="str">
        <f>IFERROR(VLOOKUP(B13620,'Plan de comptes'!A:B,2,FALSE),"")</f>
        <v/>
      </c>
      <c r="K13620" s="21">
        <f t="shared" si="636"/>
        <v>0</v>
      </c>
      <c r="L13620" t="str">
        <f t="shared" si="637"/>
        <v/>
      </c>
      <c r="M13620" t="str">
        <f t="shared" si="638"/>
        <v/>
      </c>
    </row>
    <row r="13621" spans="3:13" x14ac:dyDescent="0.2">
      <c r="C13621" s="8" t="str">
        <f>IFERROR(VLOOKUP(B13621,'Plan de comptes'!A:B,2,FALSE),"")</f>
        <v/>
      </c>
      <c r="K13621" s="21">
        <f t="shared" si="636"/>
        <v>0</v>
      </c>
      <c r="L13621" t="str">
        <f t="shared" si="637"/>
        <v/>
      </c>
      <c r="M13621" t="str">
        <f t="shared" si="638"/>
        <v/>
      </c>
    </row>
    <row r="13622" spans="3:13" x14ac:dyDescent="0.2">
      <c r="C13622" s="8" t="str">
        <f>IFERROR(VLOOKUP(B13622,'Plan de comptes'!A:B,2,FALSE),"")</f>
        <v/>
      </c>
      <c r="K13622" s="21">
        <f t="shared" si="636"/>
        <v>0</v>
      </c>
      <c r="L13622" t="str">
        <f t="shared" si="637"/>
        <v/>
      </c>
      <c r="M13622" t="str">
        <f t="shared" si="638"/>
        <v/>
      </c>
    </row>
    <row r="13623" spans="3:13" x14ac:dyDescent="0.2">
      <c r="C13623" s="8" t="str">
        <f>IFERROR(VLOOKUP(B13623,'Plan de comptes'!A:B,2,FALSE),"")</f>
        <v/>
      </c>
      <c r="K13623" s="21">
        <f t="shared" si="636"/>
        <v>0</v>
      </c>
      <c r="L13623" t="str">
        <f t="shared" si="637"/>
        <v/>
      </c>
      <c r="M13623" t="str">
        <f t="shared" si="638"/>
        <v/>
      </c>
    </row>
    <row r="13624" spans="3:13" x14ac:dyDescent="0.2">
      <c r="C13624" s="8" t="str">
        <f>IFERROR(VLOOKUP(B13624,'Plan de comptes'!A:B,2,FALSE),"")</f>
        <v/>
      </c>
      <c r="K13624" s="21">
        <f t="shared" si="636"/>
        <v>0</v>
      </c>
      <c r="L13624" t="str">
        <f t="shared" si="637"/>
        <v/>
      </c>
      <c r="M13624" t="str">
        <f t="shared" si="638"/>
        <v/>
      </c>
    </row>
    <row r="13625" spans="3:13" x14ac:dyDescent="0.2">
      <c r="C13625" s="8" t="str">
        <f>IFERROR(VLOOKUP(B13625,'Plan de comptes'!A:B,2,FALSE),"")</f>
        <v/>
      </c>
      <c r="K13625" s="21">
        <f t="shared" si="636"/>
        <v>0</v>
      </c>
      <c r="L13625" t="str">
        <f t="shared" si="637"/>
        <v/>
      </c>
      <c r="M13625" t="str">
        <f t="shared" si="638"/>
        <v/>
      </c>
    </row>
    <row r="13626" spans="3:13" x14ac:dyDescent="0.2">
      <c r="C13626" s="8" t="str">
        <f>IFERROR(VLOOKUP(B13626,'Plan de comptes'!A:B,2,FALSE),"")</f>
        <v/>
      </c>
      <c r="K13626" s="21">
        <f t="shared" si="636"/>
        <v>0</v>
      </c>
      <c r="L13626" t="str">
        <f t="shared" si="637"/>
        <v/>
      </c>
      <c r="M13626" t="str">
        <f t="shared" si="638"/>
        <v/>
      </c>
    </row>
    <row r="13627" spans="3:13" x14ac:dyDescent="0.2">
      <c r="C13627" s="8" t="str">
        <f>IFERROR(VLOOKUP(B13627,'Plan de comptes'!A:B,2,FALSE),"")</f>
        <v/>
      </c>
      <c r="K13627" s="21">
        <f t="shared" si="636"/>
        <v>0</v>
      </c>
      <c r="L13627" t="str">
        <f t="shared" si="637"/>
        <v/>
      </c>
      <c r="M13627" t="str">
        <f t="shared" si="638"/>
        <v/>
      </c>
    </row>
    <row r="13628" spans="3:13" x14ac:dyDescent="0.2">
      <c r="C13628" s="8" t="str">
        <f>IFERROR(VLOOKUP(B13628,'Plan de comptes'!A:B,2,FALSE),"")</f>
        <v/>
      </c>
      <c r="K13628" s="21">
        <f t="shared" si="636"/>
        <v>0</v>
      </c>
      <c r="L13628" t="str">
        <f t="shared" si="637"/>
        <v/>
      </c>
      <c r="M13628" t="str">
        <f t="shared" si="638"/>
        <v/>
      </c>
    </row>
    <row r="13629" spans="3:13" x14ac:dyDescent="0.2">
      <c r="C13629" s="8" t="str">
        <f>IFERROR(VLOOKUP(B13629,'Plan de comptes'!A:B,2,FALSE),"")</f>
        <v/>
      </c>
      <c r="K13629" s="21">
        <f t="shared" si="636"/>
        <v>0</v>
      </c>
      <c r="L13629" t="str">
        <f t="shared" si="637"/>
        <v/>
      </c>
      <c r="M13629" t="str">
        <f t="shared" si="638"/>
        <v/>
      </c>
    </row>
    <row r="13630" spans="3:13" x14ac:dyDescent="0.2">
      <c r="C13630" s="8" t="str">
        <f>IFERROR(VLOOKUP(B13630,'Plan de comptes'!A:B,2,FALSE),"")</f>
        <v/>
      </c>
      <c r="K13630" s="21">
        <f t="shared" si="636"/>
        <v>0</v>
      </c>
      <c r="L13630" t="str">
        <f t="shared" si="637"/>
        <v/>
      </c>
      <c r="M13630" t="str">
        <f t="shared" si="638"/>
        <v/>
      </c>
    </row>
    <row r="13631" spans="3:13" x14ac:dyDescent="0.2">
      <c r="C13631" s="8" t="str">
        <f>IFERROR(VLOOKUP(B13631,'Plan de comptes'!A:B,2,FALSE),"")</f>
        <v/>
      </c>
      <c r="K13631" s="21">
        <f t="shared" si="636"/>
        <v>0</v>
      </c>
      <c r="L13631" t="str">
        <f t="shared" si="637"/>
        <v/>
      </c>
      <c r="M13631" t="str">
        <f t="shared" si="638"/>
        <v/>
      </c>
    </row>
    <row r="13632" spans="3:13" x14ac:dyDescent="0.2">
      <c r="C13632" s="8" t="str">
        <f>IFERROR(VLOOKUP(B13632,'Plan de comptes'!A:B,2,FALSE),"")</f>
        <v/>
      </c>
      <c r="K13632" s="21">
        <f t="shared" si="636"/>
        <v>0</v>
      </c>
      <c r="L13632" t="str">
        <f t="shared" si="637"/>
        <v/>
      </c>
      <c r="M13632" t="str">
        <f t="shared" si="638"/>
        <v/>
      </c>
    </row>
    <row r="13633" spans="3:13" x14ac:dyDescent="0.2">
      <c r="C13633" s="8" t="str">
        <f>IFERROR(VLOOKUP(B13633,'Plan de comptes'!A:B,2,FALSE),"")</f>
        <v/>
      </c>
      <c r="K13633" s="21">
        <f t="shared" si="636"/>
        <v>0</v>
      </c>
      <c r="L13633" t="str">
        <f t="shared" si="637"/>
        <v/>
      </c>
      <c r="M13633" t="str">
        <f t="shared" si="638"/>
        <v/>
      </c>
    </row>
    <row r="13634" spans="3:13" x14ac:dyDescent="0.2">
      <c r="C13634" s="8" t="str">
        <f>IFERROR(VLOOKUP(B13634,'Plan de comptes'!A:B,2,FALSE),"")</f>
        <v/>
      </c>
      <c r="K13634" s="21">
        <f t="shared" si="636"/>
        <v>0</v>
      </c>
      <c r="L13634" t="str">
        <f t="shared" si="637"/>
        <v/>
      </c>
      <c r="M13634" t="str">
        <f t="shared" si="638"/>
        <v/>
      </c>
    </row>
    <row r="13635" spans="3:13" x14ac:dyDescent="0.2">
      <c r="C13635" s="8" t="str">
        <f>IFERROR(VLOOKUP(B13635,'Plan de comptes'!A:B,2,FALSE),"")</f>
        <v/>
      </c>
      <c r="K13635" s="21">
        <f t="shared" ref="K13635:K13698" si="639">E13635-F13635</f>
        <v>0</v>
      </c>
      <c r="L13635" t="str">
        <f t="shared" ref="L13635:L13698" si="640">LEFT($B13635,2)</f>
        <v/>
      </c>
      <c r="M13635" t="str">
        <f t="shared" ref="M13635:M13698" si="641">LEFT($B13635,3)</f>
        <v/>
      </c>
    </row>
    <row r="13636" spans="3:13" x14ac:dyDescent="0.2">
      <c r="C13636" s="8" t="str">
        <f>IFERROR(VLOOKUP(B13636,'Plan de comptes'!A:B,2,FALSE),"")</f>
        <v/>
      </c>
      <c r="K13636" s="21">
        <f t="shared" si="639"/>
        <v>0</v>
      </c>
      <c r="L13636" t="str">
        <f t="shared" si="640"/>
        <v/>
      </c>
      <c r="M13636" t="str">
        <f t="shared" si="641"/>
        <v/>
      </c>
    </row>
    <row r="13637" spans="3:13" x14ac:dyDescent="0.2">
      <c r="C13637" s="8" t="str">
        <f>IFERROR(VLOOKUP(B13637,'Plan de comptes'!A:B,2,FALSE),"")</f>
        <v/>
      </c>
      <c r="K13637" s="21">
        <f t="shared" si="639"/>
        <v>0</v>
      </c>
      <c r="L13637" t="str">
        <f t="shared" si="640"/>
        <v/>
      </c>
      <c r="M13637" t="str">
        <f t="shared" si="641"/>
        <v/>
      </c>
    </row>
    <row r="13638" spans="3:13" x14ac:dyDescent="0.2">
      <c r="C13638" s="8" t="str">
        <f>IFERROR(VLOOKUP(B13638,'Plan de comptes'!A:B,2,FALSE),"")</f>
        <v/>
      </c>
      <c r="K13638" s="21">
        <f t="shared" si="639"/>
        <v>0</v>
      </c>
      <c r="L13638" t="str">
        <f t="shared" si="640"/>
        <v/>
      </c>
      <c r="M13638" t="str">
        <f t="shared" si="641"/>
        <v/>
      </c>
    </row>
    <row r="13639" spans="3:13" x14ac:dyDescent="0.2">
      <c r="C13639" s="8" t="str">
        <f>IFERROR(VLOOKUP(B13639,'Plan de comptes'!A:B,2,FALSE),"")</f>
        <v/>
      </c>
      <c r="K13639" s="21">
        <f t="shared" si="639"/>
        <v>0</v>
      </c>
      <c r="L13639" t="str">
        <f t="shared" si="640"/>
        <v/>
      </c>
      <c r="M13639" t="str">
        <f t="shared" si="641"/>
        <v/>
      </c>
    </row>
    <row r="13640" spans="3:13" x14ac:dyDescent="0.2">
      <c r="C13640" s="8" t="str">
        <f>IFERROR(VLOOKUP(B13640,'Plan de comptes'!A:B,2,FALSE),"")</f>
        <v/>
      </c>
      <c r="K13640" s="21">
        <f t="shared" si="639"/>
        <v>0</v>
      </c>
      <c r="L13640" t="str">
        <f t="shared" si="640"/>
        <v/>
      </c>
      <c r="M13640" t="str">
        <f t="shared" si="641"/>
        <v/>
      </c>
    </row>
    <row r="13641" spans="3:13" x14ac:dyDescent="0.2">
      <c r="C13641" s="8" t="str">
        <f>IFERROR(VLOOKUP(B13641,'Plan de comptes'!A:B,2,FALSE),"")</f>
        <v/>
      </c>
      <c r="K13641" s="21">
        <f t="shared" si="639"/>
        <v>0</v>
      </c>
      <c r="L13641" t="str">
        <f t="shared" si="640"/>
        <v/>
      </c>
      <c r="M13641" t="str">
        <f t="shared" si="641"/>
        <v/>
      </c>
    </row>
    <row r="13642" spans="3:13" x14ac:dyDescent="0.2">
      <c r="C13642" s="8" t="str">
        <f>IFERROR(VLOOKUP(B13642,'Plan de comptes'!A:B,2,FALSE),"")</f>
        <v/>
      </c>
      <c r="K13642" s="21">
        <f t="shared" si="639"/>
        <v>0</v>
      </c>
      <c r="L13642" t="str">
        <f t="shared" si="640"/>
        <v/>
      </c>
      <c r="M13642" t="str">
        <f t="shared" si="641"/>
        <v/>
      </c>
    </row>
    <row r="13643" spans="3:13" x14ac:dyDescent="0.2">
      <c r="C13643" s="8" t="str">
        <f>IFERROR(VLOOKUP(B13643,'Plan de comptes'!A:B,2,FALSE),"")</f>
        <v/>
      </c>
      <c r="K13643" s="21">
        <f t="shared" si="639"/>
        <v>0</v>
      </c>
      <c r="L13643" t="str">
        <f t="shared" si="640"/>
        <v/>
      </c>
      <c r="M13643" t="str">
        <f t="shared" si="641"/>
        <v/>
      </c>
    </row>
    <row r="13644" spans="3:13" x14ac:dyDescent="0.2">
      <c r="C13644" s="8" t="str">
        <f>IFERROR(VLOOKUP(B13644,'Plan de comptes'!A:B,2,FALSE),"")</f>
        <v/>
      </c>
      <c r="K13644" s="21">
        <f t="shared" si="639"/>
        <v>0</v>
      </c>
      <c r="L13644" t="str">
        <f t="shared" si="640"/>
        <v/>
      </c>
      <c r="M13644" t="str">
        <f t="shared" si="641"/>
        <v/>
      </c>
    </row>
    <row r="13645" spans="3:13" x14ac:dyDescent="0.2">
      <c r="C13645" s="8" t="str">
        <f>IFERROR(VLOOKUP(B13645,'Plan de comptes'!A:B,2,FALSE),"")</f>
        <v/>
      </c>
      <c r="K13645" s="21">
        <f t="shared" si="639"/>
        <v>0</v>
      </c>
      <c r="L13645" t="str">
        <f t="shared" si="640"/>
        <v/>
      </c>
      <c r="M13645" t="str">
        <f t="shared" si="641"/>
        <v/>
      </c>
    </row>
    <row r="13646" spans="3:13" x14ac:dyDescent="0.2">
      <c r="C13646" s="8" t="str">
        <f>IFERROR(VLOOKUP(B13646,'Plan de comptes'!A:B,2,FALSE),"")</f>
        <v/>
      </c>
      <c r="K13646" s="21">
        <f t="shared" si="639"/>
        <v>0</v>
      </c>
      <c r="L13646" t="str">
        <f t="shared" si="640"/>
        <v/>
      </c>
      <c r="M13646" t="str">
        <f t="shared" si="641"/>
        <v/>
      </c>
    </row>
    <row r="13647" spans="3:13" x14ac:dyDescent="0.2">
      <c r="C13647" s="8" t="str">
        <f>IFERROR(VLOOKUP(B13647,'Plan de comptes'!A:B,2,FALSE),"")</f>
        <v/>
      </c>
      <c r="K13647" s="21">
        <f t="shared" si="639"/>
        <v>0</v>
      </c>
      <c r="L13647" t="str">
        <f t="shared" si="640"/>
        <v/>
      </c>
      <c r="M13647" t="str">
        <f t="shared" si="641"/>
        <v/>
      </c>
    </row>
    <row r="13648" spans="3:13" x14ac:dyDescent="0.2">
      <c r="C13648" s="8" t="str">
        <f>IFERROR(VLOOKUP(B13648,'Plan de comptes'!A:B,2,FALSE),"")</f>
        <v/>
      </c>
      <c r="K13648" s="21">
        <f t="shared" si="639"/>
        <v>0</v>
      </c>
      <c r="L13648" t="str">
        <f t="shared" si="640"/>
        <v/>
      </c>
      <c r="M13648" t="str">
        <f t="shared" si="641"/>
        <v/>
      </c>
    </row>
    <row r="13649" spans="3:13" x14ac:dyDescent="0.2">
      <c r="C13649" s="8" t="str">
        <f>IFERROR(VLOOKUP(B13649,'Plan de comptes'!A:B,2,FALSE),"")</f>
        <v/>
      </c>
      <c r="K13649" s="21">
        <f t="shared" si="639"/>
        <v>0</v>
      </c>
      <c r="L13649" t="str">
        <f t="shared" si="640"/>
        <v/>
      </c>
      <c r="M13649" t="str">
        <f t="shared" si="641"/>
        <v/>
      </c>
    </row>
    <row r="13650" spans="3:13" x14ac:dyDescent="0.2">
      <c r="C13650" s="8" t="str">
        <f>IFERROR(VLOOKUP(B13650,'Plan de comptes'!A:B,2,FALSE),"")</f>
        <v/>
      </c>
      <c r="K13650" s="21">
        <f t="shared" si="639"/>
        <v>0</v>
      </c>
      <c r="L13650" t="str">
        <f t="shared" si="640"/>
        <v/>
      </c>
      <c r="M13650" t="str">
        <f t="shared" si="641"/>
        <v/>
      </c>
    </row>
    <row r="13651" spans="3:13" x14ac:dyDescent="0.2">
      <c r="C13651" s="8" t="str">
        <f>IFERROR(VLOOKUP(B13651,'Plan de comptes'!A:B,2,FALSE),"")</f>
        <v/>
      </c>
      <c r="K13651" s="21">
        <f t="shared" si="639"/>
        <v>0</v>
      </c>
      <c r="L13651" t="str">
        <f t="shared" si="640"/>
        <v/>
      </c>
      <c r="M13651" t="str">
        <f t="shared" si="641"/>
        <v/>
      </c>
    </row>
    <row r="13652" spans="3:13" x14ac:dyDescent="0.2">
      <c r="C13652" s="8" t="str">
        <f>IFERROR(VLOOKUP(B13652,'Plan de comptes'!A:B,2,FALSE),"")</f>
        <v/>
      </c>
      <c r="K13652" s="21">
        <f t="shared" si="639"/>
        <v>0</v>
      </c>
      <c r="L13652" t="str">
        <f t="shared" si="640"/>
        <v/>
      </c>
      <c r="M13652" t="str">
        <f t="shared" si="641"/>
        <v/>
      </c>
    </row>
    <row r="13653" spans="3:13" x14ac:dyDescent="0.2">
      <c r="C13653" s="8" t="str">
        <f>IFERROR(VLOOKUP(B13653,'Plan de comptes'!A:B,2,FALSE),"")</f>
        <v/>
      </c>
      <c r="K13653" s="21">
        <f t="shared" si="639"/>
        <v>0</v>
      </c>
      <c r="L13653" t="str">
        <f t="shared" si="640"/>
        <v/>
      </c>
      <c r="M13653" t="str">
        <f t="shared" si="641"/>
        <v/>
      </c>
    </row>
    <row r="13654" spans="3:13" x14ac:dyDescent="0.2">
      <c r="C13654" s="8" t="str">
        <f>IFERROR(VLOOKUP(B13654,'Plan de comptes'!A:B,2,FALSE),"")</f>
        <v/>
      </c>
      <c r="K13654" s="21">
        <f t="shared" si="639"/>
        <v>0</v>
      </c>
      <c r="L13654" t="str">
        <f t="shared" si="640"/>
        <v/>
      </c>
      <c r="M13654" t="str">
        <f t="shared" si="641"/>
        <v/>
      </c>
    </row>
    <row r="13655" spans="3:13" x14ac:dyDescent="0.2">
      <c r="C13655" s="8" t="str">
        <f>IFERROR(VLOOKUP(B13655,'Plan de comptes'!A:B,2,FALSE),"")</f>
        <v/>
      </c>
      <c r="K13655" s="21">
        <f t="shared" si="639"/>
        <v>0</v>
      </c>
      <c r="L13655" t="str">
        <f t="shared" si="640"/>
        <v/>
      </c>
      <c r="M13655" t="str">
        <f t="shared" si="641"/>
        <v/>
      </c>
    </row>
    <row r="13656" spans="3:13" x14ac:dyDescent="0.2">
      <c r="C13656" s="8" t="str">
        <f>IFERROR(VLOOKUP(B13656,'Plan de comptes'!A:B,2,FALSE),"")</f>
        <v/>
      </c>
      <c r="K13656" s="21">
        <f t="shared" si="639"/>
        <v>0</v>
      </c>
      <c r="L13656" t="str">
        <f t="shared" si="640"/>
        <v/>
      </c>
      <c r="M13656" t="str">
        <f t="shared" si="641"/>
        <v/>
      </c>
    </row>
    <row r="13657" spans="3:13" x14ac:dyDescent="0.2">
      <c r="C13657" s="8" t="str">
        <f>IFERROR(VLOOKUP(B13657,'Plan de comptes'!A:B,2,FALSE),"")</f>
        <v/>
      </c>
      <c r="K13657" s="21">
        <f t="shared" si="639"/>
        <v>0</v>
      </c>
      <c r="L13657" t="str">
        <f t="shared" si="640"/>
        <v/>
      </c>
      <c r="M13657" t="str">
        <f t="shared" si="641"/>
        <v/>
      </c>
    </row>
    <row r="13658" spans="3:13" x14ac:dyDescent="0.2">
      <c r="C13658" s="8" t="str">
        <f>IFERROR(VLOOKUP(B13658,'Plan de comptes'!A:B,2,FALSE),"")</f>
        <v/>
      </c>
      <c r="K13658" s="21">
        <f t="shared" si="639"/>
        <v>0</v>
      </c>
      <c r="L13658" t="str">
        <f t="shared" si="640"/>
        <v/>
      </c>
      <c r="M13658" t="str">
        <f t="shared" si="641"/>
        <v/>
      </c>
    </row>
    <row r="13659" spans="3:13" x14ac:dyDescent="0.2">
      <c r="C13659" s="8" t="str">
        <f>IFERROR(VLOOKUP(B13659,'Plan de comptes'!A:B,2,FALSE),"")</f>
        <v/>
      </c>
      <c r="K13659" s="21">
        <f t="shared" si="639"/>
        <v>0</v>
      </c>
      <c r="L13659" t="str">
        <f t="shared" si="640"/>
        <v/>
      </c>
      <c r="M13659" t="str">
        <f t="shared" si="641"/>
        <v/>
      </c>
    </row>
    <row r="13660" spans="3:13" x14ac:dyDescent="0.2">
      <c r="C13660" s="8" t="str">
        <f>IFERROR(VLOOKUP(B13660,'Plan de comptes'!A:B,2,FALSE),"")</f>
        <v/>
      </c>
      <c r="K13660" s="21">
        <f t="shared" si="639"/>
        <v>0</v>
      </c>
      <c r="L13660" t="str">
        <f t="shared" si="640"/>
        <v/>
      </c>
      <c r="M13660" t="str">
        <f t="shared" si="641"/>
        <v/>
      </c>
    </row>
    <row r="13661" spans="3:13" x14ac:dyDescent="0.2">
      <c r="C13661" s="8" t="str">
        <f>IFERROR(VLOOKUP(B13661,'Plan de comptes'!A:B,2,FALSE),"")</f>
        <v/>
      </c>
      <c r="K13661" s="21">
        <f t="shared" si="639"/>
        <v>0</v>
      </c>
      <c r="L13661" t="str">
        <f t="shared" si="640"/>
        <v/>
      </c>
      <c r="M13661" t="str">
        <f t="shared" si="641"/>
        <v/>
      </c>
    </row>
    <row r="13662" spans="3:13" x14ac:dyDescent="0.2">
      <c r="C13662" s="8" t="str">
        <f>IFERROR(VLOOKUP(B13662,'Plan de comptes'!A:B,2,FALSE),"")</f>
        <v/>
      </c>
      <c r="K13662" s="21">
        <f t="shared" si="639"/>
        <v>0</v>
      </c>
      <c r="L13662" t="str">
        <f t="shared" si="640"/>
        <v/>
      </c>
      <c r="M13662" t="str">
        <f t="shared" si="641"/>
        <v/>
      </c>
    </row>
    <row r="13663" spans="3:13" x14ac:dyDescent="0.2">
      <c r="C13663" s="8" t="str">
        <f>IFERROR(VLOOKUP(B13663,'Plan de comptes'!A:B,2,FALSE),"")</f>
        <v/>
      </c>
      <c r="K13663" s="21">
        <f t="shared" si="639"/>
        <v>0</v>
      </c>
      <c r="L13663" t="str">
        <f t="shared" si="640"/>
        <v/>
      </c>
      <c r="M13663" t="str">
        <f t="shared" si="641"/>
        <v/>
      </c>
    </row>
    <row r="13664" spans="3:13" x14ac:dyDescent="0.2">
      <c r="C13664" s="8" t="str">
        <f>IFERROR(VLOOKUP(B13664,'Plan de comptes'!A:B,2,FALSE),"")</f>
        <v/>
      </c>
      <c r="K13664" s="21">
        <f t="shared" si="639"/>
        <v>0</v>
      </c>
      <c r="L13664" t="str">
        <f t="shared" si="640"/>
        <v/>
      </c>
      <c r="M13664" t="str">
        <f t="shared" si="641"/>
        <v/>
      </c>
    </row>
    <row r="13665" spans="3:13" x14ac:dyDescent="0.2">
      <c r="C13665" s="8" t="str">
        <f>IFERROR(VLOOKUP(B13665,'Plan de comptes'!A:B,2,FALSE),"")</f>
        <v/>
      </c>
      <c r="K13665" s="21">
        <f t="shared" si="639"/>
        <v>0</v>
      </c>
      <c r="L13665" t="str">
        <f t="shared" si="640"/>
        <v/>
      </c>
      <c r="M13665" t="str">
        <f t="shared" si="641"/>
        <v/>
      </c>
    </row>
    <row r="13666" spans="3:13" x14ac:dyDescent="0.2">
      <c r="C13666" s="8" t="str">
        <f>IFERROR(VLOOKUP(B13666,'Plan de comptes'!A:B,2,FALSE),"")</f>
        <v/>
      </c>
      <c r="K13666" s="21">
        <f t="shared" si="639"/>
        <v>0</v>
      </c>
      <c r="L13666" t="str">
        <f t="shared" si="640"/>
        <v/>
      </c>
      <c r="M13666" t="str">
        <f t="shared" si="641"/>
        <v/>
      </c>
    </row>
    <row r="13667" spans="3:13" x14ac:dyDescent="0.2">
      <c r="C13667" s="8" t="str">
        <f>IFERROR(VLOOKUP(B13667,'Plan de comptes'!A:B,2,FALSE),"")</f>
        <v/>
      </c>
      <c r="K13667" s="21">
        <f t="shared" si="639"/>
        <v>0</v>
      </c>
      <c r="L13667" t="str">
        <f t="shared" si="640"/>
        <v/>
      </c>
      <c r="M13667" t="str">
        <f t="shared" si="641"/>
        <v/>
      </c>
    </row>
    <row r="13668" spans="3:13" x14ac:dyDescent="0.2">
      <c r="C13668" s="8" t="str">
        <f>IFERROR(VLOOKUP(B13668,'Plan de comptes'!A:B,2,FALSE),"")</f>
        <v/>
      </c>
      <c r="K13668" s="21">
        <f t="shared" si="639"/>
        <v>0</v>
      </c>
      <c r="L13668" t="str">
        <f t="shared" si="640"/>
        <v/>
      </c>
      <c r="M13668" t="str">
        <f t="shared" si="641"/>
        <v/>
      </c>
    </row>
    <row r="13669" spans="3:13" x14ac:dyDescent="0.2">
      <c r="C13669" s="8" t="str">
        <f>IFERROR(VLOOKUP(B13669,'Plan de comptes'!A:B,2,FALSE),"")</f>
        <v/>
      </c>
      <c r="K13669" s="21">
        <f t="shared" si="639"/>
        <v>0</v>
      </c>
      <c r="L13669" t="str">
        <f t="shared" si="640"/>
        <v/>
      </c>
      <c r="M13669" t="str">
        <f t="shared" si="641"/>
        <v/>
      </c>
    </row>
    <row r="13670" spans="3:13" x14ac:dyDescent="0.2">
      <c r="C13670" s="8" t="str">
        <f>IFERROR(VLOOKUP(B13670,'Plan de comptes'!A:B,2,FALSE),"")</f>
        <v/>
      </c>
      <c r="K13670" s="21">
        <f t="shared" si="639"/>
        <v>0</v>
      </c>
      <c r="L13670" t="str">
        <f t="shared" si="640"/>
        <v/>
      </c>
      <c r="M13670" t="str">
        <f t="shared" si="641"/>
        <v/>
      </c>
    </row>
    <row r="13671" spans="3:13" x14ac:dyDescent="0.2">
      <c r="C13671" s="8" t="str">
        <f>IFERROR(VLOOKUP(B13671,'Plan de comptes'!A:B,2,FALSE),"")</f>
        <v/>
      </c>
      <c r="K13671" s="21">
        <f t="shared" si="639"/>
        <v>0</v>
      </c>
      <c r="L13671" t="str">
        <f t="shared" si="640"/>
        <v/>
      </c>
      <c r="M13671" t="str">
        <f t="shared" si="641"/>
        <v/>
      </c>
    </row>
    <row r="13672" spans="3:13" x14ac:dyDescent="0.2">
      <c r="C13672" s="8" t="str">
        <f>IFERROR(VLOOKUP(B13672,'Plan de comptes'!A:B,2,FALSE),"")</f>
        <v/>
      </c>
      <c r="K13672" s="21">
        <f t="shared" si="639"/>
        <v>0</v>
      </c>
      <c r="L13672" t="str">
        <f t="shared" si="640"/>
        <v/>
      </c>
      <c r="M13672" t="str">
        <f t="shared" si="641"/>
        <v/>
      </c>
    </row>
    <row r="13673" spans="3:13" x14ac:dyDescent="0.2">
      <c r="C13673" s="8" t="str">
        <f>IFERROR(VLOOKUP(B13673,'Plan de comptes'!A:B,2,FALSE),"")</f>
        <v/>
      </c>
      <c r="K13673" s="21">
        <f t="shared" si="639"/>
        <v>0</v>
      </c>
      <c r="L13673" t="str">
        <f t="shared" si="640"/>
        <v/>
      </c>
      <c r="M13673" t="str">
        <f t="shared" si="641"/>
        <v/>
      </c>
    </row>
    <row r="13674" spans="3:13" x14ac:dyDescent="0.2">
      <c r="C13674" s="8" t="str">
        <f>IFERROR(VLOOKUP(B13674,'Plan de comptes'!A:B,2,FALSE),"")</f>
        <v/>
      </c>
      <c r="K13674" s="21">
        <f t="shared" si="639"/>
        <v>0</v>
      </c>
      <c r="L13674" t="str">
        <f t="shared" si="640"/>
        <v/>
      </c>
      <c r="M13674" t="str">
        <f t="shared" si="641"/>
        <v/>
      </c>
    </row>
    <row r="13675" spans="3:13" x14ac:dyDescent="0.2">
      <c r="C13675" s="8" t="str">
        <f>IFERROR(VLOOKUP(B13675,'Plan de comptes'!A:B,2,FALSE),"")</f>
        <v/>
      </c>
      <c r="K13675" s="21">
        <f t="shared" si="639"/>
        <v>0</v>
      </c>
      <c r="L13675" t="str">
        <f t="shared" si="640"/>
        <v/>
      </c>
      <c r="M13675" t="str">
        <f t="shared" si="641"/>
        <v/>
      </c>
    </row>
    <row r="13676" spans="3:13" x14ac:dyDescent="0.2">
      <c r="C13676" s="8" t="str">
        <f>IFERROR(VLOOKUP(B13676,'Plan de comptes'!A:B,2,FALSE),"")</f>
        <v/>
      </c>
      <c r="K13676" s="21">
        <f t="shared" si="639"/>
        <v>0</v>
      </c>
      <c r="L13676" t="str">
        <f t="shared" si="640"/>
        <v/>
      </c>
      <c r="M13676" t="str">
        <f t="shared" si="641"/>
        <v/>
      </c>
    </row>
    <row r="13677" spans="3:13" x14ac:dyDescent="0.2">
      <c r="C13677" s="8" t="str">
        <f>IFERROR(VLOOKUP(B13677,'Plan de comptes'!A:B,2,FALSE),"")</f>
        <v/>
      </c>
      <c r="K13677" s="21">
        <f t="shared" si="639"/>
        <v>0</v>
      </c>
      <c r="L13677" t="str">
        <f t="shared" si="640"/>
        <v/>
      </c>
      <c r="M13677" t="str">
        <f t="shared" si="641"/>
        <v/>
      </c>
    </row>
    <row r="13678" spans="3:13" x14ac:dyDescent="0.2">
      <c r="C13678" s="8" t="str">
        <f>IFERROR(VLOOKUP(B13678,'Plan de comptes'!A:B,2,FALSE),"")</f>
        <v/>
      </c>
      <c r="K13678" s="21">
        <f t="shared" si="639"/>
        <v>0</v>
      </c>
      <c r="L13678" t="str">
        <f t="shared" si="640"/>
        <v/>
      </c>
      <c r="M13678" t="str">
        <f t="shared" si="641"/>
        <v/>
      </c>
    </row>
    <row r="13679" spans="3:13" x14ac:dyDescent="0.2">
      <c r="C13679" s="8" t="str">
        <f>IFERROR(VLOOKUP(B13679,'Plan de comptes'!A:B,2,FALSE),"")</f>
        <v/>
      </c>
      <c r="K13679" s="21">
        <f t="shared" si="639"/>
        <v>0</v>
      </c>
      <c r="L13679" t="str">
        <f t="shared" si="640"/>
        <v/>
      </c>
      <c r="M13679" t="str">
        <f t="shared" si="641"/>
        <v/>
      </c>
    </row>
    <row r="13680" spans="3:13" x14ac:dyDescent="0.2">
      <c r="C13680" s="8" t="str">
        <f>IFERROR(VLOOKUP(B13680,'Plan de comptes'!A:B,2,FALSE),"")</f>
        <v/>
      </c>
      <c r="K13680" s="21">
        <f t="shared" si="639"/>
        <v>0</v>
      </c>
      <c r="L13680" t="str">
        <f t="shared" si="640"/>
        <v/>
      </c>
      <c r="M13680" t="str">
        <f t="shared" si="641"/>
        <v/>
      </c>
    </row>
    <row r="13681" spans="3:13" x14ac:dyDescent="0.2">
      <c r="C13681" s="8" t="str">
        <f>IFERROR(VLOOKUP(B13681,'Plan de comptes'!A:B,2,FALSE),"")</f>
        <v/>
      </c>
      <c r="K13681" s="21">
        <f t="shared" si="639"/>
        <v>0</v>
      </c>
      <c r="L13681" t="str">
        <f t="shared" si="640"/>
        <v/>
      </c>
      <c r="M13681" t="str">
        <f t="shared" si="641"/>
        <v/>
      </c>
    </row>
    <row r="13682" spans="3:13" x14ac:dyDescent="0.2">
      <c r="C13682" s="8" t="str">
        <f>IFERROR(VLOOKUP(B13682,'Plan de comptes'!A:B,2,FALSE),"")</f>
        <v/>
      </c>
      <c r="K13682" s="21">
        <f t="shared" si="639"/>
        <v>0</v>
      </c>
      <c r="L13682" t="str">
        <f t="shared" si="640"/>
        <v/>
      </c>
      <c r="M13682" t="str">
        <f t="shared" si="641"/>
        <v/>
      </c>
    </row>
    <row r="13683" spans="3:13" x14ac:dyDescent="0.2">
      <c r="C13683" s="8" t="str">
        <f>IFERROR(VLOOKUP(B13683,'Plan de comptes'!A:B,2,FALSE),"")</f>
        <v/>
      </c>
      <c r="K13683" s="21">
        <f t="shared" si="639"/>
        <v>0</v>
      </c>
      <c r="L13683" t="str">
        <f t="shared" si="640"/>
        <v/>
      </c>
      <c r="M13683" t="str">
        <f t="shared" si="641"/>
        <v/>
      </c>
    </row>
    <row r="13684" spans="3:13" x14ac:dyDescent="0.2">
      <c r="C13684" s="8" t="str">
        <f>IFERROR(VLOOKUP(B13684,'Plan de comptes'!A:B,2,FALSE),"")</f>
        <v/>
      </c>
      <c r="K13684" s="21">
        <f t="shared" si="639"/>
        <v>0</v>
      </c>
      <c r="L13684" t="str">
        <f t="shared" si="640"/>
        <v/>
      </c>
      <c r="M13684" t="str">
        <f t="shared" si="641"/>
        <v/>
      </c>
    </row>
    <row r="13685" spans="3:13" x14ac:dyDescent="0.2">
      <c r="C13685" s="8" t="str">
        <f>IFERROR(VLOOKUP(B13685,'Plan de comptes'!A:B,2,FALSE),"")</f>
        <v/>
      </c>
      <c r="K13685" s="21">
        <f t="shared" si="639"/>
        <v>0</v>
      </c>
      <c r="L13685" t="str">
        <f t="shared" si="640"/>
        <v/>
      </c>
      <c r="M13685" t="str">
        <f t="shared" si="641"/>
        <v/>
      </c>
    </row>
    <row r="13686" spans="3:13" x14ac:dyDescent="0.2">
      <c r="C13686" s="8" t="str">
        <f>IFERROR(VLOOKUP(B13686,'Plan de comptes'!A:B,2,FALSE),"")</f>
        <v/>
      </c>
      <c r="K13686" s="21">
        <f t="shared" si="639"/>
        <v>0</v>
      </c>
      <c r="L13686" t="str">
        <f t="shared" si="640"/>
        <v/>
      </c>
      <c r="M13686" t="str">
        <f t="shared" si="641"/>
        <v/>
      </c>
    </row>
    <row r="13687" spans="3:13" x14ac:dyDescent="0.2">
      <c r="C13687" s="8" t="str">
        <f>IFERROR(VLOOKUP(B13687,'Plan de comptes'!A:B,2,FALSE),"")</f>
        <v/>
      </c>
      <c r="K13687" s="21">
        <f t="shared" si="639"/>
        <v>0</v>
      </c>
      <c r="L13687" t="str">
        <f t="shared" si="640"/>
        <v/>
      </c>
      <c r="M13687" t="str">
        <f t="shared" si="641"/>
        <v/>
      </c>
    </row>
    <row r="13688" spans="3:13" x14ac:dyDescent="0.2">
      <c r="C13688" s="8" t="str">
        <f>IFERROR(VLOOKUP(B13688,'Plan de comptes'!A:B,2,FALSE),"")</f>
        <v/>
      </c>
      <c r="K13688" s="21">
        <f t="shared" si="639"/>
        <v>0</v>
      </c>
      <c r="L13688" t="str">
        <f t="shared" si="640"/>
        <v/>
      </c>
      <c r="M13688" t="str">
        <f t="shared" si="641"/>
        <v/>
      </c>
    </row>
    <row r="13689" spans="3:13" x14ac:dyDescent="0.2">
      <c r="C13689" s="8" t="str">
        <f>IFERROR(VLOOKUP(B13689,'Plan de comptes'!A:B,2,FALSE),"")</f>
        <v/>
      </c>
      <c r="K13689" s="21">
        <f t="shared" si="639"/>
        <v>0</v>
      </c>
      <c r="L13689" t="str">
        <f t="shared" si="640"/>
        <v/>
      </c>
      <c r="M13689" t="str">
        <f t="shared" si="641"/>
        <v/>
      </c>
    </row>
    <row r="13690" spans="3:13" x14ac:dyDescent="0.2">
      <c r="C13690" s="8" t="str">
        <f>IFERROR(VLOOKUP(B13690,'Plan de comptes'!A:B,2,FALSE),"")</f>
        <v/>
      </c>
      <c r="K13690" s="21">
        <f t="shared" si="639"/>
        <v>0</v>
      </c>
      <c r="L13690" t="str">
        <f t="shared" si="640"/>
        <v/>
      </c>
      <c r="M13690" t="str">
        <f t="shared" si="641"/>
        <v/>
      </c>
    </row>
    <row r="13691" spans="3:13" x14ac:dyDescent="0.2">
      <c r="C13691" s="8" t="str">
        <f>IFERROR(VLOOKUP(B13691,'Plan de comptes'!A:B,2,FALSE),"")</f>
        <v/>
      </c>
      <c r="K13691" s="21">
        <f t="shared" si="639"/>
        <v>0</v>
      </c>
      <c r="L13691" t="str">
        <f t="shared" si="640"/>
        <v/>
      </c>
      <c r="M13691" t="str">
        <f t="shared" si="641"/>
        <v/>
      </c>
    </row>
    <row r="13692" spans="3:13" x14ac:dyDescent="0.2">
      <c r="C13692" s="8" t="str">
        <f>IFERROR(VLOOKUP(B13692,'Plan de comptes'!A:B,2,FALSE),"")</f>
        <v/>
      </c>
      <c r="K13692" s="21">
        <f t="shared" si="639"/>
        <v>0</v>
      </c>
      <c r="L13692" t="str">
        <f t="shared" si="640"/>
        <v/>
      </c>
      <c r="M13692" t="str">
        <f t="shared" si="641"/>
        <v/>
      </c>
    </row>
    <row r="13693" spans="3:13" x14ac:dyDescent="0.2">
      <c r="C13693" s="8" t="str">
        <f>IFERROR(VLOOKUP(B13693,'Plan de comptes'!A:B,2,FALSE),"")</f>
        <v/>
      </c>
      <c r="K13693" s="21">
        <f t="shared" si="639"/>
        <v>0</v>
      </c>
      <c r="L13693" t="str">
        <f t="shared" si="640"/>
        <v/>
      </c>
      <c r="M13693" t="str">
        <f t="shared" si="641"/>
        <v/>
      </c>
    </row>
    <row r="13694" spans="3:13" x14ac:dyDescent="0.2">
      <c r="C13694" s="8" t="str">
        <f>IFERROR(VLOOKUP(B13694,'Plan de comptes'!A:B,2,FALSE),"")</f>
        <v/>
      </c>
      <c r="K13694" s="21">
        <f t="shared" si="639"/>
        <v>0</v>
      </c>
      <c r="L13694" t="str">
        <f t="shared" si="640"/>
        <v/>
      </c>
      <c r="M13694" t="str">
        <f t="shared" si="641"/>
        <v/>
      </c>
    </row>
    <row r="13695" spans="3:13" x14ac:dyDescent="0.2">
      <c r="C13695" s="8" t="str">
        <f>IFERROR(VLOOKUP(B13695,'Plan de comptes'!A:B,2,FALSE),"")</f>
        <v/>
      </c>
      <c r="K13695" s="21">
        <f t="shared" si="639"/>
        <v>0</v>
      </c>
      <c r="L13695" t="str">
        <f t="shared" si="640"/>
        <v/>
      </c>
      <c r="M13695" t="str">
        <f t="shared" si="641"/>
        <v/>
      </c>
    </row>
    <row r="13696" spans="3:13" x14ac:dyDescent="0.2">
      <c r="C13696" s="8" t="str">
        <f>IFERROR(VLOOKUP(B13696,'Plan de comptes'!A:B,2,FALSE),"")</f>
        <v/>
      </c>
      <c r="K13696" s="21">
        <f t="shared" si="639"/>
        <v>0</v>
      </c>
      <c r="L13696" t="str">
        <f t="shared" si="640"/>
        <v/>
      </c>
      <c r="M13696" t="str">
        <f t="shared" si="641"/>
        <v/>
      </c>
    </row>
    <row r="13697" spans="3:13" x14ac:dyDescent="0.2">
      <c r="C13697" s="8" t="str">
        <f>IFERROR(VLOOKUP(B13697,'Plan de comptes'!A:B,2,FALSE),"")</f>
        <v/>
      </c>
      <c r="K13697" s="21">
        <f t="shared" si="639"/>
        <v>0</v>
      </c>
      <c r="L13697" t="str">
        <f t="shared" si="640"/>
        <v/>
      </c>
      <c r="M13697" t="str">
        <f t="shared" si="641"/>
        <v/>
      </c>
    </row>
    <row r="13698" spans="3:13" x14ac:dyDescent="0.2">
      <c r="C13698" s="8" t="str">
        <f>IFERROR(VLOOKUP(B13698,'Plan de comptes'!A:B,2,FALSE),"")</f>
        <v/>
      </c>
      <c r="K13698" s="21">
        <f t="shared" si="639"/>
        <v>0</v>
      </c>
      <c r="L13698" t="str">
        <f t="shared" si="640"/>
        <v/>
      </c>
      <c r="M13698" t="str">
        <f t="shared" si="641"/>
        <v/>
      </c>
    </row>
    <row r="13699" spans="3:13" x14ac:dyDescent="0.2">
      <c r="C13699" s="8" t="str">
        <f>IFERROR(VLOOKUP(B13699,'Plan de comptes'!A:B,2,FALSE),"")</f>
        <v/>
      </c>
      <c r="K13699" s="21">
        <f t="shared" ref="K13699:K13762" si="642">E13699-F13699</f>
        <v>0</v>
      </c>
      <c r="L13699" t="str">
        <f t="shared" ref="L13699:L13762" si="643">LEFT($B13699,2)</f>
        <v/>
      </c>
      <c r="M13699" t="str">
        <f t="shared" ref="M13699:M13762" si="644">LEFT($B13699,3)</f>
        <v/>
      </c>
    </row>
    <row r="13700" spans="3:13" x14ac:dyDescent="0.2">
      <c r="C13700" s="8" t="str">
        <f>IFERROR(VLOOKUP(B13700,'Plan de comptes'!A:B,2,FALSE),"")</f>
        <v/>
      </c>
      <c r="K13700" s="21">
        <f t="shared" si="642"/>
        <v>0</v>
      </c>
      <c r="L13700" t="str">
        <f t="shared" si="643"/>
        <v/>
      </c>
      <c r="M13700" t="str">
        <f t="shared" si="644"/>
        <v/>
      </c>
    </row>
    <row r="13701" spans="3:13" x14ac:dyDescent="0.2">
      <c r="C13701" s="8" t="str">
        <f>IFERROR(VLOOKUP(B13701,'Plan de comptes'!A:B,2,FALSE),"")</f>
        <v/>
      </c>
      <c r="K13701" s="21">
        <f t="shared" si="642"/>
        <v>0</v>
      </c>
      <c r="L13701" t="str">
        <f t="shared" si="643"/>
        <v/>
      </c>
      <c r="M13701" t="str">
        <f t="shared" si="644"/>
        <v/>
      </c>
    </row>
    <row r="13702" spans="3:13" x14ac:dyDescent="0.2">
      <c r="C13702" s="8" t="str">
        <f>IFERROR(VLOOKUP(B13702,'Plan de comptes'!A:B,2,FALSE),"")</f>
        <v/>
      </c>
      <c r="K13702" s="21">
        <f t="shared" si="642"/>
        <v>0</v>
      </c>
      <c r="L13702" t="str">
        <f t="shared" si="643"/>
        <v/>
      </c>
      <c r="M13702" t="str">
        <f t="shared" si="644"/>
        <v/>
      </c>
    </row>
    <row r="13703" spans="3:13" x14ac:dyDescent="0.2">
      <c r="C13703" s="8" t="str">
        <f>IFERROR(VLOOKUP(B13703,'Plan de comptes'!A:B,2,FALSE),"")</f>
        <v/>
      </c>
      <c r="K13703" s="21">
        <f t="shared" si="642"/>
        <v>0</v>
      </c>
      <c r="L13703" t="str">
        <f t="shared" si="643"/>
        <v/>
      </c>
      <c r="M13703" t="str">
        <f t="shared" si="644"/>
        <v/>
      </c>
    </row>
    <row r="13704" spans="3:13" x14ac:dyDescent="0.2">
      <c r="C13704" s="8" t="str">
        <f>IFERROR(VLOOKUP(B13704,'Plan de comptes'!A:B,2,FALSE),"")</f>
        <v/>
      </c>
      <c r="K13704" s="21">
        <f t="shared" si="642"/>
        <v>0</v>
      </c>
      <c r="L13704" t="str">
        <f t="shared" si="643"/>
        <v/>
      </c>
      <c r="M13704" t="str">
        <f t="shared" si="644"/>
        <v/>
      </c>
    </row>
    <row r="13705" spans="3:13" x14ac:dyDescent="0.2">
      <c r="C13705" s="8" t="str">
        <f>IFERROR(VLOOKUP(B13705,'Plan de comptes'!A:B,2,FALSE),"")</f>
        <v/>
      </c>
      <c r="K13705" s="21">
        <f t="shared" si="642"/>
        <v>0</v>
      </c>
      <c r="L13705" t="str">
        <f t="shared" si="643"/>
        <v/>
      </c>
      <c r="M13705" t="str">
        <f t="shared" si="644"/>
        <v/>
      </c>
    </row>
    <row r="13706" spans="3:13" x14ac:dyDescent="0.2">
      <c r="C13706" s="8" t="str">
        <f>IFERROR(VLOOKUP(B13706,'Plan de comptes'!A:B,2,FALSE),"")</f>
        <v/>
      </c>
      <c r="K13706" s="21">
        <f t="shared" si="642"/>
        <v>0</v>
      </c>
      <c r="L13706" t="str">
        <f t="shared" si="643"/>
        <v/>
      </c>
      <c r="M13706" t="str">
        <f t="shared" si="644"/>
        <v/>
      </c>
    </row>
    <row r="13707" spans="3:13" x14ac:dyDescent="0.2">
      <c r="C13707" s="8" t="str">
        <f>IFERROR(VLOOKUP(B13707,'Plan de comptes'!A:B,2,FALSE),"")</f>
        <v/>
      </c>
      <c r="K13707" s="21">
        <f t="shared" si="642"/>
        <v>0</v>
      </c>
      <c r="L13707" t="str">
        <f t="shared" si="643"/>
        <v/>
      </c>
      <c r="M13707" t="str">
        <f t="shared" si="644"/>
        <v/>
      </c>
    </row>
    <row r="13708" spans="3:13" x14ac:dyDescent="0.2">
      <c r="C13708" s="8" t="str">
        <f>IFERROR(VLOOKUP(B13708,'Plan de comptes'!A:B,2,FALSE),"")</f>
        <v/>
      </c>
      <c r="K13708" s="21">
        <f t="shared" si="642"/>
        <v>0</v>
      </c>
      <c r="L13708" t="str">
        <f t="shared" si="643"/>
        <v/>
      </c>
      <c r="M13708" t="str">
        <f t="shared" si="644"/>
        <v/>
      </c>
    </row>
    <row r="13709" spans="3:13" x14ac:dyDescent="0.2">
      <c r="C13709" s="8" t="str">
        <f>IFERROR(VLOOKUP(B13709,'Plan de comptes'!A:B,2,FALSE),"")</f>
        <v/>
      </c>
      <c r="K13709" s="21">
        <f t="shared" si="642"/>
        <v>0</v>
      </c>
      <c r="L13709" t="str">
        <f t="shared" si="643"/>
        <v/>
      </c>
      <c r="M13709" t="str">
        <f t="shared" si="644"/>
        <v/>
      </c>
    </row>
    <row r="13710" spans="3:13" x14ac:dyDescent="0.2">
      <c r="C13710" s="8" t="str">
        <f>IFERROR(VLOOKUP(B13710,'Plan de comptes'!A:B,2,FALSE),"")</f>
        <v/>
      </c>
      <c r="K13710" s="21">
        <f t="shared" si="642"/>
        <v>0</v>
      </c>
      <c r="L13710" t="str">
        <f t="shared" si="643"/>
        <v/>
      </c>
      <c r="M13710" t="str">
        <f t="shared" si="644"/>
        <v/>
      </c>
    </row>
    <row r="13711" spans="3:13" x14ac:dyDescent="0.2">
      <c r="C13711" s="8" t="str">
        <f>IFERROR(VLOOKUP(B13711,'Plan de comptes'!A:B,2,FALSE),"")</f>
        <v/>
      </c>
      <c r="K13711" s="21">
        <f t="shared" si="642"/>
        <v>0</v>
      </c>
      <c r="L13711" t="str">
        <f t="shared" si="643"/>
        <v/>
      </c>
      <c r="M13711" t="str">
        <f t="shared" si="644"/>
        <v/>
      </c>
    </row>
    <row r="13712" spans="3:13" x14ac:dyDescent="0.2">
      <c r="C13712" s="8" t="str">
        <f>IFERROR(VLOOKUP(B13712,'Plan de comptes'!A:B,2,FALSE),"")</f>
        <v/>
      </c>
      <c r="K13712" s="21">
        <f t="shared" si="642"/>
        <v>0</v>
      </c>
      <c r="L13712" t="str">
        <f t="shared" si="643"/>
        <v/>
      </c>
      <c r="M13712" t="str">
        <f t="shared" si="644"/>
        <v/>
      </c>
    </row>
    <row r="13713" spans="3:13" x14ac:dyDescent="0.2">
      <c r="C13713" s="8" t="str">
        <f>IFERROR(VLOOKUP(B13713,'Plan de comptes'!A:B,2,FALSE),"")</f>
        <v/>
      </c>
      <c r="K13713" s="21">
        <f t="shared" si="642"/>
        <v>0</v>
      </c>
      <c r="L13713" t="str">
        <f t="shared" si="643"/>
        <v/>
      </c>
      <c r="M13713" t="str">
        <f t="shared" si="644"/>
        <v/>
      </c>
    </row>
    <row r="13714" spans="3:13" x14ac:dyDescent="0.2">
      <c r="C13714" s="8" t="str">
        <f>IFERROR(VLOOKUP(B13714,'Plan de comptes'!A:B,2,FALSE),"")</f>
        <v/>
      </c>
      <c r="K13714" s="21">
        <f t="shared" si="642"/>
        <v>0</v>
      </c>
      <c r="L13714" t="str">
        <f t="shared" si="643"/>
        <v/>
      </c>
      <c r="M13714" t="str">
        <f t="shared" si="644"/>
        <v/>
      </c>
    </row>
    <row r="13715" spans="3:13" x14ac:dyDescent="0.2">
      <c r="C13715" s="8" t="str">
        <f>IFERROR(VLOOKUP(B13715,'Plan de comptes'!A:B,2,FALSE),"")</f>
        <v/>
      </c>
      <c r="K13715" s="21">
        <f t="shared" si="642"/>
        <v>0</v>
      </c>
      <c r="L13715" t="str">
        <f t="shared" si="643"/>
        <v/>
      </c>
      <c r="M13715" t="str">
        <f t="shared" si="644"/>
        <v/>
      </c>
    </row>
    <row r="13716" spans="3:13" x14ac:dyDescent="0.2">
      <c r="C13716" s="8" t="str">
        <f>IFERROR(VLOOKUP(B13716,'Plan de comptes'!A:B,2,FALSE),"")</f>
        <v/>
      </c>
      <c r="K13716" s="21">
        <f t="shared" si="642"/>
        <v>0</v>
      </c>
      <c r="L13716" t="str">
        <f t="shared" si="643"/>
        <v/>
      </c>
      <c r="M13716" t="str">
        <f t="shared" si="644"/>
        <v/>
      </c>
    </row>
    <row r="13717" spans="3:13" x14ac:dyDescent="0.2">
      <c r="C13717" s="8" t="str">
        <f>IFERROR(VLOOKUP(B13717,'Plan de comptes'!A:B,2,FALSE),"")</f>
        <v/>
      </c>
      <c r="K13717" s="21">
        <f t="shared" si="642"/>
        <v>0</v>
      </c>
      <c r="L13717" t="str">
        <f t="shared" si="643"/>
        <v/>
      </c>
      <c r="M13717" t="str">
        <f t="shared" si="644"/>
        <v/>
      </c>
    </row>
    <row r="13718" spans="3:13" x14ac:dyDescent="0.2">
      <c r="C13718" s="8" t="str">
        <f>IFERROR(VLOOKUP(B13718,'Plan de comptes'!A:B,2,FALSE),"")</f>
        <v/>
      </c>
      <c r="K13718" s="21">
        <f t="shared" si="642"/>
        <v>0</v>
      </c>
      <c r="L13718" t="str">
        <f t="shared" si="643"/>
        <v/>
      </c>
      <c r="M13718" t="str">
        <f t="shared" si="644"/>
        <v/>
      </c>
    </row>
    <row r="13719" spans="3:13" x14ac:dyDescent="0.2">
      <c r="C13719" s="8" t="str">
        <f>IFERROR(VLOOKUP(B13719,'Plan de comptes'!A:B,2,FALSE),"")</f>
        <v/>
      </c>
      <c r="K13719" s="21">
        <f t="shared" si="642"/>
        <v>0</v>
      </c>
      <c r="L13719" t="str">
        <f t="shared" si="643"/>
        <v/>
      </c>
      <c r="M13719" t="str">
        <f t="shared" si="644"/>
        <v/>
      </c>
    </row>
    <row r="13720" spans="3:13" x14ac:dyDescent="0.2">
      <c r="C13720" s="8" t="str">
        <f>IFERROR(VLOOKUP(B13720,'Plan de comptes'!A:B,2,FALSE),"")</f>
        <v/>
      </c>
      <c r="K13720" s="21">
        <f t="shared" si="642"/>
        <v>0</v>
      </c>
      <c r="L13720" t="str">
        <f t="shared" si="643"/>
        <v/>
      </c>
      <c r="M13720" t="str">
        <f t="shared" si="644"/>
        <v/>
      </c>
    </row>
    <row r="13721" spans="3:13" x14ac:dyDescent="0.2">
      <c r="C13721" s="8" t="str">
        <f>IFERROR(VLOOKUP(B13721,'Plan de comptes'!A:B,2,FALSE),"")</f>
        <v/>
      </c>
      <c r="K13721" s="21">
        <f t="shared" si="642"/>
        <v>0</v>
      </c>
      <c r="L13721" t="str">
        <f t="shared" si="643"/>
        <v/>
      </c>
      <c r="M13721" t="str">
        <f t="shared" si="644"/>
        <v/>
      </c>
    </row>
    <row r="13722" spans="3:13" x14ac:dyDescent="0.2">
      <c r="C13722" s="8" t="str">
        <f>IFERROR(VLOOKUP(B13722,'Plan de comptes'!A:B,2,FALSE),"")</f>
        <v/>
      </c>
      <c r="K13722" s="21">
        <f t="shared" si="642"/>
        <v>0</v>
      </c>
      <c r="L13722" t="str">
        <f t="shared" si="643"/>
        <v/>
      </c>
      <c r="M13722" t="str">
        <f t="shared" si="644"/>
        <v/>
      </c>
    </row>
    <row r="13723" spans="3:13" x14ac:dyDescent="0.2">
      <c r="C13723" s="8" t="str">
        <f>IFERROR(VLOOKUP(B13723,'Plan de comptes'!A:B,2,FALSE),"")</f>
        <v/>
      </c>
      <c r="K13723" s="21">
        <f t="shared" si="642"/>
        <v>0</v>
      </c>
      <c r="L13723" t="str">
        <f t="shared" si="643"/>
        <v/>
      </c>
      <c r="M13723" t="str">
        <f t="shared" si="644"/>
        <v/>
      </c>
    </row>
    <row r="13724" spans="3:13" x14ac:dyDescent="0.2">
      <c r="C13724" s="8" t="str">
        <f>IFERROR(VLOOKUP(B13724,'Plan de comptes'!A:B,2,FALSE),"")</f>
        <v/>
      </c>
      <c r="K13724" s="21">
        <f t="shared" si="642"/>
        <v>0</v>
      </c>
      <c r="L13724" t="str">
        <f t="shared" si="643"/>
        <v/>
      </c>
      <c r="M13724" t="str">
        <f t="shared" si="644"/>
        <v/>
      </c>
    </row>
    <row r="13725" spans="3:13" x14ac:dyDescent="0.2">
      <c r="C13725" s="8" t="str">
        <f>IFERROR(VLOOKUP(B13725,'Plan de comptes'!A:B,2,FALSE),"")</f>
        <v/>
      </c>
      <c r="K13725" s="21">
        <f t="shared" si="642"/>
        <v>0</v>
      </c>
      <c r="L13725" t="str">
        <f t="shared" si="643"/>
        <v/>
      </c>
      <c r="M13725" t="str">
        <f t="shared" si="644"/>
        <v/>
      </c>
    </row>
    <row r="13726" spans="3:13" x14ac:dyDescent="0.2">
      <c r="C13726" s="8" t="str">
        <f>IFERROR(VLOOKUP(B13726,'Plan de comptes'!A:B,2,FALSE),"")</f>
        <v/>
      </c>
      <c r="K13726" s="21">
        <f t="shared" si="642"/>
        <v>0</v>
      </c>
      <c r="L13726" t="str">
        <f t="shared" si="643"/>
        <v/>
      </c>
      <c r="M13726" t="str">
        <f t="shared" si="644"/>
        <v/>
      </c>
    </row>
    <row r="13727" spans="3:13" x14ac:dyDescent="0.2">
      <c r="C13727" s="8" t="str">
        <f>IFERROR(VLOOKUP(B13727,'Plan de comptes'!A:B,2,FALSE),"")</f>
        <v/>
      </c>
      <c r="K13727" s="21">
        <f t="shared" si="642"/>
        <v>0</v>
      </c>
      <c r="L13727" t="str">
        <f t="shared" si="643"/>
        <v/>
      </c>
      <c r="M13727" t="str">
        <f t="shared" si="644"/>
        <v/>
      </c>
    </row>
    <row r="13728" spans="3:13" x14ac:dyDescent="0.2">
      <c r="C13728" s="8" t="str">
        <f>IFERROR(VLOOKUP(B13728,'Plan de comptes'!A:B,2,FALSE),"")</f>
        <v/>
      </c>
      <c r="K13728" s="21">
        <f t="shared" si="642"/>
        <v>0</v>
      </c>
      <c r="L13728" t="str">
        <f t="shared" si="643"/>
        <v/>
      </c>
      <c r="M13728" t="str">
        <f t="shared" si="644"/>
        <v/>
      </c>
    </row>
    <row r="13729" spans="3:13" x14ac:dyDescent="0.2">
      <c r="C13729" s="8" t="str">
        <f>IFERROR(VLOOKUP(B13729,'Plan de comptes'!A:B,2,FALSE),"")</f>
        <v/>
      </c>
      <c r="K13729" s="21">
        <f t="shared" si="642"/>
        <v>0</v>
      </c>
      <c r="L13729" t="str">
        <f t="shared" si="643"/>
        <v/>
      </c>
      <c r="M13729" t="str">
        <f t="shared" si="644"/>
        <v/>
      </c>
    </row>
    <row r="13730" spans="3:13" x14ac:dyDescent="0.2">
      <c r="C13730" s="8" t="str">
        <f>IFERROR(VLOOKUP(B13730,'Plan de comptes'!A:B,2,FALSE),"")</f>
        <v/>
      </c>
      <c r="K13730" s="21">
        <f t="shared" si="642"/>
        <v>0</v>
      </c>
      <c r="L13730" t="str">
        <f t="shared" si="643"/>
        <v/>
      </c>
      <c r="M13730" t="str">
        <f t="shared" si="644"/>
        <v/>
      </c>
    </row>
    <row r="13731" spans="3:13" x14ac:dyDescent="0.2">
      <c r="C13731" s="8" t="str">
        <f>IFERROR(VLOOKUP(B13731,'Plan de comptes'!A:B,2,FALSE),"")</f>
        <v/>
      </c>
      <c r="K13731" s="21">
        <f t="shared" si="642"/>
        <v>0</v>
      </c>
      <c r="L13731" t="str">
        <f t="shared" si="643"/>
        <v/>
      </c>
      <c r="M13731" t="str">
        <f t="shared" si="644"/>
        <v/>
      </c>
    </row>
    <row r="13732" spans="3:13" x14ac:dyDescent="0.2">
      <c r="C13732" s="8" t="str">
        <f>IFERROR(VLOOKUP(B13732,'Plan de comptes'!A:B,2,FALSE),"")</f>
        <v/>
      </c>
      <c r="K13732" s="21">
        <f t="shared" si="642"/>
        <v>0</v>
      </c>
      <c r="L13732" t="str">
        <f t="shared" si="643"/>
        <v/>
      </c>
      <c r="M13732" t="str">
        <f t="shared" si="644"/>
        <v/>
      </c>
    </row>
    <row r="13733" spans="3:13" x14ac:dyDescent="0.2">
      <c r="C13733" s="8" t="str">
        <f>IFERROR(VLOOKUP(B13733,'Plan de comptes'!A:B,2,FALSE),"")</f>
        <v/>
      </c>
      <c r="K13733" s="21">
        <f t="shared" si="642"/>
        <v>0</v>
      </c>
      <c r="L13733" t="str">
        <f t="shared" si="643"/>
        <v/>
      </c>
      <c r="M13733" t="str">
        <f t="shared" si="644"/>
        <v/>
      </c>
    </row>
    <row r="13734" spans="3:13" x14ac:dyDescent="0.2">
      <c r="C13734" s="8" t="str">
        <f>IFERROR(VLOOKUP(B13734,'Plan de comptes'!A:B,2,FALSE),"")</f>
        <v/>
      </c>
      <c r="K13734" s="21">
        <f t="shared" si="642"/>
        <v>0</v>
      </c>
      <c r="L13734" t="str">
        <f t="shared" si="643"/>
        <v/>
      </c>
      <c r="M13734" t="str">
        <f t="shared" si="644"/>
        <v/>
      </c>
    </row>
    <row r="13735" spans="3:13" x14ac:dyDescent="0.2">
      <c r="C13735" s="8" t="str">
        <f>IFERROR(VLOOKUP(B13735,'Plan de comptes'!A:B,2,FALSE),"")</f>
        <v/>
      </c>
      <c r="K13735" s="21">
        <f t="shared" si="642"/>
        <v>0</v>
      </c>
      <c r="L13735" t="str">
        <f t="shared" si="643"/>
        <v/>
      </c>
      <c r="M13735" t="str">
        <f t="shared" si="644"/>
        <v/>
      </c>
    </row>
    <row r="13736" spans="3:13" x14ac:dyDescent="0.2">
      <c r="C13736" s="8" t="str">
        <f>IFERROR(VLOOKUP(B13736,'Plan de comptes'!A:B,2,FALSE),"")</f>
        <v/>
      </c>
      <c r="K13736" s="21">
        <f t="shared" si="642"/>
        <v>0</v>
      </c>
      <c r="L13736" t="str">
        <f t="shared" si="643"/>
        <v/>
      </c>
      <c r="M13736" t="str">
        <f t="shared" si="644"/>
        <v/>
      </c>
    </row>
    <row r="13737" spans="3:13" x14ac:dyDescent="0.2">
      <c r="C13737" s="8" t="str">
        <f>IFERROR(VLOOKUP(B13737,'Plan de comptes'!A:B,2,FALSE),"")</f>
        <v/>
      </c>
      <c r="K13737" s="21">
        <f t="shared" si="642"/>
        <v>0</v>
      </c>
      <c r="L13737" t="str">
        <f t="shared" si="643"/>
        <v/>
      </c>
      <c r="M13737" t="str">
        <f t="shared" si="644"/>
        <v/>
      </c>
    </row>
    <row r="13738" spans="3:13" x14ac:dyDescent="0.2">
      <c r="C13738" s="8" t="str">
        <f>IFERROR(VLOOKUP(B13738,'Plan de comptes'!A:B,2,FALSE),"")</f>
        <v/>
      </c>
      <c r="K13738" s="21">
        <f t="shared" si="642"/>
        <v>0</v>
      </c>
      <c r="L13738" t="str">
        <f t="shared" si="643"/>
        <v/>
      </c>
      <c r="M13738" t="str">
        <f t="shared" si="644"/>
        <v/>
      </c>
    </row>
    <row r="13739" spans="3:13" x14ac:dyDescent="0.2">
      <c r="C13739" s="8" t="str">
        <f>IFERROR(VLOOKUP(B13739,'Plan de comptes'!A:B,2,FALSE),"")</f>
        <v/>
      </c>
      <c r="K13739" s="21">
        <f t="shared" si="642"/>
        <v>0</v>
      </c>
      <c r="L13739" t="str">
        <f t="shared" si="643"/>
        <v/>
      </c>
      <c r="M13739" t="str">
        <f t="shared" si="644"/>
        <v/>
      </c>
    </row>
    <row r="13740" spans="3:13" x14ac:dyDescent="0.2">
      <c r="C13740" s="8" t="str">
        <f>IFERROR(VLOOKUP(B13740,'Plan de comptes'!A:B,2,FALSE),"")</f>
        <v/>
      </c>
      <c r="K13740" s="21">
        <f t="shared" si="642"/>
        <v>0</v>
      </c>
      <c r="L13740" t="str">
        <f t="shared" si="643"/>
        <v/>
      </c>
      <c r="M13740" t="str">
        <f t="shared" si="644"/>
        <v/>
      </c>
    </row>
    <row r="13741" spans="3:13" x14ac:dyDescent="0.2">
      <c r="C13741" s="8" t="str">
        <f>IFERROR(VLOOKUP(B13741,'Plan de comptes'!A:B,2,FALSE),"")</f>
        <v/>
      </c>
      <c r="K13741" s="21">
        <f t="shared" si="642"/>
        <v>0</v>
      </c>
      <c r="L13741" t="str">
        <f t="shared" si="643"/>
        <v/>
      </c>
      <c r="M13741" t="str">
        <f t="shared" si="644"/>
        <v/>
      </c>
    </row>
    <row r="13742" spans="3:13" x14ac:dyDescent="0.2">
      <c r="C13742" s="8" t="str">
        <f>IFERROR(VLOOKUP(B13742,'Plan de comptes'!A:B,2,FALSE),"")</f>
        <v/>
      </c>
      <c r="K13742" s="21">
        <f t="shared" si="642"/>
        <v>0</v>
      </c>
      <c r="L13742" t="str">
        <f t="shared" si="643"/>
        <v/>
      </c>
      <c r="M13742" t="str">
        <f t="shared" si="644"/>
        <v/>
      </c>
    </row>
    <row r="13743" spans="3:13" x14ac:dyDescent="0.2">
      <c r="C13743" s="8" t="str">
        <f>IFERROR(VLOOKUP(B13743,'Plan de comptes'!A:B,2,FALSE),"")</f>
        <v/>
      </c>
      <c r="K13743" s="21">
        <f t="shared" si="642"/>
        <v>0</v>
      </c>
      <c r="L13743" t="str">
        <f t="shared" si="643"/>
        <v/>
      </c>
      <c r="M13743" t="str">
        <f t="shared" si="644"/>
        <v/>
      </c>
    </row>
    <row r="13744" spans="3:13" x14ac:dyDescent="0.2">
      <c r="C13744" s="8" t="str">
        <f>IFERROR(VLOOKUP(B13744,'Plan de comptes'!A:B,2,FALSE),"")</f>
        <v/>
      </c>
      <c r="K13744" s="21">
        <f t="shared" si="642"/>
        <v>0</v>
      </c>
      <c r="L13744" t="str">
        <f t="shared" si="643"/>
        <v/>
      </c>
      <c r="M13744" t="str">
        <f t="shared" si="644"/>
        <v/>
      </c>
    </row>
    <row r="13745" spans="3:13" x14ac:dyDescent="0.2">
      <c r="C13745" s="8" t="str">
        <f>IFERROR(VLOOKUP(B13745,'Plan de comptes'!A:B,2,FALSE),"")</f>
        <v/>
      </c>
      <c r="K13745" s="21">
        <f t="shared" si="642"/>
        <v>0</v>
      </c>
      <c r="L13745" t="str">
        <f t="shared" si="643"/>
        <v/>
      </c>
      <c r="M13745" t="str">
        <f t="shared" si="644"/>
        <v/>
      </c>
    </row>
    <row r="13746" spans="3:13" x14ac:dyDescent="0.2">
      <c r="C13746" s="8" t="str">
        <f>IFERROR(VLOOKUP(B13746,'Plan de comptes'!A:B,2,FALSE),"")</f>
        <v/>
      </c>
      <c r="K13746" s="21">
        <f t="shared" si="642"/>
        <v>0</v>
      </c>
      <c r="L13746" t="str">
        <f t="shared" si="643"/>
        <v/>
      </c>
      <c r="M13746" t="str">
        <f t="shared" si="644"/>
        <v/>
      </c>
    </row>
    <row r="13747" spans="3:13" x14ac:dyDescent="0.2">
      <c r="C13747" s="8" t="str">
        <f>IFERROR(VLOOKUP(B13747,'Plan de comptes'!A:B,2,FALSE),"")</f>
        <v/>
      </c>
      <c r="K13747" s="21">
        <f t="shared" si="642"/>
        <v>0</v>
      </c>
      <c r="L13747" t="str">
        <f t="shared" si="643"/>
        <v/>
      </c>
      <c r="M13747" t="str">
        <f t="shared" si="644"/>
        <v/>
      </c>
    </row>
    <row r="13748" spans="3:13" x14ac:dyDescent="0.2">
      <c r="C13748" s="8" t="str">
        <f>IFERROR(VLOOKUP(B13748,'Plan de comptes'!A:B,2,FALSE),"")</f>
        <v/>
      </c>
      <c r="K13748" s="21">
        <f t="shared" si="642"/>
        <v>0</v>
      </c>
      <c r="L13748" t="str">
        <f t="shared" si="643"/>
        <v/>
      </c>
      <c r="M13748" t="str">
        <f t="shared" si="644"/>
        <v/>
      </c>
    </row>
    <row r="13749" spans="3:13" x14ac:dyDescent="0.2">
      <c r="C13749" s="8" t="str">
        <f>IFERROR(VLOOKUP(B13749,'Plan de comptes'!A:B,2,FALSE),"")</f>
        <v/>
      </c>
      <c r="K13749" s="21">
        <f t="shared" si="642"/>
        <v>0</v>
      </c>
      <c r="L13749" t="str">
        <f t="shared" si="643"/>
        <v/>
      </c>
      <c r="M13749" t="str">
        <f t="shared" si="644"/>
        <v/>
      </c>
    </row>
    <row r="13750" spans="3:13" x14ac:dyDescent="0.2">
      <c r="C13750" s="8" t="str">
        <f>IFERROR(VLOOKUP(B13750,'Plan de comptes'!A:B,2,FALSE),"")</f>
        <v/>
      </c>
      <c r="K13750" s="21">
        <f t="shared" si="642"/>
        <v>0</v>
      </c>
      <c r="L13750" t="str">
        <f t="shared" si="643"/>
        <v/>
      </c>
      <c r="M13750" t="str">
        <f t="shared" si="644"/>
        <v/>
      </c>
    </row>
    <row r="13751" spans="3:13" x14ac:dyDescent="0.2">
      <c r="C13751" s="8" t="str">
        <f>IFERROR(VLOOKUP(B13751,'Plan de comptes'!A:B,2,FALSE),"")</f>
        <v/>
      </c>
      <c r="K13751" s="21">
        <f t="shared" si="642"/>
        <v>0</v>
      </c>
      <c r="L13751" t="str">
        <f t="shared" si="643"/>
        <v/>
      </c>
      <c r="M13751" t="str">
        <f t="shared" si="644"/>
        <v/>
      </c>
    </row>
    <row r="13752" spans="3:13" x14ac:dyDescent="0.2">
      <c r="C13752" s="8" t="str">
        <f>IFERROR(VLOOKUP(B13752,'Plan de comptes'!A:B,2,FALSE),"")</f>
        <v/>
      </c>
      <c r="K13752" s="21">
        <f t="shared" si="642"/>
        <v>0</v>
      </c>
      <c r="L13752" t="str">
        <f t="shared" si="643"/>
        <v/>
      </c>
      <c r="M13752" t="str">
        <f t="shared" si="644"/>
        <v/>
      </c>
    </row>
    <row r="13753" spans="3:13" x14ac:dyDescent="0.2">
      <c r="C13753" s="8" t="str">
        <f>IFERROR(VLOOKUP(B13753,'Plan de comptes'!A:B,2,FALSE),"")</f>
        <v/>
      </c>
      <c r="K13753" s="21">
        <f t="shared" si="642"/>
        <v>0</v>
      </c>
      <c r="L13753" t="str">
        <f t="shared" si="643"/>
        <v/>
      </c>
      <c r="M13753" t="str">
        <f t="shared" si="644"/>
        <v/>
      </c>
    </row>
    <row r="13754" spans="3:13" x14ac:dyDescent="0.2">
      <c r="C13754" s="8" t="str">
        <f>IFERROR(VLOOKUP(B13754,'Plan de comptes'!A:B,2,FALSE),"")</f>
        <v/>
      </c>
      <c r="K13754" s="21">
        <f t="shared" si="642"/>
        <v>0</v>
      </c>
      <c r="L13754" t="str">
        <f t="shared" si="643"/>
        <v/>
      </c>
      <c r="M13754" t="str">
        <f t="shared" si="644"/>
        <v/>
      </c>
    </row>
    <row r="13755" spans="3:13" x14ac:dyDescent="0.2">
      <c r="C13755" s="8" t="str">
        <f>IFERROR(VLOOKUP(B13755,'Plan de comptes'!A:B,2,FALSE),"")</f>
        <v/>
      </c>
      <c r="K13755" s="21">
        <f t="shared" si="642"/>
        <v>0</v>
      </c>
      <c r="L13755" t="str">
        <f t="shared" si="643"/>
        <v/>
      </c>
      <c r="M13755" t="str">
        <f t="shared" si="644"/>
        <v/>
      </c>
    </row>
    <row r="13756" spans="3:13" x14ac:dyDescent="0.2">
      <c r="C13756" s="8" t="str">
        <f>IFERROR(VLOOKUP(B13756,'Plan de comptes'!A:B,2,FALSE),"")</f>
        <v/>
      </c>
      <c r="K13756" s="21">
        <f t="shared" si="642"/>
        <v>0</v>
      </c>
      <c r="L13756" t="str">
        <f t="shared" si="643"/>
        <v/>
      </c>
      <c r="M13756" t="str">
        <f t="shared" si="644"/>
        <v/>
      </c>
    </row>
    <row r="13757" spans="3:13" x14ac:dyDescent="0.2">
      <c r="C13757" s="8" t="str">
        <f>IFERROR(VLOOKUP(B13757,'Plan de comptes'!A:B,2,FALSE),"")</f>
        <v/>
      </c>
      <c r="K13757" s="21">
        <f t="shared" si="642"/>
        <v>0</v>
      </c>
      <c r="L13757" t="str">
        <f t="shared" si="643"/>
        <v/>
      </c>
      <c r="M13757" t="str">
        <f t="shared" si="644"/>
        <v/>
      </c>
    </row>
    <row r="13758" spans="3:13" x14ac:dyDescent="0.2">
      <c r="C13758" s="8" t="str">
        <f>IFERROR(VLOOKUP(B13758,'Plan de comptes'!A:B,2,FALSE),"")</f>
        <v/>
      </c>
      <c r="K13758" s="21">
        <f t="shared" si="642"/>
        <v>0</v>
      </c>
      <c r="L13758" t="str">
        <f t="shared" si="643"/>
        <v/>
      </c>
      <c r="M13758" t="str">
        <f t="shared" si="644"/>
        <v/>
      </c>
    </row>
    <row r="13759" spans="3:13" x14ac:dyDescent="0.2">
      <c r="C13759" s="8" t="str">
        <f>IFERROR(VLOOKUP(B13759,'Plan de comptes'!A:B,2,FALSE),"")</f>
        <v/>
      </c>
      <c r="K13759" s="21">
        <f t="shared" si="642"/>
        <v>0</v>
      </c>
      <c r="L13759" t="str">
        <f t="shared" si="643"/>
        <v/>
      </c>
      <c r="M13759" t="str">
        <f t="shared" si="644"/>
        <v/>
      </c>
    </row>
    <row r="13760" spans="3:13" x14ac:dyDescent="0.2">
      <c r="C13760" s="8" t="str">
        <f>IFERROR(VLOOKUP(B13760,'Plan de comptes'!A:B,2,FALSE),"")</f>
        <v/>
      </c>
      <c r="K13760" s="21">
        <f t="shared" si="642"/>
        <v>0</v>
      </c>
      <c r="L13760" t="str">
        <f t="shared" si="643"/>
        <v/>
      </c>
      <c r="M13760" t="str">
        <f t="shared" si="644"/>
        <v/>
      </c>
    </row>
    <row r="13761" spans="3:13" x14ac:dyDescent="0.2">
      <c r="C13761" s="8" t="str">
        <f>IFERROR(VLOOKUP(B13761,'Plan de comptes'!A:B,2,FALSE),"")</f>
        <v/>
      </c>
      <c r="K13761" s="21">
        <f t="shared" si="642"/>
        <v>0</v>
      </c>
      <c r="L13761" t="str">
        <f t="shared" si="643"/>
        <v/>
      </c>
      <c r="M13761" t="str">
        <f t="shared" si="644"/>
        <v/>
      </c>
    </row>
    <row r="13762" spans="3:13" x14ac:dyDescent="0.2">
      <c r="C13762" s="8" t="str">
        <f>IFERROR(VLOOKUP(B13762,'Plan de comptes'!A:B,2,FALSE),"")</f>
        <v/>
      </c>
      <c r="K13762" s="21">
        <f t="shared" si="642"/>
        <v>0</v>
      </c>
      <c r="L13762" t="str">
        <f t="shared" si="643"/>
        <v/>
      </c>
      <c r="M13762" t="str">
        <f t="shared" si="644"/>
        <v/>
      </c>
    </row>
    <row r="13763" spans="3:13" x14ac:dyDescent="0.2">
      <c r="C13763" s="8" t="str">
        <f>IFERROR(VLOOKUP(B13763,'Plan de comptes'!A:B,2,FALSE),"")</f>
        <v/>
      </c>
      <c r="K13763" s="21">
        <f t="shared" ref="K13763:K13826" si="645">E13763-F13763</f>
        <v>0</v>
      </c>
      <c r="L13763" t="str">
        <f t="shared" ref="L13763:L13826" si="646">LEFT($B13763,2)</f>
        <v/>
      </c>
      <c r="M13763" t="str">
        <f t="shared" ref="M13763:M13826" si="647">LEFT($B13763,3)</f>
        <v/>
      </c>
    </row>
    <row r="13764" spans="3:13" x14ac:dyDescent="0.2">
      <c r="C13764" s="8" t="str">
        <f>IFERROR(VLOOKUP(B13764,'Plan de comptes'!A:B,2,FALSE),"")</f>
        <v/>
      </c>
      <c r="K13764" s="21">
        <f t="shared" si="645"/>
        <v>0</v>
      </c>
      <c r="L13764" t="str">
        <f t="shared" si="646"/>
        <v/>
      </c>
      <c r="M13764" t="str">
        <f t="shared" si="647"/>
        <v/>
      </c>
    </row>
    <row r="13765" spans="3:13" x14ac:dyDescent="0.2">
      <c r="C13765" s="8" t="str">
        <f>IFERROR(VLOOKUP(B13765,'Plan de comptes'!A:B,2,FALSE),"")</f>
        <v/>
      </c>
      <c r="K13765" s="21">
        <f t="shared" si="645"/>
        <v>0</v>
      </c>
      <c r="L13765" t="str">
        <f t="shared" si="646"/>
        <v/>
      </c>
      <c r="M13765" t="str">
        <f t="shared" si="647"/>
        <v/>
      </c>
    </row>
    <row r="13766" spans="3:13" x14ac:dyDescent="0.2">
      <c r="C13766" s="8" t="str">
        <f>IFERROR(VLOOKUP(B13766,'Plan de comptes'!A:B,2,FALSE),"")</f>
        <v/>
      </c>
      <c r="K13766" s="21">
        <f t="shared" si="645"/>
        <v>0</v>
      </c>
      <c r="L13766" t="str">
        <f t="shared" si="646"/>
        <v/>
      </c>
      <c r="M13766" t="str">
        <f t="shared" si="647"/>
        <v/>
      </c>
    </row>
    <row r="13767" spans="3:13" x14ac:dyDescent="0.2">
      <c r="C13767" s="8" t="str">
        <f>IFERROR(VLOOKUP(B13767,'Plan de comptes'!A:B,2,FALSE),"")</f>
        <v/>
      </c>
      <c r="K13767" s="21">
        <f t="shared" si="645"/>
        <v>0</v>
      </c>
      <c r="L13767" t="str">
        <f t="shared" si="646"/>
        <v/>
      </c>
      <c r="M13767" t="str">
        <f t="shared" si="647"/>
        <v/>
      </c>
    </row>
    <row r="13768" spans="3:13" x14ac:dyDescent="0.2">
      <c r="C13768" s="8" t="str">
        <f>IFERROR(VLOOKUP(B13768,'Plan de comptes'!A:B,2,FALSE),"")</f>
        <v/>
      </c>
      <c r="K13768" s="21">
        <f t="shared" si="645"/>
        <v>0</v>
      </c>
      <c r="L13768" t="str">
        <f t="shared" si="646"/>
        <v/>
      </c>
      <c r="M13768" t="str">
        <f t="shared" si="647"/>
        <v/>
      </c>
    </row>
    <row r="13769" spans="3:13" x14ac:dyDescent="0.2">
      <c r="C13769" s="8" t="str">
        <f>IFERROR(VLOOKUP(B13769,'Plan de comptes'!A:B,2,FALSE),"")</f>
        <v/>
      </c>
      <c r="K13769" s="21">
        <f t="shared" si="645"/>
        <v>0</v>
      </c>
      <c r="L13769" t="str">
        <f t="shared" si="646"/>
        <v/>
      </c>
      <c r="M13769" t="str">
        <f t="shared" si="647"/>
        <v/>
      </c>
    </row>
    <row r="13770" spans="3:13" x14ac:dyDescent="0.2">
      <c r="C13770" s="8" t="str">
        <f>IFERROR(VLOOKUP(B13770,'Plan de comptes'!A:B,2,FALSE),"")</f>
        <v/>
      </c>
      <c r="K13770" s="21">
        <f t="shared" si="645"/>
        <v>0</v>
      </c>
      <c r="L13770" t="str">
        <f t="shared" si="646"/>
        <v/>
      </c>
      <c r="M13770" t="str">
        <f t="shared" si="647"/>
        <v/>
      </c>
    </row>
    <row r="13771" spans="3:13" x14ac:dyDescent="0.2">
      <c r="C13771" s="8" t="str">
        <f>IFERROR(VLOOKUP(B13771,'Plan de comptes'!A:B,2,FALSE),"")</f>
        <v/>
      </c>
      <c r="K13771" s="21">
        <f t="shared" si="645"/>
        <v>0</v>
      </c>
      <c r="L13771" t="str">
        <f t="shared" si="646"/>
        <v/>
      </c>
      <c r="M13771" t="str">
        <f t="shared" si="647"/>
        <v/>
      </c>
    </row>
    <row r="13772" spans="3:13" x14ac:dyDescent="0.2">
      <c r="C13772" s="8" t="str">
        <f>IFERROR(VLOOKUP(B13772,'Plan de comptes'!A:B,2,FALSE),"")</f>
        <v/>
      </c>
      <c r="K13772" s="21">
        <f t="shared" si="645"/>
        <v>0</v>
      </c>
      <c r="L13772" t="str">
        <f t="shared" si="646"/>
        <v/>
      </c>
      <c r="M13772" t="str">
        <f t="shared" si="647"/>
        <v/>
      </c>
    </row>
    <row r="13773" spans="3:13" x14ac:dyDescent="0.2">
      <c r="C13773" s="8" t="str">
        <f>IFERROR(VLOOKUP(B13773,'Plan de comptes'!A:B,2,FALSE),"")</f>
        <v/>
      </c>
      <c r="K13773" s="21">
        <f t="shared" si="645"/>
        <v>0</v>
      </c>
      <c r="L13773" t="str">
        <f t="shared" si="646"/>
        <v/>
      </c>
      <c r="M13773" t="str">
        <f t="shared" si="647"/>
        <v/>
      </c>
    </row>
    <row r="13774" spans="3:13" x14ac:dyDescent="0.2">
      <c r="C13774" s="8" t="str">
        <f>IFERROR(VLOOKUP(B13774,'Plan de comptes'!A:B,2,FALSE),"")</f>
        <v/>
      </c>
      <c r="K13774" s="21">
        <f t="shared" si="645"/>
        <v>0</v>
      </c>
      <c r="L13774" t="str">
        <f t="shared" si="646"/>
        <v/>
      </c>
      <c r="M13774" t="str">
        <f t="shared" si="647"/>
        <v/>
      </c>
    </row>
    <row r="13775" spans="3:13" x14ac:dyDescent="0.2">
      <c r="C13775" s="8" t="str">
        <f>IFERROR(VLOOKUP(B13775,'Plan de comptes'!A:B,2,FALSE),"")</f>
        <v/>
      </c>
      <c r="K13775" s="21">
        <f t="shared" si="645"/>
        <v>0</v>
      </c>
      <c r="L13775" t="str">
        <f t="shared" si="646"/>
        <v/>
      </c>
      <c r="M13775" t="str">
        <f t="shared" si="647"/>
        <v/>
      </c>
    </row>
    <row r="13776" spans="3:13" x14ac:dyDescent="0.2">
      <c r="C13776" s="8" t="str">
        <f>IFERROR(VLOOKUP(B13776,'Plan de comptes'!A:B,2,FALSE),"")</f>
        <v/>
      </c>
      <c r="K13776" s="21">
        <f t="shared" si="645"/>
        <v>0</v>
      </c>
      <c r="L13776" t="str">
        <f t="shared" si="646"/>
        <v/>
      </c>
      <c r="M13776" t="str">
        <f t="shared" si="647"/>
        <v/>
      </c>
    </row>
    <row r="13777" spans="3:13" x14ac:dyDescent="0.2">
      <c r="C13777" s="8" t="str">
        <f>IFERROR(VLOOKUP(B13777,'Plan de comptes'!A:B,2,FALSE),"")</f>
        <v/>
      </c>
      <c r="K13777" s="21">
        <f t="shared" si="645"/>
        <v>0</v>
      </c>
      <c r="L13777" t="str">
        <f t="shared" si="646"/>
        <v/>
      </c>
      <c r="M13777" t="str">
        <f t="shared" si="647"/>
        <v/>
      </c>
    </row>
    <row r="13778" spans="3:13" x14ac:dyDescent="0.2">
      <c r="C13778" s="8" t="str">
        <f>IFERROR(VLOOKUP(B13778,'Plan de comptes'!A:B,2,FALSE),"")</f>
        <v/>
      </c>
      <c r="K13778" s="21">
        <f t="shared" si="645"/>
        <v>0</v>
      </c>
      <c r="L13778" t="str">
        <f t="shared" si="646"/>
        <v/>
      </c>
      <c r="M13778" t="str">
        <f t="shared" si="647"/>
        <v/>
      </c>
    </row>
    <row r="13779" spans="3:13" x14ac:dyDescent="0.2">
      <c r="C13779" s="8" t="str">
        <f>IFERROR(VLOOKUP(B13779,'Plan de comptes'!A:B,2,FALSE),"")</f>
        <v/>
      </c>
      <c r="K13779" s="21">
        <f t="shared" si="645"/>
        <v>0</v>
      </c>
      <c r="L13779" t="str">
        <f t="shared" si="646"/>
        <v/>
      </c>
      <c r="M13779" t="str">
        <f t="shared" si="647"/>
        <v/>
      </c>
    </row>
    <row r="13780" spans="3:13" x14ac:dyDescent="0.2">
      <c r="C13780" s="8" t="str">
        <f>IFERROR(VLOOKUP(B13780,'Plan de comptes'!A:B,2,FALSE),"")</f>
        <v/>
      </c>
      <c r="K13780" s="21">
        <f t="shared" si="645"/>
        <v>0</v>
      </c>
      <c r="L13780" t="str">
        <f t="shared" si="646"/>
        <v/>
      </c>
      <c r="M13780" t="str">
        <f t="shared" si="647"/>
        <v/>
      </c>
    </row>
    <row r="13781" spans="3:13" x14ac:dyDescent="0.2">
      <c r="C13781" s="8" t="str">
        <f>IFERROR(VLOOKUP(B13781,'Plan de comptes'!A:B,2,FALSE),"")</f>
        <v/>
      </c>
      <c r="K13781" s="21">
        <f t="shared" si="645"/>
        <v>0</v>
      </c>
      <c r="L13781" t="str">
        <f t="shared" si="646"/>
        <v/>
      </c>
      <c r="M13781" t="str">
        <f t="shared" si="647"/>
        <v/>
      </c>
    </row>
    <row r="13782" spans="3:13" x14ac:dyDescent="0.2">
      <c r="C13782" s="8" t="str">
        <f>IFERROR(VLOOKUP(B13782,'Plan de comptes'!A:B,2,FALSE),"")</f>
        <v/>
      </c>
      <c r="K13782" s="21">
        <f t="shared" si="645"/>
        <v>0</v>
      </c>
      <c r="L13782" t="str">
        <f t="shared" si="646"/>
        <v/>
      </c>
      <c r="M13782" t="str">
        <f t="shared" si="647"/>
        <v/>
      </c>
    </row>
    <row r="13783" spans="3:13" x14ac:dyDescent="0.2">
      <c r="C13783" s="8" t="str">
        <f>IFERROR(VLOOKUP(B13783,'Plan de comptes'!A:B,2,FALSE),"")</f>
        <v/>
      </c>
      <c r="K13783" s="21">
        <f t="shared" si="645"/>
        <v>0</v>
      </c>
      <c r="L13783" t="str">
        <f t="shared" si="646"/>
        <v/>
      </c>
      <c r="M13783" t="str">
        <f t="shared" si="647"/>
        <v/>
      </c>
    </row>
    <row r="13784" spans="3:13" x14ac:dyDescent="0.2">
      <c r="C13784" s="8" t="str">
        <f>IFERROR(VLOOKUP(B13784,'Plan de comptes'!A:B,2,FALSE),"")</f>
        <v/>
      </c>
      <c r="K13784" s="21">
        <f t="shared" si="645"/>
        <v>0</v>
      </c>
      <c r="L13784" t="str">
        <f t="shared" si="646"/>
        <v/>
      </c>
      <c r="M13784" t="str">
        <f t="shared" si="647"/>
        <v/>
      </c>
    </row>
    <row r="13785" spans="3:13" x14ac:dyDescent="0.2">
      <c r="C13785" s="8" t="str">
        <f>IFERROR(VLOOKUP(B13785,'Plan de comptes'!A:B,2,FALSE),"")</f>
        <v/>
      </c>
      <c r="K13785" s="21">
        <f t="shared" si="645"/>
        <v>0</v>
      </c>
      <c r="L13785" t="str">
        <f t="shared" si="646"/>
        <v/>
      </c>
      <c r="M13785" t="str">
        <f t="shared" si="647"/>
        <v/>
      </c>
    </row>
    <row r="13786" spans="3:13" x14ac:dyDescent="0.2">
      <c r="C13786" s="8" t="str">
        <f>IFERROR(VLOOKUP(B13786,'Plan de comptes'!A:B,2,FALSE),"")</f>
        <v/>
      </c>
      <c r="K13786" s="21">
        <f t="shared" si="645"/>
        <v>0</v>
      </c>
      <c r="L13786" t="str">
        <f t="shared" si="646"/>
        <v/>
      </c>
      <c r="M13786" t="str">
        <f t="shared" si="647"/>
        <v/>
      </c>
    </row>
    <row r="13787" spans="3:13" x14ac:dyDescent="0.2">
      <c r="C13787" s="8" t="str">
        <f>IFERROR(VLOOKUP(B13787,'Plan de comptes'!A:B,2,FALSE),"")</f>
        <v/>
      </c>
      <c r="K13787" s="21">
        <f t="shared" si="645"/>
        <v>0</v>
      </c>
      <c r="L13787" t="str">
        <f t="shared" si="646"/>
        <v/>
      </c>
      <c r="M13787" t="str">
        <f t="shared" si="647"/>
        <v/>
      </c>
    </row>
    <row r="13788" spans="3:13" x14ac:dyDescent="0.2">
      <c r="C13788" s="8" t="str">
        <f>IFERROR(VLOOKUP(B13788,'Plan de comptes'!A:B,2,FALSE),"")</f>
        <v/>
      </c>
      <c r="K13788" s="21">
        <f t="shared" si="645"/>
        <v>0</v>
      </c>
      <c r="L13788" t="str">
        <f t="shared" si="646"/>
        <v/>
      </c>
      <c r="M13788" t="str">
        <f t="shared" si="647"/>
        <v/>
      </c>
    </row>
    <row r="13789" spans="3:13" x14ac:dyDescent="0.2">
      <c r="C13789" s="8" t="str">
        <f>IFERROR(VLOOKUP(B13789,'Plan de comptes'!A:B,2,FALSE),"")</f>
        <v/>
      </c>
      <c r="K13789" s="21">
        <f t="shared" si="645"/>
        <v>0</v>
      </c>
      <c r="L13789" t="str">
        <f t="shared" si="646"/>
        <v/>
      </c>
      <c r="M13789" t="str">
        <f t="shared" si="647"/>
        <v/>
      </c>
    </row>
    <row r="13790" spans="3:13" x14ac:dyDescent="0.2">
      <c r="C13790" s="8" t="str">
        <f>IFERROR(VLOOKUP(B13790,'Plan de comptes'!A:B,2,FALSE),"")</f>
        <v/>
      </c>
      <c r="K13790" s="21">
        <f t="shared" si="645"/>
        <v>0</v>
      </c>
      <c r="L13790" t="str">
        <f t="shared" si="646"/>
        <v/>
      </c>
      <c r="M13790" t="str">
        <f t="shared" si="647"/>
        <v/>
      </c>
    </row>
    <row r="13791" spans="3:13" x14ac:dyDescent="0.2">
      <c r="C13791" s="8" t="str">
        <f>IFERROR(VLOOKUP(B13791,'Plan de comptes'!A:B,2,FALSE),"")</f>
        <v/>
      </c>
      <c r="K13791" s="21">
        <f t="shared" si="645"/>
        <v>0</v>
      </c>
      <c r="L13791" t="str">
        <f t="shared" si="646"/>
        <v/>
      </c>
      <c r="M13791" t="str">
        <f t="shared" si="647"/>
        <v/>
      </c>
    </row>
    <row r="13792" spans="3:13" x14ac:dyDescent="0.2">
      <c r="C13792" s="8" t="str">
        <f>IFERROR(VLOOKUP(B13792,'Plan de comptes'!A:B,2,FALSE),"")</f>
        <v/>
      </c>
      <c r="K13792" s="21">
        <f t="shared" si="645"/>
        <v>0</v>
      </c>
      <c r="L13792" t="str">
        <f t="shared" si="646"/>
        <v/>
      </c>
      <c r="M13792" t="str">
        <f t="shared" si="647"/>
        <v/>
      </c>
    </row>
    <row r="13793" spans="3:13" x14ac:dyDescent="0.2">
      <c r="C13793" s="8" t="str">
        <f>IFERROR(VLOOKUP(B13793,'Plan de comptes'!A:B,2,FALSE),"")</f>
        <v/>
      </c>
      <c r="K13793" s="21">
        <f t="shared" si="645"/>
        <v>0</v>
      </c>
      <c r="L13793" t="str">
        <f t="shared" si="646"/>
        <v/>
      </c>
      <c r="M13793" t="str">
        <f t="shared" si="647"/>
        <v/>
      </c>
    </row>
    <row r="13794" spans="3:13" x14ac:dyDescent="0.2">
      <c r="C13794" s="8" t="str">
        <f>IFERROR(VLOOKUP(B13794,'Plan de comptes'!A:B,2,FALSE),"")</f>
        <v/>
      </c>
      <c r="K13794" s="21">
        <f t="shared" si="645"/>
        <v>0</v>
      </c>
      <c r="L13794" t="str">
        <f t="shared" si="646"/>
        <v/>
      </c>
      <c r="M13794" t="str">
        <f t="shared" si="647"/>
        <v/>
      </c>
    </row>
    <row r="13795" spans="3:13" x14ac:dyDescent="0.2">
      <c r="C13795" s="8" t="str">
        <f>IFERROR(VLOOKUP(B13795,'Plan de comptes'!A:B,2,FALSE),"")</f>
        <v/>
      </c>
      <c r="K13795" s="21">
        <f t="shared" si="645"/>
        <v>0</v>
      </c>
      <c r="L13795" t="str">
        <f t="shared" si="646"/>
        <v/>
      </c>
      <c r="M13795" t="str">
        <f t="shared" si="647"/>
        <v/>
      </c>
    </row>
    <row r="13796" spans="3:13" x14ac:dyDescent="0.2">
      <c r="C13796" s="8" t="str">
        <f>IFERROR(VLOOKUP(B13796,'Plan de comptes'!A:B,2,FALSE),"")</f>
        <v/>
      </c>
      <c r="K13796" s="21">
        <f t="shared" si="645"/>
        <v>0</v>
      </c>
      <c r="L13796" t="str">
        <f t="shared" si="646"/>
        <v/>
      </c>
      <c r="M13796" t="str">
        <f t="shared" si="647"/>
        <v/>
      </c>
    </row>
    <row r="13797" spans="3:13" x14ac:dyDescent="0.2">
      <c r="C13797" s="8" t="str">
        <f>IFERROR(VLOOKUP(B13797,'Plan de comptes'!A:B,2,FALSE),"")</f>
        <v/>
      </c>
      <c r="K13797" s="21">
        <f t="shared" si="645"/>
        <v>0</v>
      </c>
      <c r="L13797" t="str">
        <f t="shared" si="646"/>
        <v/>
      </c>
      <c r="M13797" t="str">
        <f t="shared" si="647"/>
        <v/>
      </c>
    </row>
    <row r="13798" spans="3:13" x14ac:dyDescent="0.2">
      <c r="C13798" s="8" t="str">
        <f>IFERROR(VLOOKUP(B13798,'Plan de comptes'!A:B,2,FALSE),"")</f>
        <v/>
      </c>
      <c r="K13798" s="21">
        <f t="shared" si="645"/>
        <v>0</v>
      </c>
      <c r="L13798" t="str">
        <f t="shared" si="646"/>
        <v/>
      </c>
      <c r="M13798" t="str">
        <f t="shared" si="647"/>
        <v/>
      </c>
    </row>
    <row r="13799" spans="3:13" x14ac:dyDescent="0.2">
      <c r="C13799" s="8" t="str">
        <f>IFERROR(VLOOKUP(B13799,'Plan de comptes'!A:B,2,FALSE),"")</f>
        <v/>
      </c>
      <c r="K13799" s="21">
        <f t="shared" si="645"/>
        <v>0</v>
      </c>
      <c r="L13799" t="str">
        <f t="shared" si="646"/>
        <v/>
      </c>
      <c r="M13799" t="str">
        <f t="shared" si="647"/>
        <v/>
      </c>
    </row>
    <row r="13800" spans="3:13" x14ac:dyDescent="0.2">
      <c r="C13800" s="8" t="str">
        <f>IFERROR(VLOOKUP(B13800,'Plan de comptes'!A:B,2,FALSE),"")</f>
        <v/>
      </c>
      <c r="K13800" s="21">
        <f t="shared" si="645"/>
        <v>0</v>
      </c>
      <c r="L13800" t="str">
        <f t="shared" si="646"/>
        <v/>
      </c>
      <c r="M13800" t="str">
        <f t="shared" si="647"/>
        <v/>
      </c>
    </row>
    <row r="13801" spans="3:13" x14ac:dyDescent="0.2">
      <c r="C13801" s="8" t="str">
        <f>IFERROR(VLOOKUP(B13801,'Plan de comptes'!A:B,2,FALSE),"")</f>
        <v/>
      </c>
      <c r="K13801" s="21">
        <f t="shared" si="645"/>
        <v>0</v>
      </c>
      <c r="L13801" t="str">
        <f t="shared" si="646"/>
        <v/>
      </c>
      <c r="M13801" t="str">
        <f t="shared" si="647"/>
        <v/>
      </c>
    </row>
    <row r="13802" spans="3:13" x14ac:dyDescent="0.2">
      <c r="C13802" s="8" t="str">
        <f>IFERROR(VLOOKUP(B13802,'Plan de comptes'!A:B,2,FALSE),"")</f>
        <v/>
      </c>
      <c r="K13802" s="21">
        <f t="shared" si="645"/>
        <v>0</v>
      </c>
      <c r="L13802" t="str">
        <f t="shared" si="646"/>
        <v/>
      </c>
      <c r="M13802" t="str">
        <f t="shared" si="647"/>
        <v/>
      </c>
    </row>
    <row r="13803" spans="3:13" x14ac:dyDescent="0.2">
      <c r="C13803" s="8" t="str">
        <f>IFERROR(VLOOKUP(B13803,'Plan de comptes'!A:B,2,FALSE),"")</f>
        <v/>
      </c>
      <c r="K13803" s="21">
        <f t="shared" si="645"/>
        <v>0</v>
      </c>
      <c r="L13803" t="str">
        <f t="shared" si="646"/>
        <v/>
      </c>
      <c r="M13803" t="str">
        <f t="shared" si="647"/>
        <v/>
      </c>
    </row>
    <row r="13804" spans="3:13" x14ac:dyDescent="0.2">
      <c r="C13804" s="8" t="str">
        <f>IFERROR(VLOOKUP(B13804,'Plan de comptes'!A:B,2,FALSE),"")</f>
        <v/>
      </c>
      <c r="K13804" s="21">
        <f t="shared" si="645"/>
        <v>0</v>
      </c>
      <c r="L13804" t="str">
        <f t="shared" si="646"/>
        <v/>
      </c>
      <c r="M13804" t="str">
        <f t="shared" si="647"/>
        <v/>
      </c>
    </row>
    <row r="13805" spans="3:13" x14ac:dyDescent="0.2">
      <c r="C13805" s="8" t="str">
        <f>IFERROR(VLOOKUP(B13805,'Plan de comptes'!A:B,2,FALSE),"")</f>
        <v/>
      </c>
      <c r="K13805" s="21">
        <f t="shared" si="645"/>
        <v>0</v>
      </c>
      <c r="L13805" t="str">
        <f t="shared" si="646"/>
        <v/>
      </c>
      <c r="M13805" t="str">
        <f t="shared" si="647"/>
        <v/>
      </c>
    </row>
    <row r="13806" spans="3:13" x14ac:dyDescent="0.2">
      <c r="C13806" s="8" t="str">
        <f>IFERROR(VLOOKUP(B13806,'Plan de comptes'!A:B,2,FALSE),"")</f>
        <v/>
      </c>
      <c r="K13806" s="21">
        <f t="shared" si="645"/>
        <v>0</v>
      </c>
      <c r="L13806" t="str">
        <f t="shared" si="646"/>
        <v/>
      </c>
      <c r="M13806" t="str">
        <f t="shared" si="647"/>
        <v/>
      </c>
    </row>
    <row r="13807" spans="3:13" x14ac:dyDescent="0.2">
      <c r="C13807" s="8" t="str">
        <f>IFERROR(VLOOKUP(B13807,'Plan de comptes'!A:B,2,FALSE),"")</f>
        <v/>
      </c>
      <c r="K13807" s="21">
        <f t="shared" si="645"/>
        <v>0</v>
      </c>
      <c r="L13807" t="str">
        <f t="shared" si="646"/>
        <v/>
      </c>
      <c r="M13807" t="str">
        <f t="shared" si="647"/>
        <v/>
      </c>
    </row>
    <row r="13808" spans="3:13" x14ac:dyDescent="0.2">
      <c r="C13808" s="8" t="str">
        <f>IFERROR(VLOOKUP(B13808,'Plan de comptes'!A:B,2,FALSE),"")</f>
        <v/>
      </c>
      <c r="K13808" s="21">
        <f t="shared" si="645"/>
        <v>0</v>
      </c>
      <c r="L13808" t="str">
        <f t="shared" si="646"/>
        <v/>
      </c>
      <c r="M13808" t="str">
        <f t="shared" si="647"/>
        <v/>
      </c>
    </row>
    <row r="13809" spans="3:13" x14ac:dyDescent="0.2">
      <c r="C13809" s="8" t="str">
        <f>IFERROR(VLOOKUP(B13809,'Plan de comptes'!A:B,2,FALSE),"")</f>
        <v/>
      </c>
      <c r="K13809" s="21">
        <f t="shared" si="645"/>
        <v>0</v>
      </c>
      <c r="L13809" t="str">
        <f t="shared" si="646"/>
        <v/>
      </c>
      <c r="M13809" t="str">
        <f t="shared" si="647"/>
        <v/>
      </c>
    </row>
    <row r="13810" spans="3:13" x14ac:dyDescent="0.2">
      <c r="C13810" s="8" t="str">
        <f>IFERROR(VLOOKUP(B13810,'Plan de comptes'!A:B,2,FALSE),"")</f>
        <v/>
      </c>
      <c r="K13810" s="21">
        <f t="shared" si="645"/>
        <v>0</v>
      </c>
      <c r="L13810" t="str">
        <f t="shared" si="646"/>
        <v/>
      </c>
      <c r="M13810" t="str">
        <f t="shared" si="647"/>
        <v/>
      </c>
    </row>
    <row r="13811" spans="3:13" x14ac:dyDescent="0.2">
      <c r="C13811" s="8" t="str">
        <f>IFERROR(VLOOKUP(B13811,'Plan de comptes'!A:B,2,FALSE),"")</f>
        <v/>
      </c>
      <c r="K13811" s="21">
        <f t="shared" si="645"/>
        <v>0</v>
      </c>
      <c r="L13811" t="str">
        <f t="shared" si="646"/>
        <v/>
      </c>
      <c r="M13811" t="str">
        <f t="shared" si="647"/>
        <v/>
      </c>
    </row>
    <row r="13812" spans="3:13" x14ac:dyDescent="0.2">
      <c r="C13812" s="8" t="str">
        <f>IFERROR(VLOOKUP(B13812,'Plan de comptes'!A:B,2,FALSE),"")</f>
        <v/>
      </c>
      <c r="K13812" s="21">
        <f t="shared" si="645"/>
        <v>0</v>
      </c>
      <c r="L13812" t="str">
        <f t="shared" si="646"/>
        <v/>
      </c>
      <c r="M13812" t="str">
        <f t="shared" si="647"/>
        <v/>
      </c>
    </row>
    <row r="13813" spans="3:13" x14ac:dyDescent="0.2">
      <c r="C13813" s="8" t="str">
        <f>IFERROR(VLOOKUP(B13813,'Plan de comptes'!A:B,2,FALSE),"")</f>
        <v/>
      </c>
      <c r="K13813" s="21">
        <f t="shared" si="645"/>
        <v>0</v>
      </c>
      <c r="L13813" t="str">
        <f t="shared" si="646"/>
        <v/>
      </c>
      <c r="M13813" t="str">
        <f t="shared" si="647"/>
        <v/>
      </c>
    </row>
    <row r="13814" spans="3:13" x14ac:dyDescent="0.2">
      <c r="C13814" s="8" t="str">
        <f>IFERROR(VLOOKUP(B13814,'Plan de comptes'!A:B,2,FALSE),"")</f>
        <v/>
      </c>
      <c r="K13814" s="21">
        <f t="shared" si="645"/>
        <v>0</v>
      </c>
      <c r="L13814" t="str">
        <f t="shared" si="646"/>
        <v/>
      </c>
      <c r="M13814" t="str">
        <f t="shared" si="647"/>
        <v/>
      </c>
    </row>
    <row r="13815" spans="3:13" x14ac:dyDescent="0.2">
      <c r="C13815" s="8" t="str">
        <f>IFERROR(VLOOKUP(B13815,'Plan de comptes'!A:B,2,FALSE),"")</f>
        <v/>
      </c>
      <c r="K13815" s="21">
        <f t="shared" si="645"/>
        <v>0</v>
      </c>
      <c r="L13815" t="str">
        <f t="shared" si="646"/>
        <v/>
      </c>
      <c r="M13815" t="str">
        <f t="shared" si="647"/>
        <v/>
      </c>
    </row>
    <row r="13816" spans="3:13" x14ac:dyDescent="0.2">
      <c r="C13816" s="8" t="str">
        <f>IFERROR(VLOOKUP(B13816,'Plan de comptes'!A:B,2,FALSE),"")</f>
        <v/>
      </c>
      <c r="K13816" s="21">
        <f t="shared" si="645"/>
        <v>0</v>
      </c>
      <c r="L13816" t="str">
        <f t="shared" si="646"/>
        <v/>
      </c>
      <c r="M13816" t="str">
        <f t="shared" si="647"/>
        <v/>
      </c>
    </row>
    <row r="13817" spans="3:13" x14ac:dyDescent="0.2">
      <c r="C13817" s="8" t="str">
        <f>IFERROR(VLOOKUP(B13817,'Plan de comptes'!A:B,2,FALSE),"")</f>
        <v/>
      </c>
      <c r="K13817" s="21">
        <f t="shared" si="645"/>
        <v>0</v>
      </c>
      <c r="L13817" t="str">
        <f t="shared" si="646"/>
        <v/>
      </c>
      <c r="M13817" t="str">
        <f t="shared" si="647"/>
        <v/>
      </c>
    </row>
    <row r="13818" spans="3:13" x14ac:dyDescent="0.2">
      <c r="C13818" s="8" t="str">
        <f>IFERROR(VLOOKUP(B13818,'Plan de comptes'!A:B,2,FALSE),"")</f>
        <v/>
      </c>
      <c r="K13818" s="21">
        <f t="shared" si="645"/>
        <v>0</v>
      </c>
      <c r="L13818" t="str">
        <f t="shared" si="646"/>
        <v/>
      </c>
      <c r="M13818" t="str">
        <f t="shared" si="647"/>
        <v/>
      </c>
    </row>
    <row r="13819" spans="3:13" x14ac:dyDescent="0.2">
      <c r="C13819" s="8" t="str">
        <f>IFERROR(VLOOKUP(B13819,'Plan de comptes'!A:B,2,FALSE),"")</f>
        <v/>
      </c>
      <c r="K13819" s="21">
        <f t="shared" si="645"/>
        <v>0</v>
      </c>
      <c r="L13819" t="str">
        <f t="shared" si="646"/>
        <v/>
      </c>
      <c r="M13819" t="str">
        <f t="shared" si="647"/>
        <v/>
      </c>
    </row>
    <row r="13820" spans="3:13" x14ac:dyDescent="0.2">
      <c r="C13820" s="8" t="str">
        <f>IFERROR(VLOOKUP(B13820,'Plan de comptes'!A:B,2,FALSE),"")</f>
        <v/>
      </c>
      <c r="K13820" s="21">
        <f t="shared" si="645"/>
        <v>0</v>
      </c>
      <c r="L13820" t="str">
        <f t="shared" si="646"/>
        <v/>
      </c>
      <c r="M13820" t="str">
        <f t="shared" si="647"/>
        <v/>
      </c>
    </row>
    <row r="13821" spans="3:13" x14ac:dyDescent="0.2">
      <c r="C13821" s="8" t="str">
        <f>IFERROR(VLOOKUP(B13821,'Plan de comptes'!A:B,2,FALSE),"")</f>
        <v/>
      </c>
      <c r="K13821" s="21">
        <f t="shared" si="645"/>
        <v>0</v>
      </c>
      <c r="L13821" t="str">
        <f t="shared" si="646"/>
        <v/>
      </c>
      <c r="M13821" t="str">
        <f t="shared" si="647"/>
        <v/>
      </c>
    </row>
    <row r="13822" spans="3:13" x14ac:dyDescent="0.2">
      <c r="C13822" s="8" t="str">
        <f>IFERROR(VLOOKUP(B13822,'Plan de comptes'!A:B,2,FALSE),"")</f>
        <v/>
      </c>
      <c r="K13822" s="21">
        <f t="shared" si="645"/>
        <v>0</v>
      </c>
      <c r="L13822" t="str">
        <f t="shared" si="646"/>
        <v/>
      </c>
      <c r="M13822" t="str">
        <f t="shared" si="647"/>
        <v/>
      </c>
    </row>
    <row r="13823" spans="3:13" x14ac:dyDescent="0.2">
      <c r="C13823" s="8" t="str">
        <f>IFERROR(VLOOKUP(B13823,'Plan de comptes'!A:B,2,FALSE),"")</f>
        <v/>
      </c>
      <c r="K13823" s="21">
        <f t="shared" si="645"/>
        <v>0</v>
      </c>
      <c r="L13823" t="str">
        <f t="shared" si="646"/>
        <v/>
      </c>
      <c r="M13823" t="str">
        <f t="shared" si="647"/>
        <v/>
      </c>
    </row>
    <row r="13824" spans="3:13" x14ac:dyDescent="0.2">
      <c r="C13824" s="8" t="str">
        <f>IFERROR(VLOOKUP(B13824,'Plan de comptes'!A:B,2,FALSE),"")</f>
        <v/>
      </c>
      <c r="K13824" s="21">
        <f t="shared" si="645"/>
        <v>0</v>
      </c>
      <c r="L13824" t="str">
        <f t="shared" si="646"/>
        <v/>
      </c>
      <c r="M13824" t="str">
        <f t="shared" si="647"/>
        <v/>
      </c>
    </row>
    <row r="13825" spans="3:13" x14ac:dyDescent="0.2">
      <c r="C13825" s="8" t="str">
        <f>IFERROR(VLOOKUP(B13825,'Plan de comptes'!A:B,2,FALSE),"")</f>
        <v/>
      </c>
      <c r="K13825" s="21">
        <f t="shared" si="645"/>
        <v>0</v>
      </c>
      <c r="L13825" t="str">
        <f t="shared" si="646"/>
        <v/>
      </c>
      <c r="M13825" t="str">
        <f t="shared" si="647"/>
        <v/>
      </c>
    </row>
    <row r="13826" spans="3:13" x14ac:dyDescent="0.2">
      <c r="C13826" s="8" t="str">
        <f>IFERROR(VLOOKUP(B13826,'Plan de comptes'!A:B,2,FALSE),"")</f>
        <v/>
      </c>
      <c r="K13826" s="21">
        <f t="shared" si="645"/>
        <v>0</v>
      </c>
      <c r="L13826" t="str">
        <f t="shared" si="646"/>
        <v/>
      </c>
      <c r="M13826" t="str">
        <f t="shared" si="647"/>
        <v/>
      </c>
    </row>
    <row r="13827" spans="3:13" x14ac:dyDescent="0.2">
      <c r="C13827" s="8" t="str">
        <f>IFERROR(VLOOKUP(B13827,'Plan de comptes'!A:B,2,FALSE),"")</f>
        <v/>
      </c>
      <c r="K13827" s="21">
        <f t="shared" ref="K13827:K13890" si="648">E13827-F13827</f>
        <v>0</v>
      </c>
      <c r="L13827" t="str">
        <f t="shared" ref="L13827:L13890" si="649">LEFT($B13827,2)</f>
        <v/>
      </c>
      <c r="M13827" t="str">
        <f t="shared" ref="M13827:M13890" si="650">LEFT($B13827,3)</f>
        <v/>
      </c>
    </row>
    <row r="13828" spans="3:13" x14ac:dyDescent="0.2">
      <c r="C13828" s="8" t="str">
        <f>IFERROR(VLOOKUP(B13828,'Plan de comptes'!A:B,2,FALSE),"")</f>
        <v/>
      </c>
      <c r="K13828" s="21">
        <f t="shared" si="648"/>
        <v>0</v>
      </c>
      <c r="L13828" t="str">
        <f t="shared" si="649"/>
        <v/>
      </c>
      <c r="M13828" t="str">
        <f t="shared" si="650"/>
        <v/>
      </c>
    </row>
    <row r="13829" spans="3:13" x14ac:dyDescent="0.2">
      <c r="C13829" s="8" t="str">
        <f>IFERROR(VLOOKUP(B13829,'Plan de comptes'!A:B,2,FALSE),"")</f>
        <v/>
      </c>
      <c r="K13829" s="21">
        <f t="shared" si="648"/>
        <v>0</v>
      </c>
      <c r="L13829" t="str">
        <f t="shared" si="649"/>
        <v/>
      </c>
      <c r="M13829" t="str">
        <f t="shared" si="650"/>
        <v/>
      </c>
    </row>
    <row r="13830" spans="3:13" x14ac:dyDescent="0.2">
      <c r="C13830" s="8" t="str">
        <f>IFERROR(VLOOKUP(B13830,'Plan de comptes'!A:B,2,FALSE),"")</f>
        <v/>
      </c>
      <c r="K13830" s="21">
        <f t="shared" si="648"/>
        <v>0</v>
      </c>
      <c r="L13830" t="str">
        <f t="shared" si="649"/>
        <v/>
      </c>
      <c r="M13830" t="str">
        <f t="shared" si="650"/>
        <v/>
      </c>
    </row>
    <row r="13831" spans="3:13" x14ac:dyDescent="0.2">
      <c r="C13831" s="8" t="str">
        <f>IFERROR(VLOOKUP(B13831,'Plan de comptes'!A:B,2,FALSE),"")</f>
        <v/>
      </c>
      <c r="K13831" s="21">
        <f t="shared" si="648"/>
        <v>0</v>
      </c>
      <c r="L13831" t="str">
        <f t="shared" si="649"/>
        <v/>
      </c>
      <c r="M13831" t="str">
        <f t="shared" si="650"/>
        <v/>
      </c>
    </row>
    <row r="13832" spans="3:13" x14ac:dyDescent="0.2">
      <c r="C13832" s="8" t="str">
        <f>IFERROR(VLOOKUP(B13832,'Plan de comptes'!A:B,2,FALSE),"")</f>
        <v/>
      </c>
      <c r="K13832" s="21">
        <f t="shared" si="648"/>
        <v>0</v>
      </c>
      <c r="L13832" t="str">
        <f t="shared" si="649"/>
        <v/>
      </c>
      <c r="M13832" t="str">
        <f t="shared" si="650"/>
        <v/>
      </c>
    </row>
    <row r="13833" spans="3:13" x14ac:dyDescent="0.2">
      <c r="C13833" s="8" t="str">
        <f>IFERROR(VLOOKUP(B13833,'Plan de comptes'!A:B,2,FALSE),"")</f>
        <v/>
      </c>
      <c r="K13833" s="21">
        <f t="shared" si="648"/>
        <v>0</v>
      </c>
      <c r="L13833" t="str">
        <f t="shared" si="649"/>
        <v/>
      </c>
      <c r="M13833" t="str">
        <f t="shared" si="650"/>
        <v/>
      </c>
    </row>
    <row r="13834" spans="3:13" x14ac:dyDescent="0.2">
      <c r="C13834" s="8" t="str">
        <f>IFERROR(VLOOKUP(B13834,'Plan de comptes'!A:B,2,FALSE),"")</f>
        <v/>
      </c>
      <c r="K13834" s="21">
        <f t="shared" si="648"/>
        <v>0</v>
      </c>
      <c r="L13834" t="str">
        <f t="shared" si="649"/>
        <v/>
      </c>
      <c r="M13834" t="str">
        <f t="shared" si="650"/>
        <v/>
      </c>
    </row>
    <row r="13835" spans="3:13" x14ac:dyDescent="0.2">
      <c r="C13835" s="8" t="str">
        <f>IFERROR(VLOOKUP(B13835,'Plan de comptes'!A:B,2,FALSE),"")</f>
        <v/>
      </c>
      <c r="K13835" s="21">
        <f t="shared" si="648"/>
        <v>0</v>
      </c>
      <c r="L13835" t="str">
        <f t="shared" si="649"/>
        <v/>
      </c>
      <c r="M13835" t="str">
        <f t="shared" si="650"/>
        <v/>
      </c>
    </row>
    <row r="13836" spans="3:13" x14ac:dyDescent="0.2">
      <c r="C13836" s="8" t="str">
        <f>IFERROR(VLOOKUP(B13836,'Plan de comptes'!A:B,2,FALSE),"")</f>
        <v/>
      </c>
      <c r="K13836" s="21">
        <f t="shared" si="648"/>
        <v>0</v>
      </c>
      <c r="L13836" t="str">
        <f t="shared" si="649"/>
        <v/>
      </c>
      <c r="M13836" t="str">
        <f t="shared" si="650"/>
        <v/>
      </c>
    </row>
    <row r="13837" spans="3:13" x14ac:dyDescent="0.2">
      <c r="C13837" s="8" t="str">
        <f>IFERROR(VLOOKUP(B13837,'Plan de comptes'!A:B,2,FALSE),"")</f>
        <v/>
      </c>
      <c r="K13837" s="21">
        <f t="shared" si="648"/>
        <v>0</v>
      </c>
      <c r="L13837" t="str">
        <f t="shared" si="649"/>
        <v/>
      </c>
      <c r="M13837" t="str">
        <f t="shared" si="650"/>
        <v/>
      </c>
    </row>
    <row r="13838" spans="3:13" x14ac:dyDescent="0.2">
      <c r="C13838" s="8" t="str">
        <f>IFERROR(VLOOKUP(B13838,'Plan de comptes'!A:B,2,FALSE),"")</f>
        <v/>
      </c>
      <c r="K13838" s="21">
        <f t="shared" si="648"/>
        <v>0</v>
      </c>
      <c r="L13838" t="str">
        <f t="shared" si="649"/>
        <v/>
      </c>
      <c r="M13838" t="str">
        <f t="shared" si="650"/>
        <v/>
      </c>
    </row>
    <row r="13839" spans="3:13" x14ac:dyDescent="0.2">
      <c r="C13839" s="8" t="str">
        <f>IFERROR(VLOOKUP(B13839,'Plan de comptes'!A:B,2,FALSE),"")</f>
        <v/>
      </c>
      <c r="K13839" s="21">
        <f t="shared" si="648"/>
        <v>0</v>
      </c>
      <c r="L13839" t="str">
        <f t="shared" si="649"/>
        <v/>
      </c>
      <c r="M13839" t="str">
        <f t="shared" si="650"/>
        <v/>
      </c>
    </row>
    <row r="13840" spans="3:13" x14ac:dyDescent="0.2">
      <c r="C13840" s="8" t="str">
        <f>IFERROR(VLOOKUP(B13840,'Plan de comptes'!A:B,2,FALSE),"")</f>
        <v/>
      </c>
      <c r="K13840" s="21">
        <f t="shared" si="648"/>
        <v>0</v>
      </c>
      <c r="L13840" t="str">
        <f t="shared" si="649"/>
        <v/>
      </c>
      <c r="M13840" t="str">
        <f t="shared" si="650"/>
        <v/>
      </c>
    </row>
    <row r="13841" spans="3:13" x14ac:dyDescent="0.2">
      <c r="C13841" s="8" t="str">
        <f>IFERROR(VLOOKUP(B13841,'Plan de comptes'!A:B,2,FALSE),"")</f>
        <v/>
      </c>
      <c r="K13841" s="21">
        <f t="shared" si="648"/>
        <v>0</v>
      </c>
      <c r="L13841" t="str">
        <f t="shared" si="649"/>
        <v/>
      </c>
      <c r="M13841" t="str">
        <f t="shared" si="650"/>
        <v/>
      </c>
    </row>
    <row r="13842" spans="3:13" x14ac:dyDescent="0.2">
      <c r="C13842" s="8" t="str">
        <f>IFERROR(VLOOKUP(B13842,'Plan de comptes'!A:B,2,FALSE),"")</f>
        <v/>
      </c>
      <c r="K13842" s="21">
        <f t="shared" si="648"/>
        <v>0</v>
      </c>
      <c r="L13842" t="str">
        <f t="shared" si="649"/>
        <v/>
      </c>
      <c r="M13842" t="str">
        <f t="shared" si="650"/>
        <v/>
      </c>
    </row>
    <row r="13843" spans="3:13" x14ac:dyDescent="0.2">
      <c r="C13843" s="8" t="str">
        <f>IFERROR(VLOOKUP(B13843,'Plan de comptes'!A:B,2,FALSE),"")</f>
        <v/>
      </c>
      <c r="K13843" s="21">
        <f t="shared" si="648"/>
        <v>0</v>
      </c>
      <c r="L13843" t="str">
        <f t="shared" si="649"/>
        <v/>
      </c>
      <c r="M13843" t="str">
        <f t="shared" si="650"/>
        <v/>
      </c>
    </row>
    <row r="13844" spans="3:13" x14ac:dyDescent="0.2">
      <c r="C13844" s="8" t="str">
        <f>IFERROR(VLOOKUP(B13844,'Plan de comptes'!A:B,2,FALSE),"")</f>
        <v/>
      </c>
      <c r="K13844" s="21">
        <f t="shared" si="648"/>
        <v>0</v>
      </c>
      <c r="L13844" t="str">
        <f t="shared" si="649"/>
        <v/>
      </c>
      <c r="M13844" t="str">
        <f t="shared" si="650"/>
        <v/>
      </c>
    </row>
    <row r="13845" spans="3:13" x14ac:dyDescent="0.2">
      <c r="C13845" s="8" t="str">
        <f>IFERROR(VLOOKUP(B13845,'Plan de comptes'!A:B,2,FALSE),"")</f>
        <v/>
      </c>
      <c r="K13845" s="21">
        <f t="shared" si="648"/>
        <v>0</v>
      </c>
      <c r="L13845" t="str">
        <f t="shared" si="649"/>
        <v/>
      </c>
      <c r="M13845" t="str">
        <f t="shared" si="650"/>
        <v/>
      </c>
    </row>
    <row r="13846" spans="3:13" x14ac:dyDescent="0.2">
      <c r="C13846" s="8" t="str">
        <f>IFERROR(VLOOKUP(B13846,'Plan de comptes'!A:B,2,FALSE),"")</f>
        <v/>
      </c>
      <c r="K13846" s="21">
        <f t="shared" si="648"/>
        <v>0</v>
      </c>
      <c r="L13846" t="str">
        <f t="shared" si="649"/>
        <v/>
      </c>
      <c r="M13846" t="str">
        <f t="shared" si="650"/>
        <v/>
      </c>
    </row>
    <row r="13847" spans="3:13" x14ac:dyDescent="0.2">
      <c r="C13847" s="8" t="str">
        <f>IFERROR(VLOOKUP(B13847,'Plan de comptes'!A:B,2,FALSE),"")</f>
        <v/>
      </c>
      <c r="K13847" s="21">
        <f t="shared" si="648"/>
        <v>0</v>
      </c>
      <c r="L13847" t="str">
        <f t="shared" si="649"/>
        <v/>
      </c>
      <c r="M13847" t="str">
        <f t="shared" si="650"/>
        <v/>
      </c>
    </row>
    <row r="13848" spans="3:13" x14ac:dyDescent="0.2">
      <c r="C13848" s="8" t="str">
        <f>IFERROR(VLOOKUP(B13848,'Plan de comptes'!A:B,2,FALSE),"")</f>
        <v/>
      </c>
      <c r="K13848" s="21">
        <f t="shared" si="648"/>
        <v>0</v>
      </c>
      <c r="L13848" t="str">
        <f t="shared" si="649"/>
        <v/>
      </c>
      <c r="M13848" t="str">
        <f t="shared" si="650"/>
        <v/>
      </c>
    </row>
    <row r="13849" spans="3:13" x14ac:dyDescent="0.2">
      <c r="C13849" s="8" t="str">
        <f>IFERROR(VLOOKUP(B13849,'Plan de comptes'!A:B,2,FALSE),"")</f>
        <v/>
      </c>
      <c r="K13849" s="21">
        <f t="shared" si="648"/>
        <v>0</v>
      </c>
      <c r="L13849" t="str">
        <f t="shared" si="649"/>
        <v/>
      </c>
      <c r="M13849" t="str">
        <f t="shared" si="650"/>
        <v/>
      </c>
    </row>
    <row r="13850" spans="3:13" x14ac:dyDescent="0.2">
      <c r="C13850" s="8" t="str">
        <f>IFERROR(VLOOKUP(B13850,'Plan de comptes'!A:B,2,FALSE),"")</f>
        <v/>
      </c>
      <c r="K13850" s="21">
        <f t="shared" si="648"/>
        <v>0</v>
      </c>
      <c r="L13850" t="str">
        <f t="shared" si="649"/>
        <v/>
      </c>
      <c r="M13850" t="str">
        <f t="shared" si="650"/>
        <v/>
      </c>
    </row>
    <row r="13851" spans="3:13" x14ac:dyDescent="0.2">
      <c r="C13851" s="8" t="str">
        <f>IFERROR(VLOOKUP(B13851,'Plan de comptes'!A:B,2,FALSE),"")</f>
        <v/>
      </c>
      <c r="K13851" s="21">
        <f t="shared" si="648"/>
        <v>0</v>
      </c>
      <c r="L13851" t="str">
        <f t="shared" si="649"/>
        <v/>
      </c>
      <c r="M13851" t="str">
        <f t="shared" si="650"/>
        <v/>
      </c>
    </row>
    <row r="13852" spans="3:13" x14ac:dyDescent="0.2">
      <c r="C13852" s="8" t="str">
        <f>IFERROR(VLOOKUP(B13852,'Plan de comptes'!A:B,2,FALSE),"")</f>
        <v/>
      </c>
      <c r="K13852" s="21">
        <f t="shared" si="648"/>
        <v>0</v>
      </c>
      <c r="L13852" t="str">
        <f t="shared" si="649"/>
        <v/>
      </c>
      <c r="M13852" t="str">
        <f t="shared" si="650"/>
        <v/>
      </c>
    </row>
    <row r="13853" spans="3:13" x14ac:dyDescent="0.2">
      <c r="C13853" s="8" t="str">
        <f>IFERROR(VLOOKUP(B13853,'Plan de comptes'!A:B,2,FALSE),"")</f>
        <v/>
      </c>
      <c r="K13853" s="21">
        <f t="shared" si="648"/>
        <v>0</v>
      </c>
      <c r="L13853" t="str">
        <f t="shared" si="649"/>
        <v/>
      </c>
      <c r="M13853" t="str">
        <f t="shared" si="650"/>
        <v/>
      </c>
    </row>
    <row r="13854" spans="3:13" x14ac:dyDescent="0.2">
      <c r="C13854" s="8" t="str">
        <f>IFERROR(VLOOKUP(B13854,'Plan de comptes'!A:B,2,FALSE),"")</f>
        <v/>
      </c>
      <c r="K13854" s="21">
        <f t="shared" si="648"/>
        <v>0</v>
      </c>
      <c r="L13854" t="str">
        <f t="shared" si="649"/>
        <v/>
      </c>
      <c r="M13854" t="str">
        <f t="shared" si="650"/>
        <v/>
      </c>
    </row>
    <row r="13855" spans="3:13" x14ac:dyDescent="0.2">
      <c r="C13855" s="8" t="str">
        <f>IFERROR(VLOOKUP(B13855,'Plan de comptes'!A:B,2,FALSE),"")</f>
        <v/>
      </c>
      <c r="K13855" s="21">
        <f t="shared" si="648"/>
        <v>0</v>
      </c>
      <c r="L13855" t="str">
        <f t="shared" si="649"/>
        <v/>
      </c>
      <c r="M13855" t="str">
        <f t="shared" si="650"/>
        <v/>
      </c>
    </row>
    <row r="13856" spans="3:13" x14ac:dyDescent="0.2">
      <c r="C13856" s="8" t="str">
        <f>IFERROR(VLOOKUP(B13856,'Plan de comptes'!A:B,2,FALSE),"")</f>
        <v/>
      </c>
      <c r="K13856" s="21">
        <f t="shared" si="648"/>
        <v>0</v>
      </c>
      <c r="L13856" t="str">
        <f t="shared" si="649"/>
        <v/>
      </c>
      <c r="M13856" t="str">
        <f t="shared" si="650"/>
        <v/>
      </c>
    </row>
    <row r="13857" spans="3:13" x14ac:dyDescent="0.2">
      <c r="C13857" s="8" t="str">
        <f>IFERROR(VLOOKUP(B13857,'Plan de comptes'!A:B,2,FALSE),"")</f>
        <v/>
      </c>
      <c r="K13857" s="21">
        <f t="shared" si="648"/>
        <v>0</v>
      </c>
      <c r="L13857" t="str">
        <f t="shared" si="649"/>
        <v/>
      </c>
      <c r="M13857" t="str">
        <f t="shared" si="650"/>
        <v/>
      </c>
    </row>
    <row r="13858" spans="3:13" x14ac:dyDescent="0.2">
      <c r="C13858" s="8" t="str">
        <f>IFERROR(VLOOKUP(B13858,'Plan de comptes'!A:B,2,FALSE),"")</f>
        <v/>
      </c>
      <c r="K13858" s="21">
        <f t="shared" si="648"/>
        <v>0</v>
      </c>
      <c r="L13858" t="str">
        <f t="shared" si="649"/>
        <v/>
      </c>
      <c r="M13858" t="str">
        <f t="shared" si="650"/>
        <v/>
      </c>
    </row>
    <row r="13859" spans="3:13" x14ac:dyDescent="0.2">
      <c r="C13859" s="8" t="str">
        <f>IFERROR(VLOOKUP(B13859,'Plan de comptes'!A:B,2,FALSE),"")</f>
        <v/>
      </c>
      <c r="K13859" s="21">
        <f t="shared" si="648"/>
        <v>0</v>
      </c>
      <c r="L13859" t="str">
        <f t="shared" si="649"/>
        <v/>
      </c>
      <c r="M13859" t="str">
        <f t="shared" si="650"/>
        <v/>
      </c>
    </row>
    <row r="13860" spans="3:13" x14ac:dyDescent="0.2">
      <c r="C13860" s="8" t="str">
        <f>IFERROR(VLOOKUP(B13860,'Plan de comptes'!A:B,2,FALSE),"")</f>
        <v/>
      </c>
      <c r="K13860" s="21">
        <f t="shared" si="648"/>
        <v>0</v>
      </c>
      <c r="L13860" t="str">
        <f t="shared" si="649"/>
        <v/>
      </c>
      <c r="M13860" t="str">
        <f t="shared" si="650"/>
        <v/>
      </c>
    </row>
    <row r="13861" spans="3:13" x14ac:dyDescent="0.2">
      <c r="C13861" s="8" t="str">
        <f>IFERROR(VLOOKUP(B13861,'Plan de comptes'!A:B,2,FALSE),"")</f>
        <v/>
      </c>
      <c r="K13861" s="21">
        <f t="shared" si="648"/>
        <v>0</v>
      </c>
      <c r="L13861" t="str">
        <f t="shared" si="649"/>
        <v/>
      </c>
      <c r="M13861" t="str">
        <f t="shared" si="650"/>
        <v/>
      </c>
    </row>
    <row r="13862" spans="3:13" x14ac:dyDescent="0.2">
      <c r="C13862" s="8" t="str">
        <f>IFERROR(VLOOKUP(B13862,'Plan de comptes'!A:B,2,FALSE),"")</f>
        <v/>
      </c>
      <c r="K13862" s="21">
        <f t="shared" si="648"/>
        <v>0</v>
      </c>
      <c r="L13862" t="str">
        <f t="shared" si="649"/>
        <v/>
      </c>
      <c r="M13862" t="str">
        <f t="shared" si="650"/>
        <v/>
      </c>
    </row>
    <row r="13863" spans="3:13" x14ac:dyDescent="0.2">
      <c r="C13863" s="8" t="str">
        <f>IFERROR(VLOOKUP(B13863,'Plan de comptes'!A:B,2,FALSE),"")</f>
        <v/>
      </c>
      <c r="K13863" s="21">
        <f t="shared" si="648"/>
        <v>0</v>
      </c>
      <c r="L13863" t="str">
        <f t="shared" si="649"/>
        <v/>
      </c>
      <c r="M13863" t="str">
        <f t="shared" si="650"/>
        <v/>
      </c>
    </row>
    <row r="13864" spans="3:13" x14ac:dyDescent="0.2">
      <c r="C13864" s="8" t="str">
        <f>IFERROR(VLOOKUP(B13864,'Plan de comptes'!A:B,2,FALSE),"")</f>
        <v/>
      </c>
      <c r="K13864" s="21">
        <f t="shared" si="648"/>
        <v>0</v>
      </c>
      <c r="L13864" t="str">
        <f t="shared" si="649"/>
        <v/>
      </c>
      <c r="M13864" t="str">
        <f t="shared" si="650"/>
        <v/>
      </c>
    </row>
    <row r="13865" spans="3:13" x14ac:dyDescent="0.2">
      <c r="C13865" s="8" t="str">
        <f>IFERROR(VLOOKUP(B13865,'Plan de comptes'!A:B,2,FALSE),"")</f>
        <v/>
      </c>
      <c r="K13865" s="21">
        <f t="shared" si="648"/>
        <v>0</v>
      </c>
      <c r="L13865" t="str">
        <f t="shared" si="649"/>
        <v/>
      </c>
      <c r="M13865" t="str">
        <f t="shared" si="650"/>
        <v/>
      </c>
    </row>
    <row r="13866" spans="3:13" x14ac:dyDescent="0.2">
      <c r="C13866" s="8" t="str">
        <f>IFERROR(VLOOKUP(B13866,'Plan de comptes'!A:B,2,FALSE),"")</f>
        <v/>
      </c>
      <c r="K13866" s="21">
        <f t="shared" si="648"/>
        <v>0</v>
      </c>
      <c r="L13866" t="str">
        <f t="shared" si="649"/>
        <v/>
      </c>
      <c r="M13866" t="str">
        <f t="shared" si="650"/>
        <v/>
      </c>
    </row>
    <row r="13867" spans="3:13" x14ac:dyDescent="0.2">
      <c r="C13867" s="8" t="str">
        <f>IFERROR(VLOOKUP(B13867,'Plan de comptes'!A:B,2,FALSE),"")</f>
        <v/>
      </c>
      <c r="K13867" s="21">
        <f t="shared" si="648"/>
        <v>0</v>
      </c>
      <c r="L13867" t="str">
        <f t="shared" si="649"/>
        <v/>
      </c>
      <c r="M13867" t="str">
        <f t="shared" si="650"/>
        <v/>
      </c>
    </row>
    <row r="13868" spans="3:13" x14ac:dyDescent="0.2">
      <c r="C13868" s="8" t="str">
        <f>IFERROR(VLOOKUP(B13868,'Plan de comptes'!A:B,2,FALSE),"")</f>
        <v/>
      </c>
      <c r="K13868" s="21">
        <f t="shared" si="648"/>
        <v>0</v>
      </c>
      <c r="L13868" t="str">
        <f t="shared" si="649"/>
        <v/>
      </c>
      <c r="M13868" t="str">
        <f t="shared" si="650"/>
        <v/>
      </c>
    </row>
    <row r="13869" spans="3:13" x14ac:dyDescent="0.2">
      <c r="C13869" s="8" t="str">
        <f>IFERROR(VLOOKUP(B13869,'Plan de comptes'!A:B,2,FALSE),"")</f>
        <v/>
      </c>
      <c r="K13869" s="21">
        <f t="shared" si="648"/>
        <v>0</v>
      </c>
      <c r="L13869" t="str">
        <f t="shared" si="649"/>
        <v/>
      </c>
      <c r="M13869" t="str">
        <f t="shared" si="650"/>
        <v/>
      </c>
    </row>
    <row r="13870" spans="3:13" x14ac:dyDescent="0.2">
      <c r="C13870" s="8" t="str">
        <f>IFERROR(VLOOKUP(B13870,'Plan de comptes'!A:B,2,FALSE),"")</f>
        <v/>
      </c>
      <c r="K13870" s="21">
        <f t="shared" si="648"/>
        <v>0</v>
      </c>
      <c r="L13870" t="str">
        <f t="shared" si="649"/>
        <v/>
      </c>
      <c r="M13870" t="str">
        <f t="shared" si="650"/>
        <v/>
      </c>
    </row>
    <row r="13871" spans="3:13" x14ac:dyDescent="0.2">
      <c r="C13871" s="8" t="str">
        <f>IFERROR(VLOOKUP(B13871,'Plan de comptes'!A:B,2,FALSE),"")</f>
        <v/>
      </c>
      <c r="K13871" s="21">
        <f t="shared" si="648"/>
        <v>0</v>
      </c>
      <c r="L13871" t="str">
        <f t="shared" si="649"/>
        <v/>
      </c>
      <c r="M13871" t="str">
        <f t="shared" si="650"/>
        <v/>
      </c>
    </row>
    <row r="13872" spans="3:13" x14ac:dyDescent="0.2">
      <c r="C13872" s="8" t="str">
        <f>IFERROR(VLOOKUP(B13872,'Plan de comptes'!A:B,2,FALSE),"")</f>
        <v/>
      </c>
      <c r="K13872" s="21">
        <f t="shared" si="648"/>
        <v>0</v>
      </c>
      <c r="L13872" t="str">
        <f t="shared" si="649"/>
        <v/>
      </c>
      <c r="M13872" t="str">
        <f t="shared" si="650"/>
        <v/>
      </c>
    </row>
    <row r="13873" spans="3:13" x14ac:dyDescent="0.2">
      <c r="C13873" s="8" t="str">
        <f>IFERROR(VLOOKUP(B13873,'Plan de comptes'!A:B,2,FALSE),"")</f>
        <v/>
      </c>
      <c r="K13873" s="21">
        <f t="shared" si="648"/>
        <v>0</v>
      </c>
      <c r="L13873" t="str">
        <f t="shared" si="649"/>
        <v/>
      </c>
      <c r="M13873" t="str">
        <f t="shared" si="650"/>
        <v/>
      </c>
    </row>
    <row r="13874" spans="3:13" x14ac:dyDescent="0.2">
      <c r="C13874" s="8" t="str">
        <f>IFERROR(VLOOKUP(B13874,'Plan de comptes'!A:B,2,FALSE),"")</f>
        <v/>
      </c>
      <c r="K13874" s="21">
        <f t="shared" si="648"/>
        <v>0</v>
      </c>
      <c r="L13874" t="str">
        <f t="shared" si="649"/>
        <v/>
      </c>
      <c r="M13874" t="str">
        <f t="shared" si="650"/>
        <v/>
      </c>
    </row>
    <row r="13875" spans="3:13" x14ac:dyDescent="0.2">
      <c r="C13875" s="8" t="str">
        <f>IFERROR(VLOOKUP(B13875,'Plan de comptes'!A:B,2,FALSE),"")</f>
        <v/>
      </c>
      <c r="K13875" s="21">
        <f t="shared" si="648"/>
        <v>0</v>
      </c>
      <c r="L13875" t="str">
        <f t="shared" si="649"/>
        <v/>
      </c>
      <c r="M13875" t="str">
        <f t="shared" si="650"/>
        <v/>
      </c>
    </row>
    <row r="13876" spans="3:13" x14ac:dyDescent="0.2">
      <c r="C13876" s="8" t="str">
        <f>IFERROR(VLOOKUP(B13876,'Plan de comptes'!A:B,2,FALSE),"")</f>
        <v/>
      </c>
      <c r="K13876" s="21">
        <f t="shared" si="648"/>
        <v>0</v>
      </c>
      <c r="L13876" t="str">
        <f t="shared" si="649"/>
        <v/>
      </c>
      <c r="M13876" t="str">
        <f t="shared" si="650"/>
        <v/>
      </c>
    </row>
    <row r="13877" spans="3:13" x14ac:dyDescent="0.2">
      <c r="C13877" s="8" t="str">
        <f>IFERROR(VLOOKUP(B13877,'Plan de comptes'!A:B,2,FALSE),"")</f>
        <v/>
      </c>
      <c r="K13877" s="21">
        <f t="shared" si="648"/>
        <v>0</v>
      </c>
      <c r="L13877" t="str">
        <f t="shared" si="649"/>
        <v/>
      </c>
      <c r="M13877" t="str">
        <f t="shared" si="650"/>
        <v/>
      </c>
    </row>
    <row r="13878" spans="3:13" x14ac:dyDescent="0.2">
      <c r="C13878" s="8" t="str">
        <f>IFERROR(VLOOKUP(B13878,'Plan de comptes'!A:B,2,FALSE),"")</f>
        <v/>
      </c>
      <c r="K13878" s="21">
        <f t="shared" si="648"/>
        <v>0</v>
      </c>
      <c r="L13878" t="str">
        <f t="shared" si="649"/>
        <v/>
      </c>
      <c r="M13878" t="str">
        <f t="shared" si="650"/>
        <v/>
      </c>
    </row>
    <row r="13879" spans="3:13" x14ac:dyDescent="0.2">
      <c r="C13879" s="8" t="str">
        <f>IFERROR(VLOOKUP(B13879,'Plan de comptes'!A:B,2,FALSE),"")</f>
        <v/>
      </c>
      <c r="K13879" s="21">
        <f t="shared" si="648"/>
        <v>0</v>
      </c>
      <c r="L13879" t="str">
        <f t="shared" si="649"/>
        <v/>
      </c>
      <c r="M13879" t="str">
        <f t="shared" si="650"/>
        <v/>
      </c>
    </row>
    <row r="13880" spans="3:13" x14ac:dyDescent="0.2">
      <c r="C13880" s="8" t="str">
        <f>IFERROR(VLOOKUP(B13880,'Plan de comptes'!A:B,2,FALSE),"")</f>
        <v/>
      </c>
      <c r="K13880" s="21">
        <f t="shared" si="648"/>
        <v>0</v>
      </c>
      <c r="L13880" t="str">
        <f t="shared" si="649"/>
        <v/>
      </c>
      <c r="M13880" t="str">
        <f t="shared" si="650"/>
        <v/>
      </c>
    </row>
    <row r="13881" spans="3:13" x14ac:dyDescent="0.2">
      <c r="C13881" s="8" t="str">
        <f>IFERROR(VLOOKUP(B13881,'Plan de comptes'!A:B,2,FALSE),"")</f>
        <v/>
      </c>
      <c r="K13881" s="21">
        <f t="shared" si="648"/>
        <v>0</v>
      </c>
      <c r="L13881" t="str">
        <f t="shared" si="649"/>
        <v/>
      </c>
      <c r="M13881" t="str">
        <f t="shared" si="650"/>
        <v/>
      </c>
    </row>
    <row r="13882" spans="3:13" x14ac:dyDescent="0.2">
      <c r="C13882" s="8" t="str">
        <f>IFERROR(VLOOKUP(B13882,'Plan de comptes'!A:B,2,FALSE),"")</f>
        <v/>
      </c>
      <c r="K13882" s="21">
        <f t="shared" si="648"/>
        <v>0</v>
      </c>
      <c r="L13882" t="str">
        <f t="shared" si="649"/>
        <v/>
      </c>
      <c r="M13882" t="str">
        <f t="shared" si="650"/>
        <v/>
      </c>
    </row>
    <row r="13883" spans="3:13" x14ac:dyDescent="0.2">
      <c r="C13883" s="8" t="str">
        <f>IFERROR(VLOOKUP(B13883,'Plan de comptes'!A:B,2,FALSE),"")</f>
        <v/>
      </c>
      <c r="K13883" s="21">
        <f t="shared" si="648"/>
        <v>0</v>
      </c>
      <c r="L13883" t="str">
        <f t="shared" si="649"/>
        <v/>
      </c>
      <c r="M13883" t="str">
        <f t="shared" si="650"/>
        <v/>
      </c>
    </row>
    <row r="13884" spans="3:13" x14ac:dyDescent="0.2">
      <c r="C13884" s="8" t="str">
        <f>IFERROR(VLOOKUP(B13884,'Plan de comptes'!A:B,2,FALSE),"")</f>
        <v/>
      </c>
      <c r="K13884" s="21">
        <f t="shared" si="648"/>
        <v>0</v>
      </c>
      <c r="L13884" t="str">
        <f t="shared" si="649"/>
        <v/>
      </c>
      <c r="M13884" t="str">
        <f t="shared" si="650"/>
        <v/>
      </c>
    </row>
    <row r="13885" spans="3:13" x14ac:dyDescent="0.2">
      <c r="C13885" s="8" t="str">
        <f>IFERROR(VLOOKUP(B13885,'Plan de comptes'!A:B,2,FALSE),"")</f>
        <v/>
      </c>
      <c r="K13885" s="21">
        <f t="shared" si="648"/>
        <v>0</v>
      </c>
      <c r="L13885" t="str">
        <f t="shared" si="649"/>
        <v/>
      </c>
      <c r="M13885" t="str">
        <f t="shared" si="650"/>
        <v/>
      </c>
    </row>
    <row r="13886" spans="3:13" x14ac:dyDescent="0.2">
      <c r="C13886" s="8" t="str">
        <f>IFERROR(VLOOKUP(B13886,'Plan de comptes'!A:B,2,FALSE),"")</f>
        <v/>
      </c>
      <c r="K13886" s="21">
        <f t="shared" si="648"/>
        <v>0</v>
      </c>
      <c r="L13886" t="str">
        <f t="shared" si="649"/>
        <v/>
      </c>
      <c r="M13886" t="str">
        <f t="shared" si="650"/>
        <v/>
      </c>
    </row>
    <row r="13887" spans="3:13" x14ac:dyDescent="0.2">
      <c r="C13887" s="8" t="str">
        <f>IFERROR(VLOOKUP(B13887,'Plan de comptes'!A:B,2,FALSE),"")</f>
        <v/>
      </c>
      <c r="K13887" s="21">
        <f t="shared" si="648"/>
        <v>0</v>
      </c>
      <c r="L13887" t="str">
        <f t="shared" si="649"/>
        <v/>
      </c>
      <c r="M13887" t="str">
        <f t="shared" si="650"/>
        <v/>
      </c>
    </row>
    <row r="13888" spans="3:13" x14ac:dyDescent="0.2">
      <c r="C13888" s="8" t="str">
        <f>IFERROR(VLOOKUP(B13888,'Plan de comptes'!A:B,2,FALSE),"")</f>
        <v/>
      </c>
      <c r="K13888" s="21">
        <f t="shared" si="648"/>
        <v>0</v>
      </c>
      <c r="L13888" t="str">
        <f t="shared" si="649"/>
        <v/>
      </c>
      <c r="M13888" t="str">
        <f t="shared" si="650"/>
        <v/>
      </c>
    </row>
    <row r="13889" spans="3:13" x14ac:dyDescent="0.2">
      <c r="C13889" s="8" t="str">
        <f>IFERROR(VLOOKUP(B13889,'Plan de comptes'!A:B,2,FALSE),"")</f>
        <v/>
      </c>
      <c r="K13889" s="21">
        <f t="shared" si="648"/>
        <v>0</v>
      </c>
      <c r="L13889" t="str">
        <f t="shared" si="649"/>
        <v/>
      </c>
      <c r="M13889" t="str">
        <f t="shared" si="650"/>
        <v/>
      </c>
    </row>
    <row r="13890" spans="3:13" x14ac:dyDescent="0.2">
      <c r="C13890" s="8" t="str">
        <f>IFERROR(VLOOKUP(B13890,'Plan de comptes'!A:B,2,FALSE),"")</f>
        <v/>
      </c>
      <c r="K13890" s="21">
        <f t="shared" si="648"/>
        <v>0</v>
      </c>
      <c r="L13890" t="str">
        <f t="shared" si="649"/>
        <v/>
      </c>
      <c r="M13890" t="str">
        <f t="shared" si="650"/>
        <v/>
      </c>
    </row>
    <row r="13891" spans="3:13" x14ac:dyDescent="0.2">
      <c r="C13891" s="8" t="str">
        <f>IFERROR(VLOOKUP(B13891,'Plan de comptes'!A:B,2,FALSE),"")</f>
        <v/>
      </c>
      <c r="K13891" s="21">
        <f t="shared" ref="K13891:K13953" si="651">E13891-F13891</f>
        <v>0</v>
      </c>
      <c r="L13891" t="str">
        <f t="shared" ref="L13891:L13953" si="652">LEFT($B13891,2)</f>
        <v/>
      </c>
      <c r="M13891" t="str">
        <f t="shared" ref="M13891:M13953" si="653">LEFT($B13891,3)</f>
        <v/>
      </c>
    </row>
    <row r="13892" spans="3:13" x14ac:dyDescent="0.2">
      <c r="C13892" s="8" t="str">
        <f>IFERROR(VLOOKUP(B13892,'Plan de comptes'!A:B,2,FALSE),"")</f>
        <v/>
      </c>
      <c r="K13892" s="21">
        <f t="shared" si="651"/>
        <v>0</v>
      </c>
      <c r="L13892" t="str">
        <f t="shared" si="652"/>
        <v/>
      </c>
      <c r="M13892" t="str">
        <f t="shared" si="653"/>
        <v/>
      </c>
    </row>
    <row r="13893" spans="3:13" x14ac:dyDescent="0.2">
      <c r="C13893" s="8" t="str">
        <f>IFERROR(VLOOKUP(B13893,'Plan de comptes'!A:B,2,FALSE),"")</f>
        <v/>
      </c>
      <c r="K13893" s="21">
        <f t="shared" si="651"/>
        <v>0</v>
      </c>
      <c r="L13893" t="str">
        <f t="shared" si="652"/>
        <v/>
      </c>
      <c r="M13893" t="str">
        <f t="shared" si="653"/>
        <v/>
      </c>
    </row>
    <row r="13894" spans="3:13" x14ac:dyDescent="0.2">
      <c r="C13894" s="8" t="str">
        <f>IFERROR(VLOOKUP(B13894,'Plan de comptes'!A:B,2,FALSE),"")</f>
        <v/>
      </c>
      <c r="K13894" s="21">
        <f t="shared" si="651"/>
        <v>0</v>
      </c>
      <c r="L13894" t="str">
        <f t="shared" si="652"/>
        <v/>
      </c>
      <c r="M13894" t="str">
        <f t="shared" si="653"/>
        <v/>
      </c>
    </row>
    <row r="13895" spans="3:13" x14ac:dyDescent="0.2">
      <c r="C13895" s="8" t="str">
        <f>IFERROR(VLOOKUP(B13895,'Plan de comptes'!A:B,2,FALSE),"")</f>
        <v/>
      </c>
      <c r="K13895" s="21">
        <f t="shared" si="651"/>
        <v>0</v>
      </c>
      <c r="L13895" t="str">
        <f t="shared" si="652"/>
        <v/>
      </c>
      <c r="M13895" t="str">
        <f t="shared" si="653"/>
        <v/>
      </c>
    </row>
    <row r="13896" spans="3:13" x14ac:dyDescent="0.2">
      <c r="C13896" s="8" t="str">
        <f>IFERROR(VLOOKUP(B13896,'Plan de comptes'!A:B,2,FALSE),"")</f>
        <v/>
      </c>
      <c r="K13896" s="21">
        <f t="shared" si="651"/>
        <v>0</v>
      </c>
      <c r="L13896" t="str">
        <f t="shared" si="652"/>
        <v/>
      </c>
      <c r="M13896" t="str">
        <f t="shared" si="653"/>
        <v/>
      </c>
    </row>
    <row r="13897" spans="3:13" x14ac:dyDescent="0.2">
      <c r="C13897" s="8" t="str">
        <f>IFERROR(VLOOKUP(B13897,'Plan de comptes'!A:B,2,FALSE),"")</f>
        <v/>
      </c>
      <c r="K13897" s="21">
        <f t="shared" si="651"/>
        <v>0</v>
      </c>
      <c r="L13897" t="str">
        <f t="shared" si="652"/>
        <v/>
      </c>
      <c r="M13897" t="str">
        <f t="shared" si="653"/>
        <v/>
      </c>
    </row>
    <row r="13898" spans="3:13" x14ac:dyDescent="0.2">
      <c r="C13898" s="8" t="str">
        <f>IFERROR(VLOOKUP(B13898,'Plan de comptes'!A:B,2,FALSE),"")</f>
        <v/>
      </c>
      <c r="K13898" s="21">
        <f t="shared" si="651"/>
        <v>0</v>
      </c>
      <c r="L13898" t="str">
        <f t="shared" si="652"/>
        <v/>
      </c>
      <c r="M13898" t="str">
        <f t="shared" si="653"/>
        <v/>
      </c>
    </row>
    <row r="13899" spans="3:13" x14ac:dyDescent="0.2">
      <c r="C13899" s="8" t="str">
        <f>IFERROR(VLOOKUP(B13899,'Plan de comptes'!A:B,2,FALSE),"")</f>
        <v/>
      </c>
      <c r="K13899" s="21">
        <f t="shared" si="651"/>
        <v>0</v>
      </c>
      <c r="L13899" t="str">
        <f t="shared" si="652"/>
        <v/>
      </c>
      <c r="M13899" t="str">
        <f t="shared" si="653"/>
        <v/>
      </c>
    </row>
    <row r="13900" spans="3:13" x14ac:dyDescent="0.2">
      <c r="C13900" s="8" t="str">
        <f>IFERROR(VLOOKUP(B13900,'Plan de comptes'!A:B,2,FALSE),"")</f>
        <v/>
      </c>
      <c r="K13900" s="21">
        <f t="shared" si="651"/>
        <v>0</v>
      </c>
      <c r="L13900" t="str">
        <f t="shared" si="652"/>
        <v/>
      </c>
      <c r="M13900" t="str">
        <f t="shared" si="653"/>
        <v/>
      </c>
    </row>
    <row r="13901" spans="3:13" x14ac:dyDescent="0.2">
      <c r="C13901" s="8" t="str">
        <f>IFERROR(VLOOKUP(B13901,'Plan de comptes'!A:B,2,FALSE),"")</f>
        <v/>
      </c>
      <c r="K13901" s="21">
        <f t="shared" si="651"/>
        <v>0</v>
      </c>
      <c r="L13901" t="str">
        <f t="shared" si="652"/>
        <v/>
      </c>
      <c r="M13901" t="str">
        <f t="shared" si="653"/>
        <v/>
      </c>
    </row>
    <row r="13902" spans="3:13" x14ac:dyDescent="0.2">
      <c r="C13902" s="8" t="str">
        <f>IFERROR(VLOOKUP(B13902,'Plan de comptes'!A:B,2,FALSE),"")</f>
        <v/>
      </c>
      <c r="K13902" s="21">
        <f t="shared" si="651"/>
        <v>0</v>
      </c>
      <c r="L13902" t="str">
        <f t="shared" si="652"/>
        <v/>
      </c>
      <c r="M13902" t="str">
        <f t="shared" si="653"/>
        <v/>
      </c>
    </row>
    <row r="13903" spans="3:13" x14ac:dyDescent="0.2">
      <c r="C13903" s="8" t="str">
        <f>IFERROR(VLOOKUP(B13903,'Plan de comptes'!A:B,2,FALSE),"")</f>
        <v/>
      </c>
      <c r="K13903" s="21">
        <f t="shared" si="651"/>
        <v>0</v>
      </c>
      <c r="L13903" t="str">
        <f t="shared" si="652"/>
        <v/>
      </c>
      <c r="M13903" t="str">
        <f t="shared" si="653"/>
        <v/>
      </c>
    </row>
    <row r="13904" spans="3:13" x14ac:dyDescent="0.2">
      <c r="C13904" s="8" t="str">
        <f>IFERROR(VLOOKUP(B13904,'Plan de comptes'!A:B,2,FALSE),"")</f>
        <v/>
      </c>
      <c r="K13904" s="21">
        <f t="shared" si="651"/>
        <v>0</v>
      </c>
      <c r="L13904" t="str">
        <f t="shared" si="652"/>
        <v/>
      </c>
      <c r="M13904" t="str">
        <f t="shared" si="653"/>
        <v/>
      </c>
    </row>
    <row r="13905" spans="3:13" x14ac:dyDescent="0.2">
      <c r="C13905" s="8" t="str">
        <f>IFERROR(VLOOKUP(B13905,'Plan de comptes'!A:B,2,FALSE),"")</f>
        <v/>
      </c>
      <c r="K13905" s="21">
        <f t="shared" si="651"/>
        <v>0</v>
      </c>
      <c r="L13905" t="str">
        <f t="shared" si="652"/>
        <v/>
      </c>
      <c r="M13905" t="str">
        <f t="shared" si="653"/>
        <v/>
      </c>
    </row>
    <row r="13906" spans="3:13" x14ac:dyDescent="0.2">
      <c r="C13906" s="8" t="str">
        <f>IFERROR(VLOOKUP(B13906,'Plan de comptes'!A:B,2,FALSE),"")</f>
        <v/>
      </c>
      <c r="K13906" s="21">
        <f t="shared" si="651"/>
        <v>0</v>
      </c>
      <c r="L13906" t="str">
        <f t="shared" si="652"/>
        <v/>
      </c>
      <c r="M13906" t="str">
        <f t="shared" si="653"/>
        <v/>
      </c>
    </row>
    <row r="13907" spans="3:13" x14ac:dyDescent="0.2">
      <c r="C13907" s="8" t="str">
        <f>IFERROR(VLOOKUP(B13907,'Plan de comptes'!A:B,2,FALSE),"")</f>
        <v/>
      </c>
      <c r="K13907" s="21">
        <f t="shared" si="651"/>
        <v>0</v>
      </c>
      <c r="L13907" t="str">
        <f t="shared" si="652"/>
        <v/>
      </c>
      <c r="M13907" t="str">
        <f t="shared" si="653"/>
        <v/>
      </c>
    </row>
    <row r="13908" spans="3:13" x14ac:dyDescent="0.2">
      <c r="C13908" s="8" t="str">
        <f>IFERROR(VLOOKUP(B13908,'Plan de comptes'!A:B,2,FALSE),"")</f>
        <v/>
      </c>
      <c r="K13908" s="21">
        <f t="shared" si="651"/>
        <v>0</v>
      </c>
      <c r="L13908" t="str">
        <f t="shared" si="652"/>
        <v/>
      </c>
      <c r="M13908" t="str">
        <f t="shared" si="653"/>
        <v/>
      </c>
    </row>
    <row r="13909" spans="3:13" x14ac:dyDescent="0.2">
      <c r="C13909" s="8" t="str">
        <f>IFERROR(VLOOKUP(B13909,'Plan de comptes'!A:B,2,FALSE),"")</f>
        <v/>
      </c>
      <c r="K13909" s="21">
        <f t="shared" si="651"/>
        <v>0</v>
      </c>
      <c r="L13909" t="str">
        <f t="shared" si="652"/>
        <v/>
      </c>
      <c r="M13909" t="str">
        <f t="shared" si="653"/>
        <v/>
      </c>
    </row>
    <row r="13910" spans="3:13" x14ac:dyDescent="0.2">
      <c r="C13910" s="8" t="str">
        <f>IFERROR(VLOOKUP(B13910,'Plan de comptes'!A:B,2,FALSE),"")</f>
        <v/>
      </c>
      <c r="K13910" s="21">
        <f t="shared" si="651"/>
        <v>0</v>
      </c>
      <c r="L13910" t="str">
        <f t="shared" si="652"/>
        <v/>
      </c>
      <c r="M13910" t="str">
        <f t="shared" si="653"/>
        <v/>
      </c>
    </row>
    <row r="13911" spans="3:13" x14ac:dyDescent="0.2">
      <c r="C13911" s="8" t="str">
        <f>IFERROR(VLOOKUP(B13911,'Plan de comptes'!A:B,2,FALSE),"")</f>
        <v/>
      </c>
      <c r="K13911" s="21">
        <f t="shared" si="651"/>
        <v>0</v>
      </c>
      <c r="L13911" t="str">
        <f t="shared" si="652"/>
        <v/>
      </c>
      <c r="M13911" t="str">
        <f t="shared" si="653"/>
        <v/>
      </c>
    </row>
    <row r="13912" spans="3:13" x14ac:dyDescent="0.2">
      <c r="C13912" s="8" t="str">
        <f>IFERROR(VLOOKUP(B13912,'Plan de comptes'!A:B,2,FALSE),"")</f>
        <v/>
      </c>
      <c r="K13912" s="21">
        <f t="shared" si="651"/>
        <v>0</v>
      </c>
      <c r="L13912" t="str">
        <f t="shared" si="652"/>
        <v/>
      </c>
      <c r="M13912" t="str">
        <f t="shared" si="653"/>
        <v/>
      </c>
    </row>
    <row r="13913" spans="3:13" x14ac:dyDescent="0.2">
      <c r="C13913" s="8" t="str">
        <f>IFERROR(VLOOKUP(B13913,'Plan de comptes'!A:B,2,FALSE),"")</f>
        <v/>
      </c>
      <c r="K13913" s="21">
        <f t="shared" si="651"/>
        <v>0</v>
      </c>
      <c r="L13913" t="str">
        <f t="shared" si="652"/>
        <v/>
      </c>
      <c r="M13913" t="str">
        <f t="shared" si="653"/>
        <v/>
      </c>
    </row>
    <row r="13914" spans="3:13" x14ac:dyDescent="0.2">
      <c r="C13914" s="8" t="str">
        <f>IFERROR(VLOOKUP(B13914,'Plan de comptes'!A:B,2,FALSE),"")</f>
        <v/>
      </c>
      <c r="K13914" s="21">
        <f t="shared" si="651"/>
        <v>0</v>
      </c>
      <c r="L13914" t="str">
        <f t="shared" si="652"/>
        <v/>
      </c>
      <c r="M13914" t="str">
        <f t="shared" si="653"/>
        <v/>
      </c>
    </row>
    <row r="13915" spans="3:13" x14ac:dyDescent="0.2">
      <c r="C13915" s="8" t="str">
        <f>IFERROR(VLOOKUP(B13915,'Plan de comptes'!A:B,2,FALSE),"")</f>
        <v/>
      </c>
      <c r="K13915" s="21">
        <f t="shared" si="651"/>
        <v>0</v>
      </c>
      <c r="L13915" t="str">
        <f t="shared" si="652"/>
        <v/>
      </c>
      <c r="M13915" t="str">
        <f t="shared" si="653"/>
        <v/>
      </c>
    </row>
    <row r="13916" spans="3:13" x14ac:dyDescent="0.2">
      <c r="C13916" s="8" t="str">
        <f>IFERROR(VLOOKUP(B13916,'Plan de comptes'!A:B,2,FALSE),"")</f>
        <v/>
      </c>
      <c r="K13916" s="21">
        <f t="shared" si="651"/>
        <v>0</v>
      </c>
      <c r="L13916" t="str">
        <f t="shared" si="652"/>
        <v/>
      </c>
      <c r="M13916" t="str">
        <f t="shared" si="653"/>
        <v/>
      </c>
    </row>
    <row r="13917" spans="3:13" x14ac:dyDescent="0.2">
      <c r="C13917" s="8" t="str">
        <f>IFERROR(VLOOKUP(B13917,'Plan de comptes'!A:B,2,FALSE),"")</f>
        <v/>
      </c>
      <c r="K13917" s="21">
        <f t="shared" si="651"/>
        <v>0</v>
      </c>
      <c r="L13917" t="str">
        <f t="shared" si="652"/>
        <v/>
      </c>
      <c r="M13917" t="str">
        <f t="shared" si="653"/>
        <v/>
      </c>
    </row>
    <row r="13918" spans="3:13" x14ac:dyDescent="0.2">
      <c r="C13918" s="8" t="str">
        <f>IFERROR(VLOOKUP(B13918,'Plan de comptes'!A:B,2,FALSE),"")</f>
        <v/>
      </c>
      <c r="K13918" s="21">
        <f t="shared" si="651"/>
        <v>0</v>
      </c>
      <c r="L13918" t="str">
        <f t="shared" si="652"/>
        <v/>
      </c>
      <c r="M13918" t="str">
        <f t="shared" si="653"/>
        <v/>
      </c>
    </row>
    <row r="13919" spans="3:13" x14ac:dyDescent="0.2">
      <c r="C13919" s="8" t="str">
        <f>IFERROR(VLOOKUP(B13919,'Plan de comptes'!A:B,2,FALSE),"")</f>
        <v/>
      </c>
      <c r="K13919" s="21">
        <f t="shared" si="651"/>
        <v>0</v>
      </c>
      <c r="L13919" t="str">
        <f t="shared" si="652"/>
        <v/>
      </c>
      <c r="M13919" t="str">
        <f t="shared" si="653"/>
        <v/>
      </c>
    </row>
    <row r="13920" spans="3:13" x14ac:dyDescent="0.2">
      <c r="C13920" s="8" t="str">
        <f>IFERROR(VLOOKUP(B13920,'Plan de comptes'!A:B,2,FALSE),"")</f>
        <v/>
      </c>
      <c r="K13920" s="21">
        <f t="shared" si="651"/>
        <v>0</v>
      </c>
      <c r="L13920" t="str">
        <f t="shared" si="652"/>
        <v/>
      </c>
      <c r="M13920" t="str">
        <f t="shared" si="653"/>
        <v/>
      </c>
    </row>
    <row r="13921" spans="3:13" x14ac:dyDescent="0.2">
      <c r="C13921" s="8" t="str">
        <f>IFERROR(VLOOKUP(B13921,'Plan de comptes'!A:B,2,FALSE),"")</f>
        <v/>
      </c>
      <c r="K13921" s="21">
        <f t="shared" si="651"/>
        <v>0</v>
      </c>
      <c r="L13921" t="str">
        <f t="shared" si="652"/>
        <v/>
      </c>
      <c r="M13921" t="str">
        <f t="shared" si="653"/>
        <v/>
      </c>
    </row>
    <row r="13922" spans="3:13" x14ac:dyDescent="0.2">
      <c r="C13922" s="8" t="str">
        <f>IFERROR(VLOOKUP(B13922,'Plan de comptes'!A:B,2,FALSE),"")</f>
        <v/>
      </c>
      <c r="K13922" s="21">
        <f t="shared" si="651"/>
        <v>0</v>
      </c>
      <c r="L13922" t="str">
        <f t="shared" si="652"/>
        <v/>
      </c>
      <c r="M13922" t="str">
        <f t="shared" si="653"/>
        <v/>
      </c>
    </row>
    <row r="13923" spans="3:13" x14ac:dyDescent="0.2">
      <c r="C13923" s="8" t="str">
        <f>IFERROR(VLOOKUP(B13923,'Plan de comptes'!A:B,2,FALSE),"")</f>
        <v/>
      </c>
      <c r="K13923" s="21">
        <f t="shared" si="651"/>
        <v>0</v>
      </c>
      <c r="L13923" t="str">
        <f t="shared" si="652"/>
        <v/>
      </c>
      <c r="M13923" t="str">
        <f t="shared" si="653"/>
        <v/>
      </c>
    </row>
    <row r="13924" spans="3:13" x14ac:dyDescent="0.2">
      <c r="C13924" s="8" t="str">
        <f>IFERROR(VLOOKUP(B13924,'Plan de comptes'!A:B,2,FALSE),"")</f>
        <v/>
      </c>
      <c r="K13924" s="21">
        <f t="shared" si="651"/>
        <v>0</v>
      </c>
      <c r="L13924" t="str">
        <f t="shared" si="652"/>
        <v/>
      </c>
      <c r="M13924" t="str">
        <f t="shared" si="653"/>
        <v/>
      </c>
    </row>
    <row r="13925" spans="3:13" x14ac:dyDescent="0.2">
      <c r="C13925" s="8" t="str">
        <f>IFERROR(VLOOKUP(B13925,'Plan de comptes'!A:B,2,FALSE),"")</f>
        <v/>
      </c>
      <c r="K13925" s="21">
        <f t="shared" si="651"/>
        <v>0</v>
      </c>
      <c r="L13925" t="str">
        <f t="shared" si="652"/>
        <v/>
      </c>
      <c r="M13925" t="str">
        <f t="shared" si="653"/>
        <v/>
      </c>
    </row>
    <row r="13926" spans="3:13" x14ac:dyDescent="0.2">
      <c r="C13926" s="8" t="str">
        <f>IFERROR(VLOOKUP(B13926,'Plan de comptes'!A:B,2,FALSE),"")</f>
        <v/>
      </c>
      <c r="K13926" s="21">
        <f t="shared" si="651"/>
        <v>0</v>
      </c>
      <c r="L13926" t="str">
        <f t="shared" si="652"/>
        <v/>
      </c>
      <c r="M13926" t="str">
        <f t="shared" si="653"/>
        <v/>
      </c>
    </row>
    <row r="13927" spans="3:13" x14ac:dyDescent="0.2">
      <c r="C13927" s="8" t="str">
        <f>IFERROR(VLOOKUP(B13927,'Plan de comptes'!A:B,2,FALSE),"")</f>
        <v/>
      </c>
      <c r="K13927" s="21">
        <f t="shared" si="651"/>
        <v>0</v>
      </c>
      <c r="L13927" t="str">
        <f t="shared" si="652"/>
        <v/>
      </c>
      <c r="M13927" t="str">
        <f t="shared" si="653"/>
        <v/>
      </c>
    </row>
    <row r="13928" spans="3:13" x14ac:dyDescent="0.2">
      <c r="C13928" s="8" t="str">
        <f>IFERROR(VLOOKUP(B13928,'Plan de comptes'!A:B,2,FALSE),"")</f>
        <v/>
      </c>
      <c r="K13928" s="21">
        <f t="shared" si="651"/>
        <v>0</v>
      </c>
      <c r="L13928" t="str">
        <f t="shared" si="652"/>
        <v/>
      </c>
      <c r="M13928" t="str">
        <f t="shared" si="653"/>
        <v/>
      </c>
    </row>
    <row r="13929" spans="3:13" x14ac:dyDescent="0.2">
      <c r="C13929" s="8" t="str">
        <f>IFERROR(VLOOKUP(B13929,'Plan de comptes'!A:B,2,FALSE),"")</f>
        <v/>
      </c>
      <c r="K13929" s="21">
        <f t="shared" si="651"/>
        <v>0</v>
      </c>
      <c r="L13929" t="str">
        <f t="shared" si="652"/>
        <v/>
      </c>
      <c r="M13929" t="str">
        <f t="shared" si="653"/>
        <v/>
      </c>
    </row>
    <row r="13930" spans="3:13" x14ac:dyDescent="0.2">
      <c r="C13930" s="8" t="str">
        <f>IFERROR(VLOOKUP(B13930,'Plan de comptes'!A:B,2,FALSE),"")</f>
        <v/>
      </c>
      <c r="K13930" s="21">
        <f t="shared" si="651"/>
        <v>0</v>
      </c>
      <c r="L13930" t="str">
        <f t="shared" si="652"/>
        <v/>
      </c>
      <c r="M13930" t="str">
        <f t="shared" si="653"/>
        <v/>
      </c>
    </row>
    <row r="13931" spans="3:13" x14ac:dyDescent="0.2">
      <c r="C13931" s="8" t="str">
        <f>IFERROR(VLOOKUP(B13931,'Plan de comptes'!A:B,2,FALSE),"")</f>
        <v/>
      </c>
      <c r="K13931" s="21">
        <f t="shared" si="651"/>
        <v>0</v>
      </c>
      <c r="L13931" t="str">
        <f t="shared" si="652"/>
        <v/>
      </c>
      <c r="M13931" t="str">
        <f t="shared" si="653"/>
        <v/>
      </c>
    </row>
    <row r="13932" spans="3:13" x14ac:dyDescent="0.2">
      <c r="C13932" s="8" t="str">
        <f>IFERROR(VLOOKUP(B13932,'Plan de comptes'!A:B,2,FALSE),"")</f>
        <v/>
      </c>
      <c r="K13932" s="21">
        <f t="shared" si="651"/>
        <v>0</v>
      </c>
      <c r="L13932" t="str">
        <f t="shared" si="652"/>
        <v/>
      </c>
      <c r="M13932" t="str">
        <f t="shared" si="653"/>
        <v/>
      </c>
    </row>
    <row r="13933" spans="3:13" x14ac:dyDescent="0.2">
      <c r="C13933" s="8" t="str">
        <f>IFERROR(VLOOKUP(B13933,'Plan de comptes'!A:B,2,FALSE),"")</f>
        <v/>
      </c>
      <c r="K13933" s="21">
        <f t="shared" si="651"/>
        <v>0</v>
      </c>
      <c r="L13933" t="str">
        <f t="shared" si="652"/>
        <v/>
      </c>
      <c r="M13933" t="str">
        <f t="shared" si="653"/>
        <v/>
      </c>
    </row>
    <row r="13934" spans="3:13" x14ac:dyDescent="0.2">
      <c r="C13934" s="8" t="str">
        <f>IFERROR(VLOOKUP(B13934,'Plan de comptes'!A:B,2,FALSE),"")</f>
        <v/>
      </c>
      <c r="K13934" s="21">
        <f t="shared" si="651"/>
        <v>0</v>
      </c>
      <c r="L13934" t="str">
        <f t="shared" si="652"/>
        <v/>
      </c>
      <c r="M13934" t="str">
        <f t="shared" si="653"/>
        <v/>
      </c>
    </row>
    <row r="13935" spans="3:13" x14ac:dyDescent="0.2">
      <c r="C13935" s="8" t="str">
        <f>IFERROR(VLOOKUP(B13935,'Plan de comptes'!A:B,2,FALSE),"")</f>
        <v/>
      </c>
      <c r="K13935" s="21">
        <f t="shared" si="651"/>
        <v>0</v>
      </c>
      <c r="L13935" t="str">
        <f t="shared" si="652"/>
        <v/>
      </c>
      <c r="M13935" t="str">
        <f t="shared" si="653"/>
        <v/>
      </c>
    </row>
    <row r="13936" spans="3:13" x14ac:dyDescent="0.2">
      <c r="C13936" s="8" t="str">
        <f>IFERROR(VLOOKUP(B13936,'Plan de comptes'!A:B,2,FALSE),"")</f>
        <v/>
      </c>
      <c r="K13936" s="21">
        <f t="shared" si="651"/>
        <v>0</v>
      </c>
      <c r="L13936" t="str">
        <f t="shared" si="652"/>
        <v/>
      </c>
      <c r="M13936" t="str">
        <f t="shared" si="653"/>
        <v/>
      </c>
    </row>
    <row r="13937" spans="3:13" x14ac:dyDescent="0.2">
      <c r="C13937" s="8" t="str">
        <f>IFERROR(VLOOKUP(B13937,'Plan de comptes'!A:B,2,FALSE),"")</f>
        <v/>
      </c>
      <c r="K13937" s="21">
        <f t="shared" si="651"/>
        <v>0</v>
      </c>
      <c r="L13937" t="str">
        <f t="shared" si="652"/>
        <v/>
      </c>
      <c r="M13937" t="str">
        <f t="shared" si="653"/>
        <v/>
      </c>
    </row>
    <row r="13938" spans="3:13" x14ac:dyDescent="0.2">
      <c r="C13938" s="8" t="str">
        <f>IFERROR(VLOOKUP(B13938,'Plan de comptes'!A:B,2,FALSE),"")</f>
        <v/>
      </c>
      <c r="K13938" s="21">
        <f t="shared" si="651"/>
        <v>0</v>
      </c>
      <c r="L13938" t="str">
        <f t="shared" si="652"/>
        <v/>
      </c>
      <c r="M13938" t="str">
        <f t="shared" si="653"/>
        <v/>
      </c>
    </row>
    <row r="13939" spans="3:13" x14ac:dyDescent="0.2">
      <c r="C13939" s="8" t="str">
        <f>IFERROR(VLOOKUP(B13939,'Plan de comptes'!A:B,2,FALSE),"")</f>
        <v/>
      </c>
      <c r="K13939" s="21">
        <f t="shared" si="651"/>
        <v>0</v>
      </c>
      <c r="L13939" t="str">
        <f t="shared" si="652"/>
        <v/>
      </c>
      <c r="M13939" t="str">
        <f t="shared" si="653"/>
        <v/>
      </c>
    </row>
    <row r="13940" spans="3:13" x14ac:dyDescent="0.2">
      <c r="C13940" s="8" t="str">
        <f>IFERROR(VLOOKUP(B13940,'Plan de comptes'!A:B,2,FALSE),"")</f>
        <v/>
      </c>
      <c r="K13940" s="21">
        <f t="shared" si="651"/>
        <v>0</v>
      </c>
      <c r="L13940" t="str">
        <f t="shared" si="652"/>
        <v/>
      </c>
      <c r="M13940" t="str">
        <f t="shared" si="653"/>
        <v/>
      </c>
    </row>
    <row r="13941" spans="3:13" x14ac:dyDescent="0.2">
      <c r="C13941" s="8" t="str">
        <f>IFERROR(VLOOKUP(B13941,'Plan de comptes'!A:B,2,FALSE),"")</f>
        <v/>
      </c>
      <c r="K13941" s="21">
        <f t="shared" si="651"/>
        <v>0</v>
      </c>
      <c r="L13941" t="str">
        <f t="shared" si="652"/>
        <v/>
      </c>
      <c r="M13941" t="str">
        <f t="shared" si="653"/>
        <v/>
      </c>
    </row>
    <row r="13942" spans="3:13" x14ac:dyDescent="0.2">
      <c r="C13942" s="8" t="str">
        <f>IFERROR(VLOOKUP(B13942,'Plan de comptes'!A:B,2,FALSE),"")</f>
        <v/>
      </c>
      <c r="K13942" s="21">
        <f t="shared" si="651"/>
        <v>0</v>
      </c>
      <c r="L13942" t="str">
        <f t="shared" si="652"/>
        <v/>
      </c>
      <c r="M13942" t="str">
        <f t="shared" si="653"/>
        <v/>
      </c>
    </row>
    <row r="13943" spans="3:13" x14ac:dyDescent="0.2">
      <c r="C13943" s="8" t="str">
        <f>IFERROR(VLOOKUP(B13943,'Plan de comptes'!A:B,2,FALSE),"")</f>
        <v/>
      </c>
      <c r="K13943" s="21">
        <f t="shared" si="651"/>
        <v>0</v>
      </c>
      <c r="L13943" t="str">
        <f t="shared" si="652"/>
        <v/>
      </c>
      <c r="M13943" t="str">
        <f t="shared" si="653"/>
        <v/>
      </c>
    </row>
    <row r="13944" spans="3:13" x14ac:dyDescent="0.2">
      <c r="C13944" s="8" t="str">
        <f>IFERROR(VLOOKUP(B13944,'Plan de comptes'!A:B,2,FALSE),"")</f>
        <v/>
      </c>
      <c r="K13944" s="21">
        <f t="shared" si="651"/>
        <v>0</v>
      </c>
      <c r="L13944" t="str">
        <f t="shared" si="652"/>
        <v/>
      </c>
      <c r="M13944" t="str">
        <f t="shared" si="653"/>
        <v/>
      </c>
    </row>
    <row r="13945" spans="3:13" x14ac:dyDescent="0.2">
      <c r="C13945" s="8" t="str">
        <f>IFERROR(VLOOKUP(B13945,'Plan de comptes'!A:B,2,FALSE),"")</f>
        <v/>
      </c>
      <c r="K13945" s="21">
        <f t="shared" si="651"/>
        <v>0</v>
      </c>
      <c r="L13945" t="str">
        <f t="shared" si="652"/>
        <v/>
      </c>
      <c r="M13945" t="str">
        <f t="shared" si="653"/>
        <v/>
      </c>
    </row>
    <row r="13946" spans="3:13" x14ac:dyDescent="0.2">
      <c r="C13946" s="8" t="str">
        <f>IFERROR(VLOOKUP(B13946,'Plan de comptes'!A:B,2,FALSE),"")</f>
        <v/>
      </c>
      <c r="K13946" s="21">
        <f t="shared" si="651"/>
        <v>0</v>
      </c>
      <c r="L13946" t="str">
        <f t="shared" si="652"/>
        <v/>
      </c>
      <c r="M13946" t="str">
        <f t="shared" si="653"/>
        <v/>
      </c>
    </row>
    <row r="13947" spans="3:13" x14ac:dyDescent="0.2">
      <c r="C13947" s="8" t="str">
        <f>IFERROR(VLOOKUP(B13947,'Plan de comptes'!A:B,2,FALSE),"")</f>
        <v/>
      </c>
      <c r="K13947" s="21">
        <f t="shared" si="651"/>
        <v>0</v>
      </c>
      <c r="L13947" t="str">
        <f t="shared" si="652"/>
        <v/>
      </c>
      <c r="M13947" t="str">
        <f t="shared" si="653"/>
        <v/>
      </c>
    </row>
    <row r="13948" spans="3:13" x14ac:dyDescent="0.2">
      <c r="C13948" s="8" t="str">
        <f>IFERROR(VLOOKUP(B13948,'Plan de comptes'!A:B,2,FALSE),"")</f>
        <v/>
      </c>
      <c r="K13948" s="21">
        <f t="shared" si="651"/>
        <v>0</v>
      </c>
      <c r="L13948" t="str">
        <f t="shared" si="652"/>
        <v/>
      </c>
      <c r="M13948" t="str">
        <f t="shared" si="653"/>
        <v/>
      </c>
    </row>
    <row r="13949" spans="3:13" x14ac:dyDescent="0.2">
      <c r="C13949" s="8" t="str">
        <f>IFERROR(VLOOKUP(B13949,'Plan de comptes'!A:B,2,FALSE),"")</f>
        <v/>
      </c>
      <c r="K13949" s="21">
        <f t="shared" si="651"/>
        <v>0</v>
      </c>
      <c r="L13949" t="str">
        <f t="shared" si="652"/>
        <v/>
      </c>
      <c r="M13949" t="str">
        <f t="shared" si="653"/>
        <v/>
      </c>
    </row>
    <row r="13950" spans="3:13" x14ac:dyDescent="0.2">
      <c r="C13950" s="8" t="str">
        <f>IFERROR(VLOOKUP(B13950,'Plan de comptes'!A:B,2,FALSE),"")</f>
        <v/>
      </c>
      <c r="K13950" s="21">
        <f t="shared" si="651"/>
        <v>0</v>
      </c>
      <c r="L13950" t="str">
        <f t="shared" si="652"/>
        <v/>
      </c>
      <c r="M13950" t="str">
        <f t="shared" si="653"/>
        <v/>
      </c>
    </row>
    <row r="13951" spans="3:13" x14ac:dyDescent="0.2">
      <c r="C13951" s="8" t="str">
        <f>IFERROR(VLOOKUP(B13951,'Plan de comptes'!A:B,2,FALSE),"")</f>
        <v/>
      </c>
      <c r="K13951" s="21">
        <f t="shared" si="651"/>
        <v>0</v>
      </c>
      <c r="L13951" t="str">
        <f t="shared" si="652"/>
        <v/>
      </c>
      <c r="M13951" t="str">
        <f t="shared" si="653"/>
        <v/>
      </c>
    </row>
    <row r="13952" spans="3:13" x14ac:dyDescent="0.2">
      <c r="C13952" s="8" t="str">
        <f>IFERROR(VLOOKUP(B13952,'Plan de comptes'!A:B,2,FALSE),"")</f>
        <v/>
      </c>
      <c r="K13952" s="21">
        <f t="shared" si="651"/>
        <v>0</v>
      </c>
      <c r="L13952" t="str">
        <f t="shared" si="652"/>
        <v/>
      </c>
      <c r="M13952" t="str">
        <f t="shared" si="653"/>
        <v/>
      </c>
    </row>
    <row r="13953" spans="3:13" x14ac:dyDescent="0.2">
      <c r="C13953" s="8" t="str">
        <f>IFERROR(VLOOKUP(B13953,'Plan de comptes'!A:B,2,FALSE),"")</f>
        <v/>
      </c>
      <c r="K13953" s="21">
        <f t="shared" si="651"/>
        <v>0</v>
      </c>
      <c r="L13953" t="str">
        <f t="shared" si="652"/>
        <v/>
      </c>
      <c r="M13953" t="str">
        <f t="shared" si="653"/>
        <v/>
      </c>
    </row>
  </sheetData>
  <sheetProtection sheet="1" objects="1" scenarios="1"/>
  <autoFilter ref="A1:I10"/>
  <phoneticPr fontId="5" type="noConversion"/>
  <conditionalFormatting sqref="G1:G1048576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'Plan de comptes'!$A$2:$A$100</xm:f>
          </x14:formula1>
          <xm:sqref>B2:B13953</xm:sqref>
        </x14:dataValidation>
        <x14:dataValidation type="list" allowBlank="1" showInputMessage="1" showErrorMessage="1">
          <x14:formula1>
            <xm:f>Paramètres!$B$8:$B$12</xm:f>
          </x14:formula1>
          <xm:sqref>I2:I13953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zoomScale="115" zoomScaleNormal="115" workbookViewId="0"/>
  </sheetViews>
  <sheetFormatPr baseColWidth="10" defaultColWidth="11.5703125" defaultRowHeight="12.75" x14ac:dyDescent="0.2"/>
  <cols>
    <col min="1" max="1" width="14.28515625" style="18" customWidth="1"/>
    <col min="2" max="2" width="12.42578125" style="19" customWidth="1"/>
    <col min="3" max="3" width="22.5703125" style="11" bestFit="1" customWidth="1"/>
    <col min="4" max="4" width="24.7109375" style="13" bestFit="1" customWidth="1"/>
    <col min="5" max="5" width="22.28515625" style="13" customWidth="1"/>
    <col min="6" max="6" width="18.85546875" style="19" customWidth="1"/>
    <col min="7" max="7" width="12.42578125" style="20" customWidth="1"/>
    <col min="8" max="8" width="28.5703125" style="18" bestFit="1" customWidth="1"/>
    <col min="9" max="9" width="23.7109375" style="12" bestFit="1" customWidth="1"/>
    <col min="10" max="10" width="40.7109375" style="12" bestFit="1" customWidth="1"/>
    <col min="11" max="16384" width="11.5703125" style="1"/>
  </cols>
  <sheetData>
    <row r="1" spans="1:12" x14ac:dyDescent="0.2">
      <c r="A1" s="18" t="s">
        <v>41</v>
      </c>
      <c r="B1" s="19" t="s">
        <v>42</v>
      </c>
      <c r="C1" s="11" t="s">
        <v>105</v>
      </c>
      <c r="D1" s="12" t="s">
        <v>46</v>
      </c>
      <c r="E1" s="13" t="s">
        <v>106</v>
      </c>
      <c r="F1" s="19" t="s">
        <v>63</v>
      </c>
      <c r="G1" s="20" t="s">
        <v>43</v>
      </c>
      <c r="H1" s="18" t="s">
        <v>44</v>
      </c>
      <c r="I1" s="12" t="s">
        <v>107</v>
      </c>
      <c r="J1" s="17" t="s">
        <v>108</v>
      </c>
      <c r="K1" s="2"/>
      <c r="L1" s="2"/>
    </row>
    <row r="2" spans="1:12" x14ac:dyDescent="0.2">
      <c r="A2" s="18" t="s">
        <v>145</v>
      </c>
      <c r="B2" s="19">
        <v>43891</v>
      </c>
      <c r="C2" s="14">
        <f>IFERROR(IF(OR(F2&gt;=Paramètres!$C$3,F2=""),IF(B2&lt;Paramètres!$C$3,MIN('Plan d''amortissement'!G2,(Paramètres!$C$3-B2)*I2),0),""),0)</f>
        <v>4054.794520547945</v>
      </c>
      <c r="D2" s="15">
        <f>IF(C2="","",IF(F2&lt;&gt;"",G2-J2-C2,IF(C2=G2,0,MIN(G2-C2,(Paramètres!$C$4-B2)*I2-C2))))</f>
        <v>1424.6575342465753</v>
      </c>
      <c r="E2" s="14">
        <f>IF(C2="","",G2-D2-C2)</f>
        <v>4520.5479452054806</v>
      </c>
      <c r="F2" s="19">
        <v>45291</v>
      </c>
      <c r="G2" s="20">
        <v>10000</v>
      </c>
      <c r="H2" s="18">
        <v>7</v>
      </c>
      <c r="I2" s="16">
        <f>IFERROR(G2/(H2*365),0)</f>
        <v>3.9138943248532287</v>
      </c>
      <c r="J2" s="16">
        <f>-IF(AND(F2&lt;=Paramètres!$C$4,F2&gt;=Paramètres!$C$3),((F2-B2)*I2)-(H2*365*I2),0)</f>
        <v>4520.5479452054797</v>
      </c>
      <c r="K2" s="3"/>
    </row>
    <row r="3" spans="1:12" x14ac:dyDescent="0.2">
      <c r="A3" s="18" t="s">
        <v>122</v>
      </c>
      <c r="B3" s="19">
        <v>44927</v>
      </c>
      <c r="C3" s="14">
        <f>IFERROR(IF(OR(F3&gt;=Paramètres!$C$3,F3=""),IF(B3&lt;Paramètres!$C$3,MIN('Plan d''amortissement'!G3,(Paramètres!$C$3-B3)*I3),0),""),0)</f>
        <v>0</v>
      </c>
      <c r="D3" s="15">
        <f>IF(C3="","",IF(F3&lt;&gt;"",G3-J3-C3,IF(C3=G3,0,MIN(G3-C3,(Paramètres!$C$4-B3)*I3-C3))))</f>
        <v>997.2602739726027</v>
      </c>
      <c r="E3" s="14">
        <f t="shared" ref="E3:E66" si="0">IF(C3="","",G3-D3-C3)</f>
        <v>4002.7397260273974</v>
      </c>
      <c r="G3" s="20">
        <v>5000</v>
      </c>
      <c r="H3" s="18">
        <v>5</v>
      </c>
      <c r="I3" s="16">
        <f t="shared" ref="I3:I66" si="1">IFERROR(G3/(H3*365),0)</f>
        <v>2.7397260273972601</v>
      </c>
      <c r="J3" s="16">
        <f>-IF(AND(F3&lt;=Paramètres!$C$4,F3&gt;=Paramètres!$C$3),((F3-B3)*I3)-(H3*365*I3),0)</f>
        <v>0</v>
      </c>
    </row>
    <row r="4" spans="1:12" x14ac:dyDescent="0.2">
      <c r="A4" s="18" t="s">
        <v>123</v>
      </c>
      <c r="B4" s="19">
        <v>40179</v>
      </c>
      <c r="C4" s="14">
        <f>IFERROR(IF(OR(F4&gt;=Paramètres!$C$3,F4=""),IF(B4&lt;Paramètres!$C$3,MIN('Plan d''amortissement'!G4,(Paramètres!$C$3-B4)*I4),0),""),0)</f>
        <v>1000</v>
      </c>
      <c r="D4" s="15">
        <f>IF(C4="","",IF(F4&lt;&gt;"",G4-J4-C4,IF(C4=G4,0,MIN(G4-C4,(Paramètres!$C$4-B4)*I4-C4))))</f>
        <v>0</v>
      </c>
      <c r="E4" s="14">
        <f>IF(C4="","",G4-D4-C4)</f>
        <v>0</v>
      </c>
      <c r="G4" s="20">
        <v>1000</v>
      </c>
      <c r="H4" s="18">
        <v>5</v>
      </c>
      <c r="I4" s="16">
        <f t="shared" si="1"/>
        <v>0.54794520547945202</v>
      </c>
      <c r="J4" s="16">
        <f>-IF(AND(F4&lt;=Paramètres!$C$4,F4&gt;=Paramètres!$C$3),((F4-B4)*I4)-(H4*365*I4),0)</f>
        <v>0</v>
      </c>
    </row>
    <row r="5" spans="1:12" x14ac:dyDescent="0.2">
      <c r="C5" s="14">
        <f>IFERROR(IF(OR(F5&gt;=Paramètres!$C$3,F5=""),IF(B5&lt;Paramètres!$C$3,MIN('Plan d''amortissement'!G5,(Paramètres!$C$3-B5)*I5),0),""),0)</f>
        <v>0</v>
      </c>
      <c r="D5" s="15">
        <f>IF(C5="","",IF(F5&lt;&gt;"",G5-J5-C5,IF(C5=G5,0,MIN(G5-C5,(Paramètres!$C$4-B5)*I5-C5))))</f>
        <v>0</v>
      </c>
      <c r="E5" s="14">
        <f t="shared" si="0"/>
        <v>0</v>
      </c>
      <c r="I5" s="16">
        <f t="shared" si="1"/>
        <v>0</v>
      </c>
      <c r="J5" s="16">
        <f>-IF(AND(F5&lt;=Paramètres!$C$4,F5&gt;=Paramètres!$C$3),((F5-B5)*I5)-(H5*365*I5),0)</f>
        <v>0</v>
      </c>
    </row>
    <row r="6" spans="1:12" x14ac:dyDescent="0.2">
      <c r="C6" s="14">
        <f>IFERROR(IF(OR(F6&gt;=Paramètres!$C$3,F6=""),IF(B6&lt;Paramètres!$C$3,MIN('Plan d''amortissement'!G6,(Paramètres!$C$3-B6)*I6),0),""),0)</f>
        <v>0</v>
      </c>
      <c r="D6" s="15">
        <f>IF(C6="","",IF(F6&lt;&gt;"",G6-J6-C6,IF(C6=G6,0,MIN(G6-C6,(Paramètres!$C$4-B6)*I6-C6))))</f>
        <v>0</v>
      </c>
      <c r="E6" s="14">
        <f t="shared" si="0"/>
        <v>0</v>
      </c>
      <c r="I6" s="16">
        <f t="shared" si="1"/>
        <v>0</v>
      </c>
      <c r="J6" s="16">
        <f>-IF(AND(F6&lt;=Paramètres!$C$4,F6&gt;=Paramètres!$C$3),((F6-B6)*I6)-(H6*365*I6),0)</f>
        <v>0</v>
      </c>
    </row>
    <row r="7" spans="1:12" x14ac:dyDescent="0.2">
      <c r="C7" s="14">
        <f>IFERROR(IF(OR(F7&gt;=Paramètres!$C$3,F7=""),IF(B7&lt;Paramètres!$C$3,MIN('Plan d''amortissement'!G7,(Paramètres!$C$3-B7)*I7),0),""),0)</f>
        <v>0</v>
      </c>
      <c r="D7" s="15">
        <f>IF(C7="","",IF(F7&lt;&gt;"",G7-J7-C7,IF(C7=G7,0,MIN(G7-C7,(Paramètres!$C$4-B7)*I7-C7))))</f>
        <v>0</v>
      </c>
      <c r="E7" s="14">
        <f t="shared" si="0"/>
        <v>0</v>
      </c>
      <c r="I7" s="16">
        <f t="shared" si="1"/>
        <v>0</v>
      </c>
      <c r="J7" s="16">
        <f>-IF(AND(F7&lt;=Paramètres!$C$4,F7&gt;=Paramètres!$C$3),((F7-B7)*I7)-(H7*365*I7),0)</f>
        <v>0</v>
      </c>
    </row>
    <row r="8" spans="1:12" x14ac:dyDescent="0.2">
      <c r="C8" s="14">
        <f>IFERROR(IF(OR(F8&gt;=Paramètres!$C$3,F8=""),IF(B8&lt;Paramètres!$C$3,MIN('Plan d''amortissement'!G8,(Paramètres!$C$3-B8)*I8),0),""),0)</f>
        <v>0</v>
      </c>
      <c r="D8" s="15">
        <f>IF(C8="","",IF(F8&lt;&gt;"",G8-J8-C8,IF(C8=G8,0,MIN(G8-C8,(Paramètres!$C$4-B8)*I8-C8))))</f>
        <v>0</v>
      </c>
      <c r="E8" s="14">
        <f t="shared" si="0"/>
        <v>0</v>
      </c>
      <c r="I8" s="16">
        <f t="shared" si="1"/>
        <v>0</v>
      </c>
      <c r="J8" s="16">
        <f>-IF(AND(F8&lt;=Paramètres!$C$4,F8&gt;=Paramètres!$C$3),((F8-B8)*I8)-(H8*365*I8),0)</f>
        <v>0</v>
      </c>
    </row>
    <row r="9" spans="1:12" x14ac:dyDescent="0.2">
      <c r="C9" s="14">
        <f>IFERROR(IF(OR(F9&gt;=Paramètres!$C$3,F9=""),IF(B9&lt;Paramètres!$C$3,MIN('Plan d''amortissement'!G9,(Paramètres!$C$3-B9)*I9),0),""),0)</f>
        <v>0</v>
      </c>
      <c r="D9" s="15">
        <f>IF(C9="","",IF(F9&lt;&gt;"",G9-J9-C9,IF(C9=G9,0,MIN(G9-C9,(Paramètres!$C$4-B9)*I9-C9))))</f>
        <v>0</v>
      </c>
      <c r="E9" s="14">
        <f t="shared" si="0"/>
        <v>0</v>
      </c>
      <c r="I9" s="16">
        <f t="shared" si="1"/>
        <v>0</v>
      </c>
      <c r="J9" s="16">
        <f>-IF(AND(F9&lt;=Paramètres!$C$4,F9&gt;=Paramètres!$C$3),((F9-B9)*I9)-(H9*365*I9),0)</f>
        <v>0</v>
      </c>
    </row>
    <row r="10" spans="1:12" x14ac:dyDescent="0.2">
      <c r="C10" s="14">
        <f>IFERROR(IF(OR(F10&gt;=Paramètres!$C$3,F10=""),IF(B10&lt;Paramètres!$C$3,MIN('Plan d''amortissement'!G10,(Paramètres!$C$3-B10)*I10),0),""),0)</f>
        <v>0</v>
      </c>
      <c r="D10" s="15">
        <f>IF(C10="","",IF(F10&lt;&gt;"",G10-J10-C10,IF(C10=G10,0,MIN(G10-C10,(Paramètres!$C$4-B10)*I10-C10))))</f>
        <v>0</v>
      </c>
      <c r="E10" s="14">
        <f t="shared" si="0"/>
        <v>0</v>
      </c>
      <c r="I10" s="16">
        <f t="shared" si="1"/>
        <v>0</v>
      </c>
      <c r="J10" s="16">
        <f>-IF(AND(F10&lt;=Paramètres!$C$4,F10&gt;=Paramètres!$C$3),((F10-B10)*I10)-(H10*365*I10),0)</f>
        <v>0</v>
      </c>
    </row>
    <row r="11" spans="1:12" x14ac:dyDescent="0.2">
      <c r="C11" s="14">
        <f>IFERROR(IF(OR(F11&gt;=Paramètres!$C$3,F11=""),IF(B11&lt;Paramètres!$C$3,MIN('Plan d''amortissement'!G11,(Paramètres!$C$3-B11)*I11),0),""),0)</f>
        <v>0</v>
      </c>
      <c r="D11" s="15">
        <f>IF(C11="","",IF(F11&lt;&gt;"",G11-J11-C11,IF(C11=G11,0,MIN(G11-C11,(Paramètres!$C$4-B11)*I11-C11))))</f>
        <v>0</v>
      </c>
      <c r="E11" s="14">
        <f t="shared" si="0"/>
        <v>0</v>
      </c>
      <c r="I11" s="16">
        <f t="shared" si="1"/>
        <v>0</v>
      </c>
      <c r="J11" s="16">
        <f>-IF(AND(F11&lt;=Paramètres!$C$4,F11&gt;=Paramètres!$C$3),((F11-B11)*I11)-(H11*365*I11),0)</f>
        <v>0</v>
      </c>
    </row>
    <row r="12" spans="1:12" x14ac:dyDescent="0.2">
      <c r="C12" s="14">
        <f>IFERROR(IF(OR(F12&gt;=Paramètres!$C$3,F12=""),IF(B12&lt;Paramètres!$C$3,MIN('Plan d''amortissement'!G12,(Paramètres!$C$3-B12)*I12),0),""),0)</f>
        <v>0</v>
      </c>
      <c r="D12" s="15">
        <f>IF(C12="","",IF(F12&lt;&gt;"",G12-J12-C12,IF(C12=G12,0,MIN(G12-C12,(Paramètres!$C$4-B12)*I12-C12))))</f>
        <v>0</v>
      </c>
      <c r="E12" s="14">
        <f t="shared" si="0"/>
        <v>0</v>
      </c>
      <c r="I12" s="16">
        <f t="shared" si="1"/>
        <v>0</v>
      </c>
      <c r="J12" s="16">
        <f>-IF(AND(F12&lt;=Paramètres!$C$4,F12&gt;=Paramètres!$C$3),((F12-B12)*I12)-(H12*365*I12),0)</f>
        <v>0</v>
      </c>
    </row>
    <row r="13" spans="1:12" x14ac:dyDescent="0.2">
      <c r="C13" s="14">
        <f>IFERROR(IF(OR(F13&gt;=Paramètres!$C$3,F13=""),IF(B13&lt;Paramètres!$C$3,MIN('Plan d''amortissement'!G13,(Paramètres!$C$3-B13)*I13),0),""),0)</f>
        <v>0</v>
      </c>
      <c r="D13" s="15">
        <f>IF(C13="","",IF(F13&lt;&gt;"",G13-J13-C13,IF(C13=G13,0,MIN(G13-C13,(Paramètres!$C$4-B13)*I13-C13))))</f>
        <v>0</v>
      </c>
      <c r="E13" s="14">
        <f t="shared" si="0"/>
        <v>0</v>
      </c>
      <c r="I13" s="16">
        <f t="shared" si="1"/>
        <v>0</v>
      </c>
      <c r="J13" s="16">
        <f>-IF(AND(F13&lt;=Paramètres!$C$4,F13&gt;=Paramètres!$C$3),((F13-B13)*I13)-(H13*365*I13),0)</f>
        <v>0</v>
      </c>
    </row>
    <row r="14" spans="1:12" x14ac:dyDescent="0.2">
      <c r="C14" s="14">
        <f>IFERROR(IF(OR(F14&gt;=Paramètres!$C$3,F14=""),IF(B14&lt;Paramètres!$C$3,MIN('Plan d''amortissement'!G14,(Paramètres!$C$3-B14)*I14),0),""),0)</f>
        <v>0</v>
      </c>
      <c r="D14" s="15">
        <f>IF(C14="","",IF(F14&lt;&gt;"",G14-J14-C14,IF(C14=G14,0,MIN(G14-C14,(Paramètres!$C$4-B14)*I14-C14))))</f>
        <v>0</v>
      </c>
      <c r="E14" s="14">
        <f t="shared" si="0"/>
        <v>0</v>
      </c>
      <c r="I14" s="16">
        <f t="shared" si="1"/>
        <v>0</v>
      </c>
      <c r="J14" s="16">
        <f>-IF(AND(F14&lt;=Paramètres!$C$4,F14&gt;=Paramètres!$C$3),((F14-B14)*I14)-(H14*365*I14),0)</f>
        <v>0</v>
      </c>
    </row>
    <row r="15" spans="1:12" x14ac:dyDescent="0.2">
      <c r="C15" s="14">
        <f>IFERROR(IF(OR(F15&gt;=Paramètres!$C$3,F15=""),IF(B15&lt;Paramètres!$C$3,MIN('Plan d''amortissement'!G15,(Paramètres!$C$3-B15)*I15),0),""),0)</f>
        <v>0</v>
      </c>
      <c r="D15" s="15">
        <f>IF(C15="","",IF(F15&lt;&gt;"",G15-J15-C15,IF(C15=G15,0,MIN(G15-C15,(Paramètres!$C$4-B15)*I15-C15))))</f>
        <v>0</v>
      </c>
      <c r="E15" s="14">
        <f t="shared" si="0"/>
        <v>0</v>
      </c>
      <c r="I15" s="16">
        <f t="shared" si="1"/>
        <v>0</v>
      </c>
      <c r="J15" s="16">
        <f>-IF(AND(F15&lt;=Paramètres!$C$4,F15&gt;=Paramètres!$C$3),((F15-B15)*I15)-(H15*365*I15),0)</f>
        <v>0</v>
      </c>
    </row>
    <row r="16" spans="1:12" x14ac:dyDescent="0.2">
      <c r="C16" s="14">
        <f>IFERROR(IF(OR(F16&gt;=Paramètres!$C$3,F16=""),IF(B16&lt;Paramètres!$C$3,MIN('Plan d''amortissement'!G16,(Paramètres!$C$3-B16)*I16),0),""),0)</f>
        <v>0</v>
      </c>
      <c r="D16" s="15">
        <f>IF(C16="","",IF(F16&lt;&gt;"",G16-J16-C16,IF(C16=G16,0,MIN(G16-C16,(Paramètres!$C$4-B16)*I16-C16))))</f>
        <v>0</v>
      </c>
      <c r="E16" s="14">
        <f t="shared" si="0"/>
        <v>0</v>
      </c>
      <c r="I16" s="16">
        <f t="shared" si="1"/>
        <v>0</v>
      </c>
      <c r="J16" s="16">
        <f>-IF(AND(F16&lt;=Paramètres!$C$4,F16&gt;=Paramètres!$C$3),((F16-B16)*I16)-(H16*365*I16),0)</f>
        <v>0</v>
      </c>
    </row>
    <row r="17" spans="3:10" x14ac:dyDescent="0.2">
      <c r="C17" s="14">
        <f>IFERROR(IF(OR(F17&gt;=Paramètres!$C$3,F17=""),IF(B17&lt;Paramètres!$C$3,MIN('Plan d''amortissement'!G17,(Paramètres!$C$3-B17)*I17),0),""),0)</f>
        <v>0</v>
      </c>
      <c r="D17" s="15">
        <f>IF(C17="","",IF(F17&lt;&gt;"",G17-J17-C17,IF(C17=G17,0,MIN(G17-C17,(Paramètres!$C$4-B17)*I17-C17))))</f>
        <v>0</v>
      </c>
      <c r="E17" s="14">
        <f t="shared" si="0"/>
        <v>0</v>
      </c>
      <c r="I17" s="16">
        <f t="shared" si="1"/>
        <v>0</v>
      </c>
      <c r="J17" s="16">
        <f>-IF(AND(F17&lt;=Paramètres!$C$4,F17&gt;=Paramètres!$C$3),((F17-B17)*I17)-(H17*365*I17),0)</f>
        <v>0</v>
      </c>
    </row>
    <row r="18" spans="3:10" x14ac:dyDescent="0.2">
      <c r="C18" s="14">
        <f>IFERROR(IF(OR(F18&gt;=Paramètres!$C$3,F18=""),IF(B18&lt;Paramètres!$C$3,MIN('Plan d''amortissement'!G18,(Paramètres!$C$3-B18)*I18),0),""),0)</f>
        <v>0</v>
      </c>
      <c r="D18" s="15">
        <f>IF(C18="","",IF(F18&lt;&gt;"",G18-J18-C18,IF(C18=G18,0,MIN(G18-C18,(Paramètres!$C$4-B18)*I18-C18))))</f>
        <v>0</v>
      </c>
      <c r="E18" s="14">
        <f t="shared" si="0"/>
        <v>0</v>
      </c>
      <c r="I18" s="16">
        <f t="shared" si="1"/>
        <v>0</v>
      </c>
      <c r="J18" s="16">
        <f>-IF(AND(F18&lt;=Paramètres!$C$4,F18&gt;=Paramètres!$C$3),((F18-B18)*I18)-(H18*365*I18),0)</f>
        <v>0</v>
      </c>
    </row>
    <row r="19" spans="3:10" x14ac:dyDescent="0.2">
      <c r="C19" s="14">
        <f>IFERROR(IF(OR(F19&gt;=Paramètres!$C$3,F19=""),IF(B19&lt;Paramètres!$C$3,MIN('Plan d''amortissement'!G19,(Paramètres!$C$3-B19)*I19),0),""),0)</f>
        <v>0</v>
      </c>
      <c r="D19" s="15">
        <f>IF(C19="","",IF(F19&lt;&gt;"",G19-J19-C19,IF(C19=G19,0,MIN(G19-C19,(Paramètres!$C$4-B19)*I19-C19))))</f>
        <v>0</v>
      </c>
      <c r="E19" s="14">
        <f t="shared" si="0"/>
        <v>0</v>
      </c>
      <c r="I19" s="16">
        <f t="shared" si="1"/>
        <v>0</v>
      </c>
      <c r="J19" s="16">
        <f>-IF(AND(F19&lt;=Paramètres!$C$4,F19&gt;=Paramètres!$C$3),((F19-B19)*I19)-(H19*365*I19),0)</f>
        <v>0</v>
      </c>
    </row>
    <row r="20" spans="3:10" x14ac:dyDescent="0.2">
      <c r="C20" s="14">
        <f>IFERROR(IF(OR(F20&gt;=Paramètres!$C$3,F20=""),IF(B20&lt;Paramètres!$C$3,MIN('Plan d''amortissement'!G20,(Paramètres!$C$3-B20)*I20),0),""),0)</f>
        <v>0</v>
      </c>
      <c r="D20" s="15">
        <f>IF(C20="","",IF(F20&lt;&gt;"",G20-J20-C20,IF(C20=G20,0,MIN(G20-C20,(Paramètres!$C$4-B20)*I20-C20))))</f>
        <v>0</v>
      </c>
      <c r="E20" s="14">
        <f t="shared" si="0"/>
        <v>0</v>
      </c>
      <c r="I20" s="16">
        <f t="shared" si="1"/>
        <v>0</v>
      </c>
      <c r="J20" s="16">
        <f>-IF(AND(F20&lt;=Paramètres!$C$4,F20&gt;=Paramètres!$C$3),((F20-B20)*I20)-(H20*365*I20),0)</f>
        <v>0</v>
      </c>
    </row>
    <row r="21" spans="3:10" x14ac:dyDescent="0.2">
      <c r="C21" s="14">
        <f>IFERROR(IF(OR(F21&gt;=Paramètres!$C$3,F21=""),IF(B21&lt;Paramètres!$C$3,MIN('Plan d''amortissement'!G21,(Paramètres!$C$3-B21)*I21),0),""),0)</f>
        <v>0</v>
      </c>
      <c r="D21" s="15">
        <f>IF(C21="","",IF(F21&lt;&gt;"",G21-J21-C21,IF(C21=G21,0,MIN(G21-C21,(Paramètres!$C$4-B21)*I21-C21))))</f>
        <v>0</v>
      </c>
      <c r="E21" s="14">
        <f t="shared" si="0"/>
        <v>0</v>
      </c>
      <c r="I21" s="16">
        <f t="shared" si="1"/>
        <v>0</v>
      </c>
      <c r="J21" s="16">
        <f>-IF(AND(F21&lt;=Paramètres!$C$4,F21&gt;=Paramètres!$C$3),((F21-B21)*I21)-(H21*365*I21),0)</f>
        <v>0</v>
      </c>
    </row>
    <row r="22" spans="3:10" x14ac:dyDescent="0.2">
      <c r="C22" s="14">
        <f>IFERROR(IF(OR(F22&gt;=Paramètres!$C$3,F22=""),IF(B22&lt;Paramètres!$C$3,MIN('Plan d''amortissement'!G22,(Paramètres!$C$3-B22)*I22),0),""),0)</f>
        <v>0</v>
      </c>
      <c r="D22" s="15">
        <f>IF(C22="","",IF(F22&lt;&gt;"",G22-J22-C22,IF(C22=G22,0,MIN(G22-C22,(Paramètres!$C$4-B22)*I22-C22))))</f>
        <v>0</v>
      </c>
      <c r="E22" s="14">
        <f t="shared" si="0"/>
        <v>0</v>
      </c>
      <c r="I22" s="16">
        <f t="shared" si="1"/>
        <v>0</v>
      </c>
      <c r="J22" s="16">
        <f>-IF(AND(F22&lt;=Paramètres!$C$4,F22&gt;=Paramètres!$C$3),((F22-B22)*I22)-(H22*365*I22),0)</f>
        <v>0</v>
      </c>
    </row>
    <row r="23" spans="3:10" x14ac:dyDescent="0.2">
      <c r="C23" s="14">
        <f>IFERROR(IF(OR(F23&gt;=Paramètres!$C$3,F23=""),IF(B23&lt;Paramètres!$C$3,MIN('Plan d''amortissement'!G23,(Paramètres!$C$3-B23)*I23),0),""),0)</f>
        <v>0</v>
      </c>
      <c r="D23" s="15">
        <f>IF(C23="","",IF(F23&lt;&gt;"",G23-J23-C23,IF(C23=G23,0,MIN(G23-C23,(Paramètres!$C$4-B23)*I23-C23))))</f>
        <v>0</v>
      </c>
      <c r="E23" s="14">
        <f t="shared" si="0"/>
        <v>0</v>
      </c>
      <c r="I23" s="16">
        <f t="shared" si="1"/>
        <v>0</v>
      </c>
      <c r="J23" s="16">
        <f>-IF(AND(F23&lt;=Paramètres!$C$4,F23&gt;=Paramètres!$C$3),((F23-B23)*I23)-(H23*365*I23),0)</f>
        <v>0</v>
      </c>
    </row>
    <row r="24" spans="3:10" x14ac:dyDescent="0.2">
      <c r="C24" s="14">
        <f>IFERROR(IF(OR(F24&gt;=Paramètres!$C$3,F24=""),IF(B24&lt;Paramètres!$C$3,MIN('Plan d''amortissement'!G24,(Paramètres!$C$3-B24)*I24),0),""),0)</f>
        <v>0</v>
      </c>
      <c r="D24" s="15">
        <f>IF(C24="","",IF(F24&lt;&gt;"",G24-J24-C24,IF(C24=G24,0,MIN(G24-C24,(Paramètres!$C$4-B24)*I24-C24))))</f>
        <v>0</v>
      </c>
      <c r="E24" s="14">
        <f t="shared" si="0"/>
        <v>0</v>
      </c>
      <c r="I24" s="16">
        <f t="shared" si="1"/>
        <v>0</v>
      </c>
      <c r="J24" s="16">
        <f>-IF(AND(F24&lt;=Paramètres!$C$4,F24&gt;=Paramètres!$C$3),((F24-B24)*I24)-(H24*365*I24),0)</f>
        <v>0</v>
      </c>
    </row>
    <row r="25" spans="3:10" x14ac:dyDescent="0.2">
      <c r="C25" s="14">
        <f>IFERROR(IF(OR(F25&gt;=Paramètres!$C$3,F25=""),IF(B25&lt;Paramètres!$C$3,MIN('Plan d''amortissement'!G25,(Paramètres!$C$3-B25)*I25),0),""),0)</f>
        <v>0</v>
      </c>
      <c r="D25" s="15">
        <f>IF(C25="","",IF(F25&lt;&gt;"",G25-J25-C25,IF(C25=G25,0,MIN(G25-C25,(Paramètres!$C$4-B25)*I25-C25))))</f>
        <v>0</v>
      </c>
      <c r="E25" s="14">
        <f t="shared" si="0"/>
        <v>0</v>
      </c>
      <c r="I25" s="16">
        <f t="shared" si="1"/>
        <v>0</v>
      </c>
      <c r="J25" s="16">
        <f>-IF(AND(F25&lt;=Paramètres!$C$4,F25&gt;=Paramètres!$C$3),((F25-B25)*I25)-(H25*365*I25),0)</f>
        <v>0</v>
      </c>
    </row>
    <row r="26" spans="3:10" x14ac:dyDescent="0.2">
      <c r="C26" s="14">
        <f>IFERROR(IF(OR(F26&gt;=Paramètres!$C$3,F26=""),IF(B26&lt;Paramètres!$C$3,MIN('Plan d''amortissement'!G26,(Paramètres!$C$3-B26)*I26),0),""),0)</f>
        <v>0</v>
      </c>
      <c r="D26" s="15">
        <f>IF(C26="","",IF(F26&lt;&gt;"",G26-J26-C26,IF(C26=G26,0,MIN(G26-C26,(Paramètres!$C$4-B26)*I26-C26))))</f>
        <v>0</v>
      </c>
      <c r="E26" s="14">
        <f t="shared" si="0"/>
        <v>0</v>
      </c>
      <c r="I26" s="16">
        <f t="shared" si="1"/>
        <v>0</v>
      </c>
      <c r="J26" s="16">
        <f>-IF(AND(F26&lt;=Paramètres!$C$4,F26&gt;=Paramètres!$C$3),((F26-B26)*I26)-(H26*365*I26),0)</f>
        <v>0</v>
      </c>
    </row>
    <row r="27" spans="3:10" x14ac:dyDescent="0.2">
      <c r="C27" s="14">
        <f>IFERROR(IF(OR(F27&gt;=Paramètres!$C$3,F27=""),IF(B27&lt;Paramètres!$C$3,MIN('Plan d''amortissement'!G27,(Paramètres!$C$3-B27)*I27),0),""),0)</f>
        <v>0</v>
      </c>
      <c r="D27" s="15">
        <f>IF(C27="","",IF(F27&lt;&gt;"",G27-J27-C27,IF(C27=G27,0,MIN(G27-C27,(Paramètres!$C$4-B27)*I27-C27))))</f>
        <v>0</v>
      </c>
      <c r="E27" s="14">
        <f t="shared" si="0"/>
        <v>0</v>
      </c>
      <c r="I27" s="16">
        <f t="shared" si="1"/>
        <v>0</v>
      </c>
      <c r="J27" s="16">
        <f>-IF(AND(F27&lt;=Paramètres!$C$4,F27&gt;=Paramètres!$C$3),((F27-B27)*I27)-(H27*365*I27),0)</f>
        <v>0</v>
      </c>
    </row>
    <row r="28" spans="3:10" x14ac:dyDescent="0.2">
      <c r="C28" s="14">
        <f>IFERROR(IF(OR(F28&gt;=Paramètres!$C$3,F28=""),IF(B28&lt;Paramètres!$C$3,MIN('Plan d''amortissement'!G28,(Paramètres!$C$3-B28)*I28),0),""),0)</f>
        <v>0</v>
      </c>
      <c r="D28" s="15">
        <f>IF(C28="","",IF(F28&lt;&gt;"",G28-J28-C28,IF(C28=G28,0,MIN(G28-C28,(Paramètres!$C$4-B28)*I28-C28))))</f>
        <v>0</v>
      </c>
      <c r="E28" s="14">
        <f t="shared" si="0"/>
        <v>0</v>
      </c>
      <c r="I28" s="16">
        <f t="shared" si="1"/>
        <v>0</v>
      </c>
      <c r="J28" s="16">
        <f>-IF(AND(F28&lt;=Paramètres!$C$4,F28&gt;=Paramètres!$C$3),((F28-B28)*I28)-(H28*365*I28),0)</f>
        <v>0</v>
      </c>
    </row>
    <row r="29" spans="3:10" x14ac:dyDescent="0.2">
      <c r="C29" s="14">
        <f>IFERROR(IF(OR(F29&gt;=Paramètres!$C$3,F29=""),IF(B29&lt;Paramètres!$C$3,MIN('Plan d''amortissement'!G29,(Paramètres!$C$3-B29)*I29),0),""),0)</f>
        <v>0</v>
      </c>
      <c r="D29" s="15">
        <f>IF(C29="","",IF(F29&lt;&gt;"",G29-J29-C29,IF(C29=G29,0,MIN(G29-C29,(Paramètres!$C$4-B29)*I29-C29))))</f>
        <v>0</v>
      </c>
      <c r="E29" s="14">
        <f t="shared" si="0"/>
        <v>0</v>
      </c>
      <c r="I29" s="16">
        <f t="shared" si="1"/>
        <v>0</v>
      </c>
      <c r="J29" s="16">
        <f>-IF(AND(F29&lt;=Paramètres!$C$4,F29&gt;=Paramètres!$C$3),((F29-B29)*I29)-(H29*365*I29),0)</f>
        <v>0</v>
      </c>
    </row>
    <row r="30" spans="3:10" x14ac:dyDescent="0.2">
      <c r="C30" s="14">
        <f>IFERROR(IF(OR(F30&gt;=Paramètres!$C$3,F30=""),IF(B30&lt;Paramètres!$C$3,MIN('Plan d''amortissement'!G30,(Paramètres!$C$3-B30)*I30),0),""),0)</f>
        <v>0</v>
      </c>
      <c r="D30" s="15">
        <f>IF(C30="","",IF(F30&lt;&gt;"",G30-J30-C30,IF(C30=G30,0,MIN(G30-C30,(Paramètres!$C$4-B30)*I30-C30))))</f>
        <v>0</v>
      </c>
      <c r="E30" s="14">
        <f t="shared" si="0"/>
        <v>0</v>
      </c>
      <c r="I30" s="16">
        <f t="shared" si="1"/>
        <v>0</v>
      </c>
      <c r="J30" s="16">
        <f>-IF(AND(F30&lt;=Paramètres!$C$4,F30&gt;=Paramètres!$C$3),((F30-B30)*I30)-(H30*365*I30),0)</f>
        <v>0</v>
      </c>
    </row>
    <row r="31" spans="3:10" x14ac:dyDescent="0.2">
      <c r="C31" s="14">
        <f>IFERROR(IF(OR(F31&gt;=Paramètres!$C$3,F31=""),IF(B31&lt;Paramètres!$C$3,MIN('Plan d''amortissement'!G31,(Paramètres!$C$3-B31)*I31),0),""),0)</f>
        <v>0</v>
      </c>
      <c r="D31" s="15">
        <f>IF(C31="","",IF(F31&lt;&gt;"",G31-J31-C31,IF(C31=G31,0,MIN(G31-C31,(Paramètres!$C$4-B31)*I31-C31))))</f>
        <v>0</v>
      </c>
      <c r="E31" s="14">
        <f t="shared" si="0"/>
        <v>0</v>
      </c>
      <c r="I31" s="16">
        <f t="shared" si="1"/>
        <v>0</v>
      </c>
      <c r="J31" s="16">
        <f>-IF(AND(F31&lt;=Paramètres!$C$4,F31&gt;=Paramètres!$C$3),((F31-B31)*I31)-(H31*365*I31),0)</f>
        <v>0</v>
      </c>
    </row>
    <row r="32" spans="3:10" x14ac:dyDescent="0.2">
      <c r="C32" s="14">
        <f>IFERROR(IF(OR(F32&gt;=Paramètres!$C$3,F32=""),IF(B32&lt;Paramètres!$C$3,MIN('Plan d''amortissement'!G32,(Paramètres!$C$3-B32)*I32),0),""),0)</f>
        <v>0</v>
      </c>
      <c r="D32" s="15">
        <f>IF(C32="","",IF(F32&lt;&gt;"",G32-J32-C32,IF(C32=G32,0,MIN(G32-C32,(Paramètres!$C$4-B32)*I32-C32))))</f>
        <v>0</v>
      </c>
      <c r="E32" s="14">
        <f t="shared" si="0"/>
        <v>0</v>
      </c>
      <c r="I32" s="16">
        <f t="shared" si="1"/>
        <v>0</v>
      </c>
      <c r="J32" s="16">
        <f>-IF(AND(F32&lt;=Paramètres!$C$4,F32&gt;=Paramètres!$C$3),((F32-B32)*I32)-(H32*365*I32),0)</f>
        <v>0</v>
      </c>
    </row>
    <row r="33" spans="3:10" x14ac:dyDescent="0.2">
      <c r="C33" s="14">
        <f>IFERROR(IF(OR(F33&gt;=Paramètres!$C$3,F33=""),IF(B33&lt;Paramètres!$C$3,MIN('Plan d''amortissement'!G33,(Paramètres!$C$3-B33)*I33),0),""),0)</f>
        <v>0</v>
      </c>
      <c r="D33" s="15">
        <f>IF(C33="","",IF(F33&lt;&gt;"",G33-J33-C33,IF(C33=G33,0,MIN(G33-C33,(Paramètres!$C$4-B33)*I33-C33))))</f>
        <v>0</v>
      </c>
      <c r="E33" s="14">
        <f t="shared" si="0"/>
        <v>0</v>
      </c>
      <c r="I33" s="16">
        <f t="shared" si="1"/>
        <v>0</v>
      </c>
      <c r="J33" s="16">
        <f>-IF(AND(F33&lt;=Paramètres!$C$4,F33&gt;=Paramètres!$C$3),((F33-B33)*I33)-(H33*365*I33),0)</f>
        <v>0</v>
      </c>
    </row>
    <row r="34" spans="3:10" x14ac:dyDescent="0.2">
      <c r="C34" s="14">
        <f>IFERROR(IF(OR(F34&gt;=Paramètres!$C$3,F34=""),IF(B34&lt;Paramètres!$C$3,MIN('Plan d''amortissement'!G34,(Paramètres!$C$3-B34)*I34),0),""),0)</f>
        <v>0</v>
      </c>
      <c r="D34" s="15">
        <f>IF(C34="","",IF(F34&lt;&gt;"",G34-J34-C34,IF(C34=G34,0,MIN(G34-C34,(Paramètres!$C$4-B34)*I34-C34))))</f>
        <v>0</v>
      </c>
      <c r="E34" s="14">
        <f t="shared" si="0"/>
        <v>0</v>
      </c>
      <c r="I34" s="16">
        <f t="shared" si="1"/>
        <v>0</v>
      </c>
      <c r="J34" s="16">
        <f>-IF(AND(F34&lt;=Paramètres!$C$4,F34&gt;=Paramètres!$C$3),((F34-B34)*I34)-(H34*365*I34),0)</f>
        <v>0</v>
      </c>
    </row>
    <row r="35" spans="3:10" x14ac:dyDescent="0.2">
      <c r="C35" s="14">
        <f>IFERROR(IF(OR(F35&gt;=Paramètres!$C$3,F35=""),IF(B35&lt;Paramètres!$C$3,MIN('Plan d''amortissement'!G35,(Paramètres!$C$3-B35)*I35),0),""),0)</f>
        <v>0</v>
      </c>
      <c r="D35" s="15">
        <f>IF(C35="","",IF(F35&lt;&gt;"",G35-J35-C35,IF(C35=G35,0,MIN(G35-C35,(Paramètres!$C$4-B35)*I35-C35))))</f>
        <v>0</v>
      </c>
      <c r="E35" s="14">
        <f t="shared" si="0"/>
        <v>0</v>
      </c>
      <c r="I35" s="16">
        <f t="shared" si="1"/>
        <v>0</v>
      </c>
      <c r="J35" s="16">
        <f>-IF(AND(F35&lt;=Paramètres!$C$4,F35&gt;=Paramètres!$C$3),((F35-B35)*I35)-(H35*365*I35),0)</f>
        <v>0</v>
      </c>
    </row>
    <row r="36" spans="3:10" x14ac:dyDescent="0.2">
      <c r="C36" s="14">
        <f>IFERROR(IF(OR(F36&gt;=Paramètres!$C$3,F36=""),IF(B36&lt;Paramètres!$C$3,MIN('Plan d''amortissement'!G36,(Paramètres!$C$3-B36)*I36),0),""),0)</f>
        <v>0</v>
      </c>
      <c r="D36" s="15">
        <f>IF(C36="","",IF(F36&lt;&gt;"",G36-J36-C36,IF(C36=G36,0,MIN(G36-C36,(Paramètres!$C$4-B36)*I36-C36))))</f>
        <v>0</v>
      </c>
      <c r="E36" s="14">
        <f t="shared" si="0"/>
        <v>0</v>
      </c>
      <c r="I36" s="16">
        <f t="shared" si="1"/>
        <v>0</v>
      </c>
      <c r="J36" s="16">
        <f>-IF(AND(F36&lt;=Paramètres!$C$4,F36&gt;=Paramètres!$C$3),((F36-B36)*I36)-(H36*365*I36),0)</f>
        <v>0</v>
      </c>
    </row>
    <row r="37" spans="3:10" x14ac:dyDescent="0.2">
      <c r="C37" s="14">
        <f>IFERROR(IF(OR(F37&gt;=Paramètres!$C$3,F37=""),IF(B37&lt;Paramètres!$C$3,MIN('Plan d''amortissement'!G37,(Paramètres!$C$3-B37)*I37),0),""),0)</f>
        <v>0</v>
      </c>
      <c r="D37" s="15">
        <f>IF(C37="","",IF(F37&lt;&gt;"",G37-J37-C37,IF(C37=G37,0,MIN(G37-C37,(Paramètres!$C$4-B37)*I37-C37))))</f>
        <v>0</v>
      </c>
      <c r="E37" s="14">
        <f t="shared" si="0"/>
        <v>0</v>
      </c>
      <c r="I37" s="16">
        <f t="shared" si="1"/>
        <v>0</v>
      </c>
      <c r="J37" s="16">
        <f>-IF(AND(F37&lt;=Paramètres!$C$4,F37&gt;=Paramètres!$C$3),((F37-B37)*I37)-(H37*365*I37),0)</f>
        <v>0</v>
      </c>
    </row>
    <row r="38" spans="3:10" x14ac:dyDescent="0.2">
      <c r="C38" s="14">
        <f>IFERROR(IF(OR(F38&gt;=Paramètres!$C$3,F38=""),IF(B38&lt;Paramètres!$C$3,MIN('Plan d''amortissement'!G38,(Paramètres!$C$3-B38)*I38),0),""),0)</f>
        <v>0</v>
      </c>
      <c r="D38" s="15">
        <f>IF(C38="","",IF(F38&lt;&gt;"",G38-J38-C38,IF(C38=G38,0,MIN(G38-C38,(Paramètres!$C$4-B38)*I38-C38))))</f>
        <v>0</v>
      </c>
      <c r="E38" s="14">
        <f t="shared" si="0"/>
        <v>0</v>
      </c>
      <c r="I38" s="16">
        <f t="shared" si="1"/>
        <v>0</v>
      </c>
      <c r="J38" s="16">
        <f>-IF(AND(F38&lt;=Paramètres!$C$4,F38&gt;=Paramètres!$C$3),((F38-B38)*I38)-(H38*365*I38),0)</f>
        <v>0</v>
      </c>
    </row>
    <row r="39" spans="3:10" x14ac:dyDescent="0.2">
      <c r="C39" s="14">
        <f>IFERROR(IF(OR(F39&gt;=Paramètres!$C$3,F39=""),IF(B39&lt;Paramètres!$C$3,MIN('Plan d''amortissement'!G39,(Paramètres!$C$3-B39)*I39),0),""),0)</f>
        <v>0</v>
      </c>
      <c r="D39" s="15">
        <f>IF(C39="","",IF(F39&lt;&gt;"",G39-J39-C39,IF(C39=G39,0,MIN(G39-C39,(Paramètres!$C$4-B39)*I39-C39))))</f>
        <v>0</v>
      </c>
      <c r="E39" s="14">
        <f t="shared" si="0"/>
        <v>0</v>
      </c>
      <c r="I39" s="16">
        <f t="shared" si="1"/>
        <v>0</v>
      </c>
      <c r="J39" s="16">
        <f>-IF(AND(F39&lt;=Paramètres!$C$4,F39&gt;=Paramètres!$C$3),((F39-B39)*I39)-(H39*365*I39),0)</f>
        <v>0</v>
      </c>
    </row>
    <row r="40" spans="3:10" x14ac:dyDescent="0.2">
      <c r="C40" s="14">
        <f>IFERROR(IF(OR(F40&gt;=Paramètres!$C$3,F40=""),IF(B40&lt;Paramètres!$C$3,MIN('Plan d''amortissement'!G40,(Paramètres!$C$3-B40)*I40),0),""),0)</f>
        <v>0</v>
      </c>
      <c r="D40" s="15">
        <f>IF(C40="","",IF(F40&lt;&gt;"",G40-J40-C40,IF(C40=G40,0,MIN(G40-C40,(Paramètres!$C$4-B40)*I40-C40))))</f>
        <v>0</v>
      </c>
      <c r="E40" s="14">
        <f t="shared" si="0"/>
        <v>0</v>
      </c>
      <c r="I40" s="16">
        <f t="shared" si="1"/>
        <v>0</v>
      </c>
      <c r="J40" s="16">
        <f>-IF(AND(F40&lt;=Paramètres!$C$4,F40&gt;=Paramètres!$C$3),((F40-B40)*I40)-(H40*365*I40),0)</f>
        <v>0</v>
      </c>
    </row>
    <row r="41" spans="3:10" x14ac:dyDescent="0.2">
      <c r="C41" s="14">
        <f>IFERROR(IF(OR(F41&gt;=Paramètres!$C$3,F41=""),IF(B41&lt;Paramètres!$C$3,MIN('Plan d''amortissement'!G41,(Paramètres!$C$3-B41)*I41),0),""),0)</f>
        <v>0</v>
      </c>
      <c r="D41" s="15">
        <f>IF(C41="","",IF(F41&lt;&gt;"",G41-J41-C41,IF(C41=G41,0,MIN(G41-C41,(Paramètres!$C$4-B41)*I41-C41))))</f>
        <v>0</v>
      </c>
      <c r="E41" s="14">
        <f t="shared" si="0"/>
        <v>0</v>
      </c>
      <c r="I41" s="16">
        <f t="shared" si="1"/>
        <v>0</v>
      </c>
      <c r="J41" s="16">
        <f>-IF(AND(F41&lt;=Paramètres!$C$4,F41&gt;=Paramètres!$C$3),((F41-B41)*I41)-(H41*365*I41),0)</f>
        <v>0</v>
      </c>
    </row>
    <row r="42" spans="3:10" x14ac:dyDescent="0.2">
      <c r="C42" s="14">
        <f>IFERROR(IF(OR(F42&gt;=Paramètres!$C$3,F42=""),IF(B42&lt;Paramètres!$C$3,MIN('Plan d''amortissement'!G42,(Paramètres!$C$3-B42)*I42),0),""),0)</f>
        <v>0</v>
      </c>
      <c r="D42" s="15">
        <f>IF(C42="","",IF(F42&lt;&gt;"",G42-J42-C42,IF(C42=G42,0,MIN(G42-C42,(Paramètres!$C$4-B42)*I42-C42))))</f>
        <v>0</v>
      </c>
      <c r="E42" s="14">
        <f t="shared" si="0"/>
        <v>0</v>
      </c>
      <c r="I42" s="16">
        <f t="shared" si="1"/>
        <v>0</v>
      </c>
      <c r="J42" s="16">
        <f>-IF(AND(F42&lt;=Paramètres!$C$4,F42&gt;=Paramètres!$C$3),((F42-B42)*I42)-(H42*365*I42),0)</f>
        <v>0</v>
      </c>
    </row>
    <row r="43" spans="3:10" x14ac:dyDescent="0.2">
      <c r="C43" s="14">
        <f>IFERROR(IF(OR(F43&gt;=Paramètres!$C$3,F43=""),IF(B43&lt;Paramètres!$C$3,MIN('Plan d''amortissement'!G43,(Paramètres!$C$3-B43)*I43),0),""),0)</f>
        <v>0</v>
      </c>
      <c r="D43" s="15">
        <f>IF(C43="","",IF(F43&lt;&gt;"",G43-J43-C43,IF(C43=G43,0,MIN(G43-C43,(Paramètres!$C$4-B43)*I43-C43))))</f>
        <v>0</v>
      </c>
      <c r="E43" s="14">
        <f t="shared" si="0"/>
        <v>0</v>
      </c>
      <c r="I43" s="16">
        <f t="shared" si="1"/>
        <v>0</v>
      </c>
      <c r="J43" s="16">
        <f>-IF(AND(F43&lt;=Paramètres!$C$4,F43&gt;=Paramètres!$C$3),((F43-B43)*I43)-(H43*365*I43),0)</f>
        <v>0</v>
      </c>
    </row>
    <row r="44" spans="3:10" x14ac:dyDescent="0.2">
      <c r="C44" s="14">
        <f>IFERROR(IF(OR(F44&gt;=Paramètres!$C$3,F44=""),IF(B44&lt;Paramètres!$C$3,MIN('Plan d''amortissement'!G44,(Paramètres!$C$3-B44)*I44),0),""),0)</f>
        <v>0</v>
      </c>
      <c r="D44" s="15">
        <f>IF(C44="","",IF(F44&lt;&gt;"",G44-J44-C44,IF(C44=G44,0,MIN(G44-C44,(Paramètres!$C$4-B44)*I44-C44))))</f>
        <v>0</v>
      </c>
      <c r="E44" s="14">
        <f t="shared" si="0"/>
        <v>0</v>
      </c>
      <c r="I44" s="16">
        <f t="shared" si="1"/>
        <v>0</v>
      </c>
      <c r="J44" s="16">
        <f>-IF(AND(F44&lt;=Paramètres!$C$4,F44&gt;=Paramètres!$C$3),((F44-B44)*I44)-(H44*365*I44),0)</f>
        <v>0</v>
      </c>
    </row>
    <row r="45" spans="3:10" x14ac:dyDescent="0.2">
      <c r="C45" s="14">
        <f>IFERROR(IF(OR(F45&gt;=Paramètres!$C$3,F45=""),IF(B45&lt;Paramètres!$C$3,MIN('Plan d''amortissement'!G45,(Paramètres!$C$3-B45)*I45),0),""),0)</f>
        <v>0</v>
      </c>
      <c r="D45" s="15">
        <f>IF(C45="","",IF(F45&lt;&gt;"",G45-J45-C45,IF(C45=G45,0,MIN(G45-C45,(Paramètres!$C$4-B45)*I45-C45))))</f>
        <v>0</v>
      </c>
      <c r="E45" s="14">
        <f t="shared" si="0"/>
        <v>0</v>
      </c>
      <c r="I45" s="16">
        <f t="shared" si="1"/>
        <v>0</v>
      </c>
      <c r="J45" s="16">
        <f>-IF(AND(F45&lt;=Paramètres!$C$4,F45&gt;=Paramètres!$C$3),((F45-B45)*I45)-(H45*365*I45),0)</f>
        <v>0</v>
      </c>
    </row>
    <row r="46" spans="3:10" x14ac:dyDescent="0.2">
      <c r="C46" s="14">
        <f>IFERROR(IF(OR(F46&gt;=Paramètres!$C$3,F46=""),IF(B46&lt;Paramètres!$C$3,MIN('Plan d''amortissement'!G46,(Paramètres!$C$3-B46)*I46),0),""),0)</f>
        <v>0</v>
      </c>
      <c r="D46" s="15">
        <f>IF(C46="","",IF(F46&lt;&gt;"",G46-J46-C46,IF(C46=G46,0,MIN(G46-C46,(Paramètres!$C$4-B46)*I46-C46))))</f>
        <v>0</v>
      </c>
      <c r="E46" s="14">
        <f t="shared" si="0"/>
        <v>0</v>
      </c>
      <c r="I46" s="16">
        <f t="shared" si="1"/>
        <v>0</v>
      </c>
      <c r="J46" s="16">
        <f>-IF(AND(F46&lt;=Paramètres!$C$4,F46&gt;=Paramètres!$C$3),((F46-B46)*I46)-(H46*365*I46),0)</f>
        <v>0</v>
      </c>
    </row>
    <row r="47" spans="3:10" x14ac:dyDescent="0.2">
      <c r="C47" s="14">
        <f>IFERROR(IF(OR(F47&gt;=Paramètres!$C$3,F47=""),IF(B47&lt;Paramètres!$C$3,MIN('Plan d''amortissement'!G47,(Paramètres!$C$3-B47)*I47),0),""),0)</f>
        <v>0</v>
      </c>
      <c r="D47" s="15">
        <f>IF(C47="","",IF(F47&lt;&gt;"",G47-J47-C47,IF(C47=G47,0,MIN(G47-C47,(Paramètres!$C$4-B47)*I47-C47))))</f>
        <v>0</v>
      </c>
      <c r="E47" s="14">
        <f t="shared" si="0"/>
        <v>0</v>
      </c>
      <c r="I47" s="16">
        <f t="shared" si="1"/>
        <v>0</v>
      </c>
      <c r="J47" s="16">
        <f>-IF(AND(F47&lt;=Paramètres!$C$4,F47&gt;=Paramètres!$C$3),((F47-B47)*I47)-(H47*365*I47),0)</f>
        <v>0</v>
      </c>
    </row>
    <row r="48" spans="3:10" x14ac:dyDescent="0.2">
      <c r="C48" s="14">
        <f>IFERROR(IF(OR(F48&gt;=Paramètres!$C$3,F48=""),IF(B48&lt;Paramètres!$C$3,MIN('Plan d''amortissement'!G48,(Paramètres!$C$3-B48)*I48),0),""),0)</f>
        <v>0</v>
      </c>
      <c r="D48" s="15">
        <f>IF(C48="","",IF(F48&lt;&gt;"",G48-J48-C48,IF(C48=G48,0,MIN(G48-C48,(Paramètres!$C$4-B48)*I48-C48))))</f>
        <v>0</v>
      </c>
      <c r="E48" s="14">
        <f t="shared" si="0"/>
        <v>0</v>
      </c>
      <c r="I48" s="16">
        <f t="shared" si="1"/>
        <v>0</v>
      </c>
      <c r="J48" s="16">
        <f>-IF(AND(F48&lt;=Paramètres!$C$4,F48&gt;=Paramètres!$C$3),((F48-B48)*I48)-(H48*365*I48),0)</f>
        <v>0</v>
      </c>
    </row>
    <row r="49" spans="3:10" x14ac:dyDescent="0.2">
      <c r="C49" s="14">
        <f>IFERROR(IF(OR(F49&gt;=Paramètres!$C$3,F49=""),IF(B49&lt;Paramètres!$C$3,MIN('Plan d''amortissement'!G49,(Paramètres!$C$3-B49)*I49),0),""),0)</f>
        <v>0</v>
      </c>
      <c r="D49" s="15">
        <f>IF(C49="","",IF(F49&lt;&gt;"",G49-J49-C49,IF(C49=G49,0,MIN(G49-C49,(Paramètres!$C$4-B49)*I49-C49))))</f>
        <v>0</v>
      </c>
      <c r="E49" s="14">
        <f t="shared" si="0"/>
        <v>0</v>
      </c>
      <c r="I49" s="16">
        <f t="shared" si="1"/>
        <v>0</v>
      </c>
      <c r="J49" s="16">
        <f>-IF(AND(F49&lt;=Paramètres!$C$4,F49&gt;=Paramètres!$C$3),((F49-B49)*I49)-(H49*365*I49),0)</f>
        <v>0</v>
      </c>
    </row>
    <row r="50" spans="3:10" x14ac:dyDescent="0.2">
      <c r="C50" s="14">
        <f>IFERROR(IF(OR(F50&gt;=Paramètres!$C$3,F50=""),IF(B50&lt;Paramètres!$C$3,MIN('Plan d''amortissement'!G50,(Paramètres!$C$3-B50)*I50),0),""),0)</f>
        <v>0</v>
      </c>
      <c r="D50" s="15">
        <f>IF(C50="","",IF(F50&lt;&gt;"",G50-J50-C50,IF(C50=G50,0,MIN(G50-C50,(Paramètres!$C$4-B50)*I50-C50))))</f>
        <v>0</v>
      </c>
      <c r="E50" s="14">
        <f t="shared" si="0"/>
        <v>0</v>
      </c>
      <c r="I50" s="16">
        <f t="shared" si="1"/>
        <v>0</v>
      </c>
      <c r="J50" s="16">
        <f>-IF(AND(F50&lt;=Paramètres!$C$4,F50&gt;=Paramètres!$C$3),((F50-B50)*I50)-(H50*365*I50),0)</f>
        <v>0</v>
      </c>
    </row>
    <row r="51" spans="3:10" x14ac:dyDescent="0.2">
      <c r="C51" s="14">
        <f>IFERROR(IF(OR(F51&gt;=Paramètres!$C$3,F51=""),IF(B51&lt;Paramètres!$C$3,MIN('Plan d''amortissement'!G51,(Paramètres!$C$3-B51)*I51),0),""),0)</f>
        <v>0</v>
      </c>
      <c r="D51" s="15">
        <f>IF(C51="","",IF(F51&lt;&gt;"",G51-J51-C51,IF(C51=G51,0,MIN(G51-C51,(Paramètres!$C$4-B51)*I51-C51))))</f>
        <v>0</v>
      </c>
      <c r="E51" s="14">
        <f t="shared" si="0"/>
        <v>0</v>
      </c>
      <c r="I51" s="16">
        <f t="shared" si="1"/>
        <v>0</v>
      </c>
      <c r="J51" s="16">
        <f>-IF(AND(F51&lt;=Paramètres!$C$4,F51&gt;=Paramètres!$C$3),((F51-B51)*I51)-(H51*365*I51),0)</f>
        <v>0</v>
      </c>
    </row>
    <row r="52" spans="3:10" x14ac:dyDescent="0.2">
      <c r="C52" s="14">
        <f>IFERROR(IF(OR(F52&gt;=Paramètres!$C$3,F52=""),IF(B52&lt;Paramètres!$C$3,MIN('Plan d''amortissement'!G52,(Paramètres!$C$3-B52)*I52),0),""),0)</f>
        <v>0</v>
      </c>
      <c r="D52" s="15">
        <f>IF(C52="","",IF(F52&lt;&gt;"",G52-J52-C52,IF(C52=G52,0,MIN(G52-C52,(Paramètres!$C$4-B52)*I52-C52))))</f>
        <v>0</v>
      </c>
      <c r="E52" s="14">
        <f t="shared" si="0"/>
        <v>0</v>
      </c>
      <c r="I52" s="16">
        <f t="shared" si="1"/>
        <v>0</v>
      </c>
      <c r="J52" s="16">
        <f>-IF(AND(F52&lt;=Paramètres!$C$4,F52&gt;=Paramètres!$C$3),((F52-B52)*I52)-(H52*365*I52),0)</f>
        <v>0</v>
      </c>
    </row>
    <row r="53" spans="3:10" x14ac:dyDescent="0.2">
      <c r="C53" s="14">
        <f>IFERROR(IF(OR(F53&gt;=Paramètres!$C$3,F53=""),IF(B53&lt;Paramètres!$C$3,MIN('Plan d''amortissement'!G53,(Paramètres!$C$3-B53)*I53),0),""),0)</f>
        <v>0</v>
      </c>
      <c r="D53" s="15">
        <f>IF(C53="","",IF(F53&lt;&gt;"",G53-J53-C53,IF(C53=G53,0,MIN(G53-C53,(Paramètres!$C$4-B53)*I53-C53))))</f>
        <v>0</v>
      </c>
      <c r="E53" s="14">
        <f t="shared" si="0"/>
        <v>0</v>
      </c>
      <c r="I53" s="16">
        <f t="shared" si="1"/>
        <v>0</v>
      </c>
      <c r="J53" s="16">
        <f>-IF(AND(F53&lt;=Paramètres!$C$4,F53&gt;=Paramètres!$C$3),((F53-B53)*I53)-(H53*365*I53),0)</f>
        <v>0</v>
      </c>
    </row>
    <row r="54" spans="3:10" x14ac:dyDescent="0.2">
      <c r="C54" s="14">
        <f>IFERROR(IF(OR(F54&gt;=Paramètres!$C$3,F54=""),IF(B54&lt;Paramètres!$C$3,MIN('Plan d''amortissement'!G54,(Paramètres!$C$3-B54)*I54),0),""),0)</f>
        <v>0</v>
      </c>
      <c r="D54" s="15">
        <f>IF(C54="","",IF(F54&lt;&gt;"",G54-J54-C54,IF(C54=G54,0,MIN(G54-C54,(Paramètres!$C$4-B54)*I54-C54))))</f>
        <v>0</v>
      </c>
      <c r="E54" s="14">
        <f t="shared" si="0"/>
        <v>0</v>
      </c>
      <c r="I54" s="16">
        <f t="shared" si="1"/>
        <v>0</v>
      </c>
      <c r="J54" s="16">
        <f>-IF(AND(F54&lt;=Paramètres!$C$4,F54&gt;=Paramètres!$C$3),((F54-B54)*I54)-(H54*365*I54),0)</f>
        <v>0</v>
      </c>
    </row>
    <row r="55" spans="3:10" x14ac:dyDescent="0.2">
      <c r="C55" s="14">
        <f>IFERROR(IF(OR(F55&gt;=Paramètres!$C$3,F55=""),IF(B55&lt;Paramètres!$C$3,MIN('Plan d''amortissement'!G55,(Paramètres!$C$3-B55)*I55),0),""),0)</f>
        <v>0</v>
      </c>
      <c r="D55" s="15">
        <f>IF(C55="","",IF(F55&lt;&gt;"",G55-J55-C55,IF(C55=G55,0,MIN(G55-C55,(Paramètres!$C$4-B55)*I55-C55))))</f>
        <v>0</v>
      </c>
      <c r="E55" s="14">
        <f t="shared" si="0"/>
        <v>0</v>
      </c>
      <c r="I55" s="16">
        <f t="shared" si="1"/>
        <v>0</v>
      </c>
      <c r="J55" s="16">
        <f>-IF(AND(F55&lt;=Paramètres!$C$4,F55&gt;=Paramètres!$C$3),((F55-B55)*I55)-(H55*365*I55),0)</f>
        <v>0</v>
      </c>
    </row>
    <row r="56" spans="3:10" x14ac:dyDescent="0.2">
      <c r="C56" s="14">
        <f>IFERROR(IF(OR(F56&gt;=Paramètres!$C$3,F56=""),IF(B56&lt;Paramètres!$C$3,MIN('Plan d''amortissement'!G56,(Paramètres!$C$3-B56)*I56),0),""),0)</f>
        <v>0</v>
      </c>
      <c r="D56" s="15">
        <f>IF(C56="","",IF(F56&lt;&gt;"",G56-J56-C56,IF(C56=G56,0,MIN(G56-C56,(Paramètres!$C$4-B56)*I56-C56))))</f>
        <v>0</v>
      </c>
      <c r="E56" s="14">
        <f t="shared" si="0"/>
        <v>0</v>
      </c>
      <c r="I56" s="16">
        <f t="shared" si="1"/>
        <v>0</v>
      </c>
      <c r="J56" s="16">
        <f>-IF(AND(F56&lt;=Paramètres!$C$4,F56&gt;=Paramètres!$C$3),((F56-B56)*I56)-(H56*365*I56),0)</f>
        <v>0</v>
      </c>
    </row>
    <row r="57" spans="3:10" x14ac:dyDescent="0.2">
      <c r="C57" s="14">
        <f>IFERROR(IF(OR(F57&gt;=Paramètres!$C$3,F57=""),IF(B57&lt;Paramètres!$C$3,MIN('Plan d''amortissement'!G57,(Paramètres!$C$3-B57)*I57),0),""),0)</f>
        <v>0</v>
      </c>
      <c r="D57" s="15">
        <f>IF(C57="","",IF(F57&lt;&gt;"",G57-J57-C57,IF(C57=G57,0,MIN(G57-C57,(Paramètres!$C$4-B57)*I57-C57))))</f>
        <v>0</v>
      </c>
      <c r="E57" s="14">
        <f t="shared" si="0"/>
        <v>0</v>
      </c>
      <c r="I57" s="16">
        <f t="shared" si="1"/>
        <v>0</v>
      </c>
      <c r="J57" s="16">
        <f>-IF(AND(F57&lt;=Paramètres!$C$4,F57&gt;=Paramètres!$C$3),((F57-B57)*I57)-(H57*365*I57),0)</f>
        <v>0</v>
      </c>
    </row>
    <row r="58" spans="3:10" x14ac:dyDescent="0.2">
      <c r="C58" s="14">
        <f>IFERROR(IF(OR(F58&gt;=Paramètres!$C$3,F58=""),IF(B58&lt;Paramètres!$C$3,MIN('Plan d''amortissement'!G58,(Paramètres!$C$3-B58)*I58),0),""),0)</f>
        <v>0</v>
      </c>
      <c r="D58" s="15">
        <f>IF(C58="","",IF(F58&lt;&gt;"",G58-J58-C58,IF(C58=G58,0,MIN(G58-C58,(Paramètres!$C$4-B58)*I58-C58))))</f>
        <v>0</v>
      </c>
      <c r="E58" s="14">
        <f t="shared" si="0"/>
        <v>0</v>
      </c>
      <c r="I58" s="16">
        <f t="shared" si="1"/>
        <v>0</v>
      </c>
      <c r="J58" s="16">
        <f>-IF(AND(F58&lt;=Paramètres!$C$4,F58&gt;=Paramètres!$C$3),((F58-B58)*I58)-(H58*365*I58),0)</f>
        <v>0</v>
      </c>
    </row>
    <row r="59" spans="3:10" x14ac:dyDescent="0.2">
      <c r="C59" s="14">
        <f>IFERROR(IF(OR(F59&gt;=Paramètres!$C$3,F59=""),IF(B59&lt;Paramètres!$C$3,MIN('Plan d''amortissement'!G59,(Paramètres!$C$3-B59)*I59),0),""),0)</f>
        <v>0</v>
      </c>
      <c r="D59" s="15">
        <f>IF(C59="","",IF(F59&lt;&gt;"",G59-J59-C59,IF(C59=G59,0,MIN(G59-C59,(Paramètres!$C$4-B59)*I59-C59))))</f>
        <v>0</v>
      </c>
      <c r="E59" s="14">
        <f t="shared" si="0"/>
        <v>0</v>
      </c>
      <c r="I59" s="16">
        <f t="shared" si="1"/>
        <v>0</v>
      </c>
      <c r="J59" s="16">
        <f>-IF(AND(F59&lt;=Paramètres!$C$4,F59&gt;=Paramètres!$C$3),((F59-B59)*I59)-(H59*365*I59),0)</f>
        <v>0</v>
      </c>
    </row>
    <row r="60" spans="3:10" x14ac:dyDescent="0.2">
      <c r="C60" s="14">
        <f>IFERROR(IF(OR(F60&gt;=Paramètres!$C$3,F60=""),IF(B60&lt;Paramètres!$C$3,MIN('Plan d''amortissement'!G60,(Paramètres!$C$3-B60)*I60),0),""),0)</f>
        <v>0</v>
      </c>
      <c r="D60" s="15">
        <f>IF(C60="","",IF(F60&lt;&gt;"",G60-J60-C60,IF(C60=G60,0,MIN(G60-C60,(Paramètres!$C$4-B60)*I60-C60))))</f>
        <v>0</v>
      </c>
      <c r="E60" s="14">
        <f t="shared" si="0"/>
        <v>0</v>
      </c>
      <c r="I60" s="16">
        <f t="shared" si="1"/>
        <v>0</v>
      </c>
      <c r="J60" s="16">
        <f>-IF(AND(F60&lt;=Paramètres!$C$4,F60&gt;=Paramètres!$C$3),((F60-B60)*I60)-(H60*365*I60),0)</f>
        <v>0</v>
      </c>
    </row>
    <row r="61" spans="3:10" x14ac:dyDescent="0.2">
      <c r="C61" s="14">
        <f>IFERROR(IF(OR(F61&gt;=Paramètres!$C$3,F61=""),IF(B61&lt;Paramètres!$C$3,MIN('Plan d''amortissement'!G61,(Paramètres!$C$3-B61)*I61),0),""),0)</f>
        <v>0</v>
      </c>
      <c r="D61" s="15">
        <f>IF(C61="","",IF(F61&lt;&gt;"",G61-J61-C61,IF(C61=G61,0,MIN(G61-C61,(Paramètres!$C$4-B61)*I61-C61))))</f>
        <v>0</v>
      </c>
      <c r="E61" s="14">
        <f t="shared" si="0"/>
        <v>0</v>
      </c>
      <c r="I61" s="16">
        <f t="shared" si="1"/>
        <v>0</v>
      </c>
      <c r="J61" s="16">
        <f>-IF(AND(F61&lt;=Paramètres!$C$4,F61&gt;=Paramètres!$C$3),((F61-B61)*I61)-(H61*365*I61),0)</f>
        <v>0</v>
      </c>
    </row>
    <row r="62" spans="3:10" x14ac:dyDescent="0.2">
      <c r="C62" s="14">
        <f>IFERROR(IF(OR(F62&gt;=Paramètres!$C$3,F62=""),IF(B62&lt;Paramètres!$C$3,MIN('Plan d''amortissement'!G62,(Paramètres!$C$3-B62)*I62),0),""),0)</f>
        <v>0</v>
      </c>
      <c r="D62" s="15">
        <f>IF(C62="","",IF(F62&lt;&gt;"",G62-J62-C62,IF(C62=G62,0,MIN(G62-C62,(Paramètres!$C$4-B62)*I62-C62))))</f>
        <v>0</v>
      </c>
      <c r="E62" s="14">
        <f t="shared" si="0"/>
        <v>0</v>
      </c>
      <c r="I62" s="16">
        <f t="shared" si="1"/>
        <v>0</v>
      </c>
      <c r="J62" s="16">
        <f>-IF(AND(F62&lt;=Paramètres!$C$4,F62&gt;=Paramètres!$C$3),((F62-B62)*I62)-(H62*365*I62),0)</f>
        <v>0</v>
      </c>
    </row>
    <row r="63" spans="3:10" x14ac:dyDescent="0.2">
      <c r="C63" s="14">
        <f>IFERROR(IF(OR(F63&gt;=Paramètres!$C$3,F63=""),IF(B63&lt;Paramètres!$C$3,MIN('Plan d''amortissement'!G63,(Paramètres!$C$3-B63)*I63),0),""),0)</f>
        <v>0</v>
      </c>
      <c r="D63" s="15">
        <f>IF(C63="","",IF(F63&lt;&gt;"",G63-J63-C63,IF(C63=G63,0,MIN(G63-C63,(Paramètres!$C$4-B63)*I63-C63))))</f>
        <v>0</v>
      </c>
      <c r="E63" s="14">
        <f t="shared" si="0"/>
        <v>0</v>
      </c>
      <c r="I63" s="16">
        <f t="shared" si="1"/>
        <v>0</v>
      </c>
      <c r="J63" s="16">
        <f>-IF(AND(F63&lt;=Paramètres!$C$4,F63&gt;=Paramètres!$C$3),((F63-B63)*I63)-(H63*365*I63),0)</f>
        <v>0</v>
      </c>
    </row>
    <row r="64" spans="3:10" x14ac:dyDescent="0.2">
      <c r="C64" s="14">
        <f>IFERROR(IF(OR(F64&gt;=Paramètres!$C$3,F64=""),IF(B64&lt;Paramètres!$C$3,MIN('Plan d''amortissement'!G64,(Paramètres!$C$3-B64)*I64),0),""),0)</f>
        <v>0</v>
      </c>
      <c r="D64" s="15">
        <f>IF(C64="","",IF(F64&lt;&gt;"",G64-J64-C64,IF(C64=G64,0,MIN(G64-C64,(Paramètres!$C$4-B64)*I64-C64))))</f>
        <v>0</v>
      </c>
      <c r="E64" s="14">
        <f t="shared" si="0"/>
        <v>0</v>
      </c>
      <c r="I64" s="16">
        <f t="shared" si="1"/>
        <v>0</v>
      </c>
      <c r="J64" s="16">
        <f>-IF(AND(F64&lt;=Paramètres!$C$4,F64&gt;=Paramètres!$C$3),((F64-B64)*I64)-(H64*365*I64),0)</f>
        <v>0</v>
      </c>
    </row>
    <row r="65" spans="3:10" x14ac:dyDescent="0.2">
      <c r="C65" s="14">
        <f>IFERROR(IF(OR(F65&gt;=Paramètres!$C$3,F65=""),IF(B65&lt;Paramètres!$C$3,MIN('Plan d''amortissement'!G65,(Paramètres!$C$3-B65)*I65),0),""),0)</f>
        <v>0</v>
      </c>
      <c r="D65" s="15">
        <f>IF(C65="","",IF(F65&lt;&gt;"",G65-J65-C65,IF(C65=G65,0,MIN(G65-C65,(Paramètres!$C$4-B65)*I65-C65))))</f>
        <v>0</v>
      </c>
      <c r="E65" s="14">
        <f t="shared" si="0"/>
        <v>0</v>
      </c>
      <c r="I65" s="16">
        <f t="shared" si="1"/>
        <v>0</v>
      </c>
      <c r="J65" s="16">
        <f>-IF(AND(F65&lt;=Paramètres!$C$4,F65&gt;=Paramètres!$C$3),((F65-B65)*I65)-(H65*365*I65),0)</f>
        <v>0</v>
      </c>
    </row>
    <row r="66" spans="3:10" x14ac:dyDescent="0.2">
      <c r="C66" s="14">
        <f>IFERROR(IF(OR(F66&gt;=Paramètres!$C$3,F66=""),IF(B66&lt;Paramètres!$C$3,MIN('Plan d''amortissement'!G66,(Paramètres!$C$3-B66)*I66),0),""),0)</f>
        <v>0</v>
      </c>
      <c r="D66" s="15">
        <f>IF(C66="","",IF(F66&lt;&gt;"",G66-J66-C66,IF(C66=G66,0,MIN(G66-C66,(Paramètres!$C$4-B66)*I66-C66))))</f>
        <v>0</v>
      </c>
      <c r="E66" s="14">
        <f t="shared" si="0"/>
        <v>0</v>
      </c>
      <c r="I66" s="16">
        <f t="shared" si="1"/>
        <v>0</v>
      </c>
      <c r="J66" s="16">
        <f>-IF(AND(F66&lt;=Paramètres!$C$4,F66&gt;=Paramètres!$C$3),((F66-B66)*I66)-(H66*365*I66),0)</f>
        <v>0</v>
      </c>
    </row>
    <row r="67" spans="3:10" x14ac:dyDescent="0.2">
      <c r="C67" s="14">
        <f>IFERROR(IF(OR(F67&gt;=Paramètres!$C$3,F67=""),IF(B67&lt;Paramètres!$C$3,MIN('Plan d''amortissement'!G67,(Paramètres!$C$3-B67)*I67),0),""),0)</f>
        <v>0</v>
      </c>
      <c r="D67" s="15">
        <f>IF(C67="","",IF(F67&lt;&gt;"",G67-J67-C67,IF(C67=G67,0,MIN(G67-C67,(Paramètres!$C$4-B67)*I67-C67))))</f>
        <v>0</v>
      </c>
      <c r="E67" s="14">
        <f t="shared" ref="E67:E100" si="2">IF(C67="","",G67-D67-C67)</f>
        <v>0</v>
      </c>
      <c r="I67" s="16">
        <f t="shared" ref="I67:I100" si="3">IFERROR(G67/(H67*365),0)</f>
        <v>0</v>
      </c>
      <c r="J67" s="16">
        <f>-IF(AND(F67&lt;=Paramètres!$C$4,F67&gt;=Paramètres!$C$3),((F67-B67)*I67)-(H67*365*I67),0)</f>
        <v>0</v>
      </c>
    </row>
    <row r="68" spans="3:10" x14ac:dyDescent="0.2">
      <c r="C68" s="14">
        <f>IFERROR(IF(OR(F68&gt;=Paramètres!$C$3,F68=""),IF(B68&lt;Paramètres!$C$3,MIN('Plan d''amortissement'!G68,(Paramètres!$C$3-B68)*I68),0),""),0)</f>
        <v>0</v>
      </c>
      <c r="D68" s="15">
        <f>IF(C68="","",IF(F68&lt;&gt;"",G68-J68-C68,IF(C68=G68,0,MIN(G68-C68,(Paramètres!$C$4-B68)*I68-C68))))</f>
        <v>0</v>
      </c>
      <c r="E68" s="14">
        <f t="shared" si="2"/>
        <v>0</v>
      </c>
      <c r="I68" s="16">
        <f t="shared" si="3"/>
        <v>0</v>
      </c>
      <c r="J68" s="16">
        <f>-IF(AND(F68&lt;=Paramètres!$C$4,F68&gt;=Paramètres!$C$3),((F68-B68)*I68)-(H68*365*I68),0)</f>
        <v>0</v>
      </c>
    </row>
    <row r="69" spans="3:10" x14ac:dyDescent="0.2">
      <c r="C69" s="14">
        <f>IFERROR(IF(OR(F69&gt;=Paramètres!$C$3,F69=""),IF(B69&lt;Paramètres!$C$3,MIN('Plan d''amortissement'!G69,(Paramètres!$C$3-B69)*I69),0),""),0)</f>
        <v>0</v>
      </c>
      <c r="D69" s="15">
        <f>IF(C69="","",IF(F69&lt;&gt;"",G69-J69-C69,IF(C69=G69,0,MIN(G69-C69,(Paramètres!$C$4-B69)*I69-C69))))</f>
        <v>0</v>
      </c>
      <c r="E69" s="14">
        <f t="shared" si="2"/>
        <v>0</v>
      </c>
      <c r="I69" s="16">
        <f t="shared" si="3"/>
        <v>0</v>
      </c>
      <c r="J69" s="16">
        <f>-IF(AND(F69&lt;=Paramètres!$C$4,F69&gt;=Paramètres!$C$3),((F69-B69)*I69)-(H69*365*I69),0)</f>
        <v>0</v>
      </c>
    </row>
    <row r="70" spans="3:10" x14ac:dyDescent="0.2">
      <c r="C70" s="14">
        <f>IFERROR(IF(OR(F70&gt;=Paramètres!$C$3,F70=""),IF(B70&lt;Paramètres!$C$3,MIN('Plan d''amortissement'!G70,(Paramètres!$C$3-B70)*I70),0),""),0)</f>
        <v>0</v>
      </c>
      <c r="D70" s="15">
        <f>IF(C70="","",IF(F70&lt;&gt;"",G70-J70-C70,IF(C70=G70,0,MIN(G70-C70,(Paramètres!$C$4-B70)*I70-C70))))</f>
        <v>0</v>
      </c>
      <c r="E70" s="14">
        <f t="shared" si="2"/>
        <v>0</v>
      </c>
      <c r="I70" s="16">
        <f t="shared" si="3"/>
        <v>0</v>
      </c>
      <c r="J70" s="16">
        <f>-IF(AND(F70&lt;=Paramètres!$C$4,F70&gt;=Paramètres!$C$3),((F70-B70)*I70)-(H70*365*I70),0)</f>
        <v>0</v>
      </c>
    </row>
    <row r="71" spans="3:10" x14ac:dyDescent="0.2">
      <c r="C71" s="14">
        <f>IFERROR(IF(OR(F71&gt;=Paramètres!$C$3,F71=""),IF(B71&lt;Paramètres!$C$3,MIN('Plan d''amortissement'!G71,(Paramètres!$C$3-B71)*I71),0),""),0)</f>
        <v>0</v>
      </c>
      <c r="D71" s="15">
        <f>IF(C71="","",IF(F71&lt;&gt;"",G71-J71-C71,IF(C71=G71,0,MIN(G71-C71,(Paramètres!$C$4-B71)*I71-C71))))</f>
        <v>0</v>
      </c>
      <c r="E71" s="14">
        <f t="shared" si="2"/>
        <v>0</v>
      </c>
      <c r="I71" s="16">
        <f t="shared" si="3"/>
        <v>0</v>
      </c>
      <c r="J71" s="16">
        <f>-IF(AND(F71&lt;=Paramètres!$C$4,F71&gt;=Paramètres!$C$3),((F71-B71)*I71)-(H71*365*I71),0)</f>
        <v>0</v>
      </c>
    </row>
    <row r="72" spans="3:10" x14ac:dyDescent="0.2">
      <c r="C72" s="14">
        <f>IFERROR(IF(OR(F72&gt;=Paramètres!$C$3,F72=""),IF(B72&lt;Paramètres!$C$3,MIN('Plan d''amortissement'!G72,(Paramètres!$C$3-B72)*I72),0),""),0)</f>
        <v>0</v>
      </c>
      <c r="D72" s="15">
        <f>IF(C72="","",IF(F72&lt;&gt;"",G72-J72-C72,IF(C72=G72,0,MIN(G72-C72,(Paramètres!$C$4-B72)*I72-C72))))</f>
        <v>0</v>
      </c>
      <c r="E72" s="14">
        <f t="shared" si="2"/>
        <v>0</v>
      </c>
      <c r="I72" s="16">
        <f t="shared" si="3"/>
        <v>0</v>
      </c>
      <c r="J72" s="16">
        <f>-IF(AND(F72&lt;=Paramètres!$C$4,F72&gt;=Paramètres!$C$3),((F72-B72)*I72)-(H72*365*I72),0)</f>
        <v>0</v>
      </c>
    </row>
    <row r="73" spans="3:10" x14ac:dyDescent="0.2">
      <c r="C73" s="14">
        <f>IFERROR(IF(OR(F73&gt;=Paramètres!$C$3,F73=""),IF(B73&lt;Paramètres!$C$3,MIN('Plan d''amortissement'!G73,(Paramètres!$C$3-B73)*I73),0),""),0)</f>
        <v>0</v>
      </c>
      <c r="D73" s="15">
        <f>IF(C73="","",IF(F73&lt;&gt;"",G73-J73-C73,IF(C73=G73,0,MIN(G73-C73,(Paramètres!$C$4-B73)*I73-C73))))</f>
        <v>0</v>
      </c>
      <c r="E73" s="14">
        <f t="shared" si="2"/>
        <v>0</v>
      </c>
      <c r="I73" s="16">
        <f t="shared" si="3"/>
        <v>0</v>
      </c>
      <c r="J73" s="16">
        <f>-IF(AND(F73&lt;=Paramètres!$C$4,F73&gt;=Paramètres!$C$3),((F73-B73)*I73)-(H73*365*I73),0)</f>
        <v>0</v>
      </c>
    </row>
    <row r="74" spans="3:10" x14ac:dyDescent="0.2">
      <c r="C74" s="14">
        <f>IFERROR(IF(OR(F74&gt;=Paramètres!$C$3,F74=""),IF(B74&lt;Paramètres!$C$3,MIN('Plan d''amortissement'!G74,(Paramètres!$C$3-B74)*I74),0),""),0)</f>
        <v>0</v>
      </c>
      <c r="D74" s="15">
        <f>IF(C74="","",IF(F74&lt;&gt;"",G74-J74-C74,IF(C74=G74,0,MIN(G74-C74,(Paramètres!$C$4-B74)*I74-C74))))</f>
        <v>0</v>
      </c>
      <c r="E74" s="14">
        <f t="shared" si="2"/>
        <v>0</v>
      </c>
      <c r="I74" s="16">
        <f t="shared" si="3"/>
        <v>0</v>
      </c>
      <c r="J74" s="16">
        <f>-IF(AND(F74&lt;=Paramètres!$C$4,F74&gt;=Paramètres!$C$3),((F74-B74)*I74)-(H74*365*I74),0)</f>
        <v>0</v>
      </c>
    </row>
    <row r="75" spans="3:10" x14ac:dyDescent="0.2">
      <c r="C75" s="14">
        <f>IFERROR(IF(OR(F75&gt;=Paramètres!$C$3,F75=""),IF(B75&lt;Paramètres!$C$3,MIN('Plan d''amortissement'!G75,(Paramètres!$C$3-B75)*I75),0),""),0)</f>
        <v>0</v>
      </c>
      <c r="D75" s="15">
        <f>IF(C75="","",IF(F75&lt;&gt;"",G75-J75-C75,IF(C75=G75,0,MIN(G75-C75,(Paramètres!$C$4-B75)*I75-C75))))</f>
        <v>0</v>
      </c>
      <c r="E75" s="14">
        <f t="shared" si="2"/>
        <v>0</v>
      </c>
      <c r="I75" s="16">
        <f t="shared" si="3"/>
        <v>0</v>
      </c>
      <c r="J75" s="16">
        <f>-IF(AND(F75&lt;=Paramètres!$C$4,F75&gt;=Paramètres!$C$3),((F75-B75)*I75)-(H75*365*I75),0)</f>
        <v>0</v>
      </c>
    </row>
    <row r="76" spans="3:10" x14ac:dyDescent="0.2">
      <c r="C76" s="14">
        <f>IFERROR(IF(OR(F76&gt;=Paramètres!$C$3,F76=""),IF(B76&lt;Paramètres!$C$3,MIN('Plan d''amortissement'!G76,(Paramètres!$C$3-B76)*I76),0),""),0)</f>
        <v>0</v>
      </c>
      <c r="D76" s="15">
        <f>IF(C76="","",IF(F76&lt;&gt;"",G76-J76-C76,IF(C76=G76,0,MIN(G76-C76,(Paramètres!$C$4-B76)*I76-C76))))</f>
        <v>0</v>
      </c>
      <c r="E76" s="14">
        <f t="shared" si="2"/>
        <v>0</v>
      </c>
      <c r="I76" s="16">
        <f t="shared" si="3"/>
        <v>0</v>
      </c>
      <c r="J76" s="16">
        <f>-IF(AND(F76&lt;=Paramètres!$C$4,F76&gt;=Paramètres!$C$3),((F76-B76)*I76)-(H76*365*I76),0)</f>
        <v>0</v>
      </c>
    </row>
    <row r="77" spans="3:10" x14ac:dyDescent="0.2">
      <c r="C77" s="14">
        <f>IFERROR(IF(OR(F77&gt;=Paramètres!$C$3,F77=""),IF(B77&lt;Paramètres!$C$3,MIN('Plan d''amortissement'!G77,(Paramètres!$C$3-B77)*I77),0),""),0)</f>
        <v>0</v>
      </c>
      <c r="D77" s="15">
        <f>IF(C77="","",IF(F77&lt;&gt;"",G77-J77-C77,IF(C77=G77,0,MIN(G77-C77,(Paramètres!$C$4-B77)*I77-C77))))</f>
        <v>0</v>
      </c>
      <c r="E77" s="14">
        <f t="shared" si="2"/>
        <v>0</v>
      </c>
      <c r="I77" s="16">
        <f t="shared" si="3"/>
        <v>0</v>
      </c>
      <c r="J77" s="16">
        <f>-IF(AND(F77&lt;=Paramètres!$C$4,F77&gt;=Paramètres!$C$3),((F77-B77)*I77)-(H77*365*I77),0)</f>
        <v>0</v>
      </c>
    </row>
    <row r="78" spans="3:10" x14ac:dyDescent="0.2">
      <c r="C78" s="14">
        <f>IFERROR(IF(OR(F78&gt;=Paramètres!$C$3,F78=""),IF(B78&lt;Paramètres!$C$3,MIN('Plan d''amortissement'!G78,(Paramètres!$C$3-B78)*I78),0),""),0)</f>
        <v>0</v>
      </c>
      <c r="D78" s="15">
        <f>IF(C78="","",IF(F78&lt;&gt;"",G78-J78-C78,IF(C78=G78,0,MIN(G78-C78,(Paramètres!$C$4-B78)*I78-C78))))</f>
        <v>0</v>
      </c>
      <c r="E78" s="14">
        <f t="shared" si="2"/>
        <v>0</v>
      </c>
      <c r="I78" s="16">
        <f t="shared" si="3"/>
        <v>0</v>
      </c>
      <c r="J78" s="16">
        <f>-IF(AND(F78&lt;=Paramètres!$C$4,F78&gt;=Paramètres!$C$3),((F78-B78)*I78)-(H78*365*I78),0)</f>
        <v>0</v>
      </c>
    </row>
    <row r="79" spans="3:10" x14ac:dyDescent="0.2">
      <c r="C79" s="14">
        <f>IFERROR(IF(OR(F79&gt;=Paramètres!$C$3,F79=""),IF(B79&lt;Paramètres!$C$3,MIN('Plan d''amortissement'!G79,(Paramètres!$C$3-B79)*I79),0),""),0)</f>
        <v>0</v>
      </c>
      <c r="D79" s="15">
        <f>IF(C79="","",IF(F79&lt;&gt;"",G79-J79-C79,IF(C79=G79,0,MIN(G79-C79,(Paramètres!$C$4-B79)*I79-C79))))</f>
        <v>0</v>
      </c>
      <c r="E79" s="14">
        <f t="shared" si="2"/>
        <v>0</v>
      </c>
      <c r="I79" s="16">
        <f t="shared" si="3"/>
        <v>0</v>
      </c>
      <c r="J79" s="16">
        <f>-IF(AND(F79&lt;=Paramètres!$C$4,F79&gt;=Paramètres!$C$3),((F79-B79)*I79)-(H79*365*I79),0)</f>
        <v>0</v>
      </c>
    </row>
    <row r="80" spans="3:10" x14ac:dyDescent="0.2">
      <c r="C80" s="14">
        <f>IFERROR(IF(OR(F80&gt;=Paramètres!$C$3,F80=""),IF(B80&lt;Paramètres!$C$3,MIN('Plan d''amortissement'!G80,(Paramètres!$C$3-B80)*I80),0),""),0)</f>
        <v>0</v>
      </c>
      <c r="D80" s="15">
        <f>IF(C80="","",IF(F80&lt;&gt;"",G80-J80-C80,IF(C80=G80,0,MIN(G80-C80,(Paramètres!$C$4-B80)*I80-C80))))</f>
        <v>0</v>
      </c>
      <c r="E80" s="14">
        <f t="shared" si="2"/>
        <v>0</v>
      </c>
      <c r="I80" s="16">
        <f t="shared" si="3"/>
        <v>0</v>
      </c>
      <c r="J80" s="16">
        <f>-IF(AND(F80&lt;=Paramètres!$C$4,F80&gt;=Paramètres!$C$3),((F80-B80)*I80)-(H80*365*I80),0)</f>
        <v>0</v>
      </c>
    </row>
    <row r="81" spans="3:10" x14ac:dyDescent="0.2">
      <c r="C81" s="14">
        <f>IFERROR(IF(OR(F81&gt;=Paramètres!$C$3,F81=""),IF(B81&lt;Paramètres!$C$3,MIN('Plan d''amortissement'!G81,(Paramètres!$C$3-B81)*I81),0),""),0)</f>
        <v>0</v>
      </c>
      <c r="D81" s="15">
        <f>IF(C81="","",IF(F81&lt;&gt;"",G81-J81-C81,IF(C81=G81,0,MIN(G81-C81,(Paramètres!$C$4-B81)*I81-C81))))</f>
        <v>0</v>
      </c>
      <c r="E81" s="14">
        <f t="shared" si="2"/>
        <v>0</v>
      </c>
      <c r="I81" s="16">
        <f t="shared" si="3"/>
        <v>0</v>
      </c>
      <c r="J81" s="16">
        <f>-IF(AND(F81&lt;=Paramètres!$C$4,F81&gt;=Paramètres!$C$3),((F81-B81)*I81)-(H81*365*I81),0)</f>
        <v>0</v>
      </c>
    </row>
    <row r="82" spans="3:10" x14ac:dyDescent="0.2">
      <c r="C82" s="14">
        <f>IFERROR(IF(OR(F82&gt;=Paramètres!$C$3,F82=""),IF(B82&lt;Paramètres!$C$3,MIN('Plan d''amortissement'!G82,(Paramètres!$C$3-B82)*I82),0),""),0)</f>
        <v>0</v>
      </c>
      <c r="D82" s="15">
        <f>IF(C82="","",IF(F82&lt;&gt;"",G82-J82-C82,IF(C82=G82,0,MIN(G82-C82,(Paramètres!$C$4-B82)*I82-C82))))</f>
        <v>0</v>
      </c>
      <c r="E82" s="14">
        <f t="shared" si="2"/>
        <v>0</v>
      </c>
      <c r="I82" s="16">
        <f t="shared" si="3"/>
        <v>0</v>
      </c>
      <c r="J82" s="16">
        <f>-IF(AND(F82&lt;=Paramètres!$C$4,F82&gt;=Paramètres!$C$3),((F82-B82)*I82)-(H82*365*I82),0)</f>
        <v>0</v>
      </c>
    </row>
    <row r="83" spans="3:10" x14ac:dyDescent="0.2">
      <c r="C83" s="14">
        <f>IFERROR(IF(OR(F83&gt;=Paramètres!$C$3,F83=""),IF(B83&lt;Paramètres!$C$3,MIN('Plan d''amortissement'!G83,(Paramètres!$C$3-B83)*I83),0),""),0)</f>
        <v>0</v>
      </c>
      <c r="D83" s="15">
        <f>IF(C83="","",IF(F83&lt;&gt;"",G83-J83-C83,IF(C83=G83,0,MIN(G83-C83,(Paramètres!$C$4-B83)*I83-C83))))</f>
        <v>0</v>
      </c>
      <c r="E83" s="14">
        <f t="shared" si="2"/>
        <v>0</v>
      </c>
      <c r="I83" s="16">
        <f t="shared" si="3"/>
        <v>0</v>
      </c>
      <c r="J83" s="16">
        <f>-IF(AND(F83&lt;=Paramètres!$C$4,F83&gt;=Paramètres!$C$3),((F83-B83)*I83)-(H83*365*I83),0)</f>
        <v>0</v>
      </c>
    </row>
    <row r="84" spans="3:10" x14ac:dyDescent="0.2">
      <c r="C84" s="14">
        <f>IFERROR(IF(OR(F84&gt;=Paramètres!$C$3,F84=""),IF(B84&lt;Paramètres!$C$3,MIN('Plan d''amortissement'!G84,(Paramètres!$C$3-B84)*I84),0),""),0)</f>
        <v>0</v>
      </c>
      <c r="D84" s="15">
        <f>IF(C84="","",IF(F84&lt;&gt;"",G84-J84-C84,IF(C84=G84,0,MIN(G84-C84,(Paramètres!$C$4-B84)*I84-C84))))</f>
        <v>0</v>
      </c>
      <c r="E84" s="14">
        <f t="shared" si="2"/>
        <v>0</v>
      </c>
      <c r="I84" s="16">
        <f t="shared" si="3"/>
        <v>0</v>
      </c>
      <c r="J84" s="16">
        <f>-IF(AND(F84&lt;=Paramètres!$C$4,F84&gt;=Paramètres!$C$3),((F84-B84)*I84)-(H84*365*I84),0)</f>
        <v>0</v>
      </c>
    </row>
    <row r="85" spans="3:10" x14ac:dyDescent="0.2">
      <c r="C85" s="14">
        <f>IFERROR(IF(OR(F85&gt;=Paramètres!$C$3,F85=""),IF(B85&lt;Paramètres!$C$3,MIN('Plan d''amortissement'!G85,(Paramètres!$C$3-B85)*I85),0),""),0)</f>
        <v>0</v>
      </c>
      <c r="D85" s="15">
        <f>IF(C85="","",IF(F85&lt;&gt;"",G85-J85-C85,IF(C85=G85,0,MIN(G85-C85,(Paramètres!$C$4-B85)*I85-C85))))</f>
        <v>0</v>
      </c>
      <c r="E85" s="14">
        <f t="shared" si="2"/>
        <v>0</v>
      </c>
      <c r="I85" s="16">
        <f t="shared" si="3"/>
        <v>0</v>
      </c>
      <c r="J85" s="16">
        <f>-IF(AND(F85&lt;=Paramètres!$C$4,F85&gt;=Paramètres!$C$3),((F85-B85)*I85)-(H85*365*I85),0)</f>
        <v>0</v>
      </c>
    </row>
    <row r="86" spans="3:10" x14ac:dyDescent="0.2">
      <c r="C86" s="14">
        <f>IFERROR(IF(OR(F86&gt;=Paramètres!$C$3,F86=""),IF(B86&lt;Paramètres!$C$3,MIN('Plan d''amortissement'!G86,(Paramètres!$C$3-B86)*I86),0),""),0)</f>
        <v>0</v>
      </c>
      <c r="D86" s="15">
        <f>IF(C86="","",IF(F86&lt;&gt;"",G86-J86-C86,IF(C86=G86,0,MIN(G86-C86,(Paramètres!$C$4-B86)*I86-C86))))</f>
        <v>0</v>
      </c>
      <c r="E86" s="14">
        <f t="shared" si="2"/>
        <v>0</v>
      </c>
      <c r="I86" s="16">
        <f t="shared" si="3"/>
        <v>0</v>
      </c>
      <c r="J86" s="16">
        <f>-IF(AND(F86&lt;=Paramètres!$C$4,F86&gt;=Paramètres!$C$3),((F86-B86)*I86)-(H86*365*I86),0)</f>
        <v>0</v>
      </c>
    </row>
    <row r="87" spans="3:10" x14ac:dyDescent="0.2">
      <c r="C87" s="14">
        <f>IFERROR(IF(OR(F87&gt;=Paramètres!$C$3,F87=""),IF(B87&lt;Paramètres!$C$3,MIN('Plan d''amortissement'!G87,(Paramètres!$C$3-B87)*I87),0),""),0)</f>
        <v>0</v>
      </c>
      <c r="D87" s="15">
        <f>IF(C87="","",IF(F87&lt;&gt;"",G87-J87-C87,IF(C87=G87,0,MIN(G87-C87,(Paramètres!$C$4-B87)*I87-C87))))</f>
        <v>0</v>
      </c>
      <c r="E87" s="14">
        <f t="shared" si="2"/>
        <v>0</v>
      </c>
      <c r="I87" s="16">
        <f t="shared" si="3"/>
        <v>0</v>
      </c>
      <c r="J87" s="16">
        <f>-IF(AND(F87&lt;=Paramètres!$C$4,F87&gt;=Paramètres!$C$3),((F87-B87)*I87)-(H87*365*I87),0)</f>
        <v>0</v>
      </c>
    </row>
    <row r="88" spans="3:10" x14ac:dyDescent="0.2">
      <c r="C88" s="14">
        <f>IFERROR(IF(OR(F88&gt;=Paramètres!$C$3,F88=""),IF(B88&lt;Paramètres!$C$3,MIN('Plan d''amortissement'!G88,(Paramètres!$C$3-B88)*I88),0),""),0)</f>
        <v>0</v>
      </c>
      <c r="D88" s="15">
        <f>IF(C88="","",IF(F88&lt;&gt;"",G88-J88-C88,IF(C88=G88,0,MIN(G88-C88,(Paramètres!$C$4-B88)*I88-C88))))</f>
        <v>0</v>
      </c>
      <c r="E88" s="14">
        <f t="shared" si="2"/>
        <v>0</v>
      </c>
      <c r="I88" s="16">
        <f t="shared" si="3"/>
        <v>0</v>
      </c>
      <c r="J88" s="16">
        <f>-IF(AND(F88&lt;=Paramètres!$C$4,F88&gt;=Paramètres!$C$3),((F88-B88)*I88)-(H88*365*I88),0)</f>
        <v>0</v>
      </c>
    </row>
    <row r="89" spans="3:10" x14ac:dyDescent="0.2">
      <c r="C89" s="14">
        <f>IFERROR(IF(OR(F89&gt;=Paramètres!$C$3,F89=""),IF(B89&lt;Paramètres!$C$3,MIN('Plan d''amortissement'!G89,(Paramètres!$C$3-B89)*I89),0),""),0)</f>
        <v>0</v>
      </c>
      <c r="D89" s="15">
        <f>IF(C89="","",IF(F89&lt;&gt;"",G89-J89-C89,IF(C89=G89,0,MIN(G89-C89,(Paramètres!$C$4-B89)*I89-C89))))</f>
        <v>0</v>
      </c>
      <c r="E89" s="14">
        <f t="shared" si="2"/>
        <v>0</v>
      </c>
      <c r="I89" s="16">
        <f t="shared" si="3"/>
        <v>0</v>
      </c>
      <c r="J89" s="16">
        <f>-IF(AND(F89&lt;=Paramètres!$C$4,F89&gt;=Paramètres!$C$3),((F89-B89)*I89)-(H89*365*I89),0)</f>
        <v>0</v>
      </c>
    </row>
    <row r="90" spans="3:10" x14ac:dyDescent="0.2">
      <c r="C90" s="14">
        <f>IFERROR(IF(OR(F90&gt;=Paramètres!$C$3,F90=""),IF(B90&lt;Paramètres!$C$3,MIN('Plan d''amortissement'!G90,(Paramètres!$C$3-B90)*I90),0),""),0)</f>
        <v>0</v>
      </c>
      <c r="D90" s="15">
        <f>IF(C90="","",IF(F90&lt;&gt;"",G90-J90-C90,IF(C90=G90,0,MIN(G90-C90,(Paramètres!$C$4-B90)*I90-C90))))</f>
        <v>0</v>
      </c>
      <c r="E90" s="14">
        <f t="shared" si="2"/>
        <v>0</v>
      </c>
      <c r="I90" s="16">
        <f t="shared" si="3"/>
        <v>0</v>
      </c>
      <c r="J90" s="16">
        <f>-IF(AND(F90&lt;=Paramètres!$C$4,F90&gt;=Paramètres!$C$3),((F90-B90)*I90)-(H90*365*I90),0)</f>
        <v>0</v>
      </c>
    </row>
    <row r="91" spans="3:10" x14ac:dyDescent="0.2">
      <c r="C91" s="14">
        <f>IFERROR(IF(OR(F91&gt;=Paramètres!$C$3,F91=""),IF(B91&lt;Paramètres!$C$3,MIN('Plan d''amortissement'!G91,(Paramètres!$C$3-B91)*I91),0),""),0)</f>
        <v>0</v>
      </c>
      <c r="D91" s="15">
        <f>IF(C91="","",IF(F91&lt;&gt;"",G91-J91-C91,IF(C91=G91,0,MIN(G91-C91,(Paramètres!$C$4-B91)*I91-C91))))</f>
        <v>0</v>
      </c>
      <c r="E91" s="14">
        <f t="shared" si="2"/>
        <v>0</v>
      </c>
      <c r="I91" s="16">
        <f t="shared" si="3"/>
        <v>0</v>
      </c>
      <c r="J91" s="16">
        <f>-IF(AND(F91&lt;=Paramètres!$C$4,F91&gt;=Paramètres!$C$3),((F91-B91)*I91)-(H91*365*I91),0)</f>
        <v>0</v>
      </c>
    </row>
    <row r="92" spans="3:10" x14ac:dyDescent="0.2">
      <c r="C92" s="14">
        <f>IFERROR(IF(OR(F92&gt;=Paramètres!$C$3,F92=""),IF(B92&lt;Paramètres!$C$3,MIN('Plan d''amortissement'!G92,(Paramètres!$C$3-B92)*I92),0),""),0)</f>
        <v>0</v>
      </c>
      <c r="D92" s="15">
        <f>IF(C92="","",IF(F92&lt;&gt;"",G92-J92-C92,IF(C92=G92,0,MIN(G92-C92,(Paramètres!$C$4-B92)*I92-C92))))</f>
        <v>0</v>
      </c>
      <c r="E92" s="14">
        <f t="shared" si="2"/>
        <v>0</v>
      </c>
      <c r="I92" s="16">
        <f t="shared" si="3"/>
        <v>0</v>
      </c>
      <c r="J92" s="16">
        <f>-IF(AND(F92&lt;=Paramètres!$C$4,F92&gt;=Paramètres!$C$3),((F92-B92)*I92)-(H92*365*I92),0)</f>
        <v>0</v>
      </c>
    </row>
    <row r="93" spans="3:10" x14ac:dyDescent="0.2">
      <c r="C93" s="14">
        <f>IFERROR(IF(OR(F93&gt;=Paramètres!$C$3,F93=""),IF(B93&lt;Paramètres!$C$3,MIN('Plan d''amortissement'!G93,(Paramètres!$C$3-B93)*I93),0),""),0)</f>
        <v>0</v>
      </c>
      <c r="D93" s="15">
        <f>IF(C93="","",IF(F93&lt;&gt;"",G93-J93-C93,IF(C93=G93,0,MIN(G93-C93,(Paramètres!$C$4-B93)*I93-C93))))</f>
        <v>0</v>
      </c>
      <c r="E93" s="14">
        <f t="shared" si="2"/>
        <v>0</v>
      </c>
      <c r="I93" s="16">
        <f t="shared" si="3"/>
        <v>0</v>
      </c>
      <c r="J93" s="16">
        <f>-IF(AND(F93&lt;=Paramètres!$C$4,F93&gt;=Paramètres!$C$3),((F93-B93)*I93)-(H93*365*I93),0)</f>
        <v>0</v>
      </c>
    </row>
    <row r="94" spans="3:10" x14ac:dyDescent="0.2">
      <c r="C94" s="14">
        <f>IFERROR(IF(OR(F94&gt;=Paramètres!$C$3,F94=""),IF(B94&lt;Paramètres!$C$3,MIN('Plan d''amortissement'!G94,(Paramètres!$C$3-B94)*I94),0),""),0)</f>
        <v>0</v>
      </c>
      <c r="D94" s="15">
        <f>IF(C94="","",IF(F94&lt;&gt;"",G94-J94-C94,IF(C94=G94,0,MIN(G94-C94,(Paramètres!$C$4-B94)*I94-C94))))</f>
        <v>0</v>
      </c>
      <c r="E94" s="14">
        <f t="shared" si="2"/>
        <v>0</v>
      </c>
      <c r="I94" s="16">
        <f t="shared" si="3"/>
        <v>0</v>
      </c>
      <c r="J94" s="16">
        <f>-IF(AND(F94&lt;=Paramètres!$C$4,F94&gt;=Paramètres!$C$3),((F94-B94)*I94)-(H94*365*I94),0)</f>
        <v>0</v>
      </c>
    </row>
    <row r="95" spans="3:10" x14ac:dyDescent="0.2">
      <c r="C95" s="14">
        <f>IFERROR(IF(OR(F95&gt;=Paramètres!$C$3,F95=""),IF(B95&lt;Paramètres!$C$3,MIN('Plan d''amortissement'!G95,(Paramètres!$C$3-B95)*I95),0),""),0)</f>
        <v>0</v>
      </c>
      <c r="D95" s="15">
        <f>IF(C95="","",IF(F95&lt;&gt;"",G95-J95-C95,IF(C95=G95,0,MIN(G95-C95,(Paramètres!$C$4-B95)*I95-C95))))</f>
        <v>0</v>
      </c>
      <c r="E95" s="14">
        <f t="shared" si="2"/>
        <v>0</v>
      </c>
      <c r="I95" s="16">
        <f t="shared" si="3"/>
        <v>0</v>
      </c>
      <c r="J95" s="16">
        <f>-IF(AND(F95&lt;=Paramètres!$C$4,F95&gt;=Paramètres!$C$3),((F95-B95)*I95)-(H95*365*I95),0)</f>
        <v>0</v>
      </c>
    </row>
    <row r="96" spans="3:10" x14ac:dyDescent="0.2">
      <c r="C96" s="14">
        <f>IFERROR(IF(OR(F96&gt;=Paramètres!$C$3,F96=""),IF(B96&lt;Paramètres!$C$3,MIN('Plan d''amortissement'!G96,(Paramètres!$C$3-B96)*I96),0),""),0)</f>
        <v>0</v>
      </c>
      <c r="D96" s="15">
        <f>IF(C96="","",IF(F96&lt;&gt;"",G96-J96-C96,IF(C96=G96,0,MIN(G96-C96,(Paramètres!$C$4-B96)*I96-C96))))</f>
        <v>0</v>
      </c>
      <c r="E96" s="14">
        <f t="shared" si="2"/>
        <v>0</v>
      </c>
      <c r="I96" s="16">
        <f t="shared" si="3"/>
        <v>0</v>
      </c>
      <c r="J96" s="16">
        <f>-IF(AND(F96&lt;=Paramètres!$C$4,F96&gt;=Paramètres!$C$3),((F96-B96)*I96)-(H96*365*I96),0)</f>
        <v>0</v>
      </c>
    </row>
    <row r="97" spans="3:10" x14ac:dyDescent="0.2">
      <c r="C97" s="14">
        <f>IFERROR(IF(OR(F97&gt;=Paramètres!$C$3,F97=""),IF(B97&lt;Paramètres!$C$3,MIN('Plan d''amortissement'!G97,(Paramètres!$C$3-B97)*I97),0),""),0)</f>
        <v>0</v>
      </c>
      <c r="D97" s="15">
        <f>IF(C97="","",IF(F97&lt;&gt;"",G97-J97-C97,IF(C97=G97,0,MIN(G97-C97,(Paramètres!$C$4-B97)*I97-C97))))</f>
        <v>0</v>
      </c>
      <c r="E97" s="14">
        <f t="shared" si="2"/>
        <v>0</v>
      </c>
      <c r="I97" s="16">
        <f t="shared" si="3"/>
        <v>0</v>
      </c>
      <c r="J97" s="16">
        <f>-IF(AND(F97&lt;=Paramètres!$C$4,F97&gt;=Paramètres!$C$3),((F97-B97)*I97)-(H97*365*I97),0)</f>
        <v>0</v>
      </c>
    </row>
    <row r="98" spans="3:10" x14ac:dyDescent="0.2">
      <c r="C98" s="14">
        <f>IFERROR(IF(OR(F98&gt;=Paramètres!$C$3,F98=""),IF(B98&lt;Paramètres!$C$3,MIN('Plan d''amortissement'!G98,(Paramètres!$C$3-B98)*I98),0),""),0)</f>
        <v>0</v>
      </c>
      <c r="D98" s="15">
        <f>IF(C98="","",IF(F98&lt;&gt;"",G98-J98-C98,IF(C98=G98,0,MIN(G98-C98,(Paramètres!$C$4-B98)*I98-C98))))</f>
        <v>0</v>
      </c>
      <c r="E98" s="14">
        <f t="shared" si="2"/>
        <v>0</v>
      </c>
      <c r="I98" s="16">
        <f t="shared" si="3"/>
        <v>0</v>
      </c>
      <c r="J98" s="16">
        <f>-IF(AND(F98&lt;=Paramètres!$C$4,F98&gt;=Paramètres!$C$3),((F98-B98)*I98)-(H98*365*I98),0)</f>
        <v>0</v>
      </c>
    </row>
    <row r="99" spans="3:10" x14ac:dyDescent="0.2">
      <c r="C99" s="14">
        <f>IFERROR(IF(OR(F99&gt;=Paramètres!$C$3,F99=""),IF(B99&lt;Paramètres!$C$3,MIN('Plan d''amortissement'!G99,(Paramètres!$C$3-B99)*I99),0),""),0)</f>
        <v>0</v>
      </c>
      <c r="D99" s="15">
        <f>IF(C99="","",IF(F99&lt;&gt;"",G99-J99-C99,IF(C99=G99,0,MIN(G99-C99,(Paramètres!$C$4-B99)*I99-C99))))</f>
        <v>0</v>
      </c>
      <c r="E99" s="14">
        <f t="shared" si="2"/>
        <v>0</v>
      </c>
      <c r="I99" s="16">
        <f t="shared" si="3"/>
        <v>0</v>
      </c>
      <c r="J99" s="16">
        <f>-IF(AND(F99&lt;=Paramètres!$C$4,F99&gt;=Paramètres!$C$3),((F99-B99)*I99)-(H99*365*I99),0)</f>
        <v>0</v>
      </c>
    </row>
    <row r="100" spans="3:10" x14ac:dyDescent="0.2">
      <c r="C100" s="14">
        <f>IFERROR(IF(OR(F100&gt;=Paramètres!$C$3,F100=""),IF(B100&lt;Paramètres!$C$3,MIN('Plan d''amortissement'!G100,(Paramètres!$C$3-B100)*I100),0),""),0)</f>
        <v>0</v>
      </c>
      <c r="D100" s="15">
        <f>IF(C100="","",IF(F100&lt;&gt;"",G100-J100-C100,IF(C100=G100,0,MIN(G100-C100,(Paramètres!$C$4-B100)*I100-C100))))</f>
        <v>0</v>
      </c>
      <c r="E100" s="14">
        <f t="shared" si="2"/>
        <v>0</v>
      </c>
      <c r="I100" s="16">
        <f t="shared" si="3"/>
        <v>0</v>
      </c>
      <c r="J100" s="16">
        <f>-IF(AND(F100&lt;=Paramètres!$C$4,F100&gt;=Paramètres!$C$3),((F100-B100)*I100)-(H100*365*I100),0)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="114" workbookViewId="0"/>
  </sheetViews>
  <sheetFormatPr baseColWidth="10" defaultColWidth="10.7109375" defaultRowHeight="12.75" x14ac:dyDescent="0.2"/>
  <cols>
    <col min="1" max="1" width="10.28515625" customWidth="1"/>
    <col min="2" max="2" width="47.7109375" bestFit="1" customWidth="1"/>
    <col min="3" max="3" width="119.140625" bestFit="1" customWidth="1"/>
    <col min="4" max="4" width="23.140625" customWidth="1"/>
  </cols>
  <sheetData>
    <row r="1" spans="1:3" x14ac:dyDescent="0.2">
      <c r="A1" t="s">
        <v>67</v>
      </c>
      <c r="B1" t="s">
        <v>48</v>
      </c>
      <c r="C1" t="s">
        <v>69</v>
      </c>
    </row>
    <row r="2" spans="1:3" x14ac:dyDescent="0.2">
      <c r="A2">
        <v>604000</v>
      </c>
      <c r="B2" t="s">
        <v>1</v>
      </c>
      <c r="C2" t="s">
        <v>149</v>
      </c>
    </row>
    <row r="3" spans="1:3" x14ac:dyDescent="0.2">
      <c r="A3">
        <v>604100</v>
      </c>
      <c r="B3" t="s">
        <v>100</v>
      </c>
      <c r="C3" t="s">
        <v>150</v>
      </c>
    </row>
    <row r="4" spans="1:3" x14ac:dyDescent="0.2">
      <c r="A4">
        <v>604210</v>
      </c>
      <c r="B4" t="s">
        <v>97</v>
      </c>
      <c r="C4" t="s">
        <v>151</v>
      </c>
    </row>
    <row r="5" spans="1:3" x14ac:dyDescent="0.2">
      <c r="A5">
        <v>604220</v>
      </c>
      <c r="B5" t="s">
        <v>98</v>
      </c>
      <c r="C5" t="s">
        <v>151</v>
      </c>
    </row>
    <row r="6" spans="1:3" x14ac:dyDescent="0.2">
      <c r="A6">
        <v>604230</v>
      </c>
      <c r="B6" t="s">
        <v>104</v>
      </c>
      <c r="C6" t="s">
        <v>152</v>
      </c>
    </row>
    <row r="7" spans="1:3" x14ac:dyDescent="0.2">
      <c r="A7">
        <v>604400</v>
      </c>
      <c r="B7" t="s">
        <v>96</v>
      </c>
      <c r="C7" t="s">
        <v>153</v>
      </c>
    </row>
    <row r="8" spans="1:3" x14ac:dyDescent="0.2">
      <c r="A8">
        <v>606300</v>
      </c>
      <c r="B8" t="s">
        <v>160</v>
      </c>
      <c r="C8" t="s">
        <v>154</v>
      </c>
    </row>
    <row r="9" spans="1:3" x14ac:dyDescent="0.2">
      <c r="A9">
        <v>606400</v>
      </c>
      <c r="B9" t="s">
        <v>2</v>
      </c>
      <c r="C9" t="s">
        <v>29</v>
      </c>
    </row>
    <row r="10" spans="1:3" x14ac:dyDescent="0.2">
      <c r="A10">
        <v>607000</v>
      </c>
      <c r="B10" t="s">
        <v>0</v>
      </c>
      <c r="C10" t="s">
        <v>28</v>
      </c>
    </row>
    <row r="11" spans="1:3" x14ac:dyDescent="0.2">
      <c r="A11">
        <v>611000</v>
      </c>
      <c r="B11" t="s">
        <v>99</v>
      </c>
      <c r="C11" t="s">
        <v>155</v>
      </c>
    </row>
    <row r="12" spans="1:3" x14ac:dyDescent="0.2">
      <c r="A12">
        <v>611100</v>
      </c>
      <c r="B12" t="s">
        <v>101</v>
      </c>
      <c r="C12" t="s">
        <v>156</v>
      </c>
    </row>
    <row r="13" spans="1:3" x14ac:dyDescent="0.2">
      <c r="A13">
        <v>613200</v>
      </c>
      <c r="B13" t="s">
        <v>3</v>
      </c>
      <c r="C13" t="s">
        <v>30</v>
      </c>
    </row>
    <row r="14" spans="1:3" x14ac:dyDescent="0.2">
      <c r="A14">
        <v>613500</v>
      </c>
      <c r="B14" t="s">
        <v>4</v>
      </c>
      <c r="C14" t="s">
        <v>31</v>
      </c>
    </row>
    <row r="15" spans="1:3" x14ac:dyDescent="0.2">
      <c r="A15">
        <v>615600</v>
      </c>
      <c r="B15" t="s">
        <v>21</v>
      </c>
      <c r="C15" t="s">
        <v>157</v>
      </c>
    </row>
    <row r="16" spans="1:3" x14ac:dyDescent="0.2">
      <c r="A16">
        <v>616000</v>
      </c>
      <c r="B16" t="s">
        <v>22</v>
      </c>
      <c r="C16" t="s">
        <v>32</v>
      </c>
    </row>
    <row r="17" spans="1:3" x14ac:dyDescent="0.2">
      <c r="A17">
        <v>616100</v>
      </c>
      <c r="B17" t="s">
        <v>20</v>
      </c>
      <c r="C17" t="s">
        <v>20</v>
      </c>
    </row>
    <row r="18" spans="1:3" x14ac:dyDescent="0.2">
      <c r="A18">
        <v>622000</v>
      </c>
      <c r="B18" t="s">
        <v>79</v>
      </c>
      <c r="C18" t="s">
        <v>174</v>
      </c>
    </row>
    <row r="19" spans="1:3" x14ac:dyDescent="0.2">
      <c r="A19">
        <v>623000</v>
      </c>
      <c r="B19" t="s">
        <v>5</v>
      </c>
      <c r="C19" t="s">
        <v>33</v>
      </c>
    </row>
    <row r="20" spans="1:3" x14ac:dyDescent="0.2">
      <c r="A20">
        <v>623400</v>
      </c>
      <c r="B20" t="s">
        <v>158</v>
      </c>
      <c r="C20" t="s">
        <v>173</v>
      </c>
    </row>
    <row r="21" spans="1:3" x14ac:dyDescent="0.2">
      <c r="A21">
        <v>625100</v>
      </c>
      <c r="B21" t="s">
        <v>6</v>
      </c>
      <c r="C21" t="s">
        <v>172</v>
      </c>
    </row>
    <row r="22" spans="1:3" x14ac:dyDescent="0.2">
      <c r="A22">
        <v>625610</v>
      </c>
      <c r="B22" t="s">
        <v>7</v>
      </c>
      <c r="C22" t="s">
        <v>34</v>
      </c>
    </row>
    <row r="23" spans="1:3" x14ac:dyDescent="0.2">
      <c r="A23">
        <v>626100</v>
      </c>
      <c r="B23" t="s">
        <v>8</v>
      </c>
      <c r="C23" t="s">
        <v>8</v>
      </c>
    </row>
    <row r="24" spans="1:3" x14ac:dyDescent="0.2">
      <c r="A24">
        <v>626200</v>
      </c>
      <c r="B24" t="s">
        <v>9</v>
      </c>
      <c r="C24" t="s">
        <v>35</v>
      </c>
    </row>
    <row r="25" spans="1:3" x14ac:dyDescent="0.2">
      <c r="A25">
        <v>627000</v>
      </c>
      <c r="B25" t="s">
        <v>10</v>
      </c>
      <c r="C25" t="s">
        <v>171</v>
      </c>
    </row>
    <row r="26" spans="1:3" x14ac:dyDescent="0.2">
      <c r="A26">
        <v>628100</v>
      </c>
      <c r="B26" t="s">
        <v>17</v>
      </c>
    </row>
    <row r="27" spans="1:3" x14ac:dyDescent="0.2">
      <c r="A27">
        <v>628200</v>
      </c>
      <c r="B27" t="s">
        <v>18</v>
      </c>
    </row>
    <row r="28" spans="1:3" x14ac:dyDescent="0.2">
      <c r="A28">
        <v>628300</v>
      </c>
      <c r="B28" t="s">
        <v>19</v>
      </c>
    </row>
    <row r="29" spans="1:3" x14ac:dyDescent="0.2">
      <c r="A29">
        <v>628400</v>
      </c>
      <c r="B29" t="s">
        <v>110</v>
      </c>
    </row>
    <row r="30" spans="1:3" x14ac:dyDescent="0.2">
      <c r="A30">
        <v>657000</v>
      </c>
      <c r="B30" t="s">
        <v>161</v>
      </c>
      <c r="C30" t="s">
        <v>170</v>
      </c>
    </row>
    <row r="31" spans="1:3" x14ac:dyDescent="0.2">
      <c r="A31">
        <v>658000</v>
      </c>
      <c r="B31" t="s">
        <v>113</v>
      </c>
    </row>
    <row r="32" spans="1:3" x14ac:dyDescent="0.2">
      <c r="A32">
        <v>631300</v>
      </c>
      <c r="B32" t="s">
        <v>11</v>
      </c>
      <c r="C32" t="s">
        <v>169</v>
      </c>
    </row>
    <row r="33" spans="1:3" x14ac:dyDescent="0.2">
      <c r="A33">
        <v>641000</v>
      </c>
      <c r="B33" t="s">
        <v>23</v>
      </c>
      <c r="C33" t="s">
        <v>36</v>
      </c>
    </row>
    <row r="34" spans="1:3" x14ac:dyDescent="0.2">
      <c r="A34">
        <v>641300</v>
      </c>
      <c r="B34" t="s">
        <v>12</v>
      </c>
      <c r="C34" t="s">
        <v>166</v>
      </c>
    </row>
    <row r="35" spans="1:3" x14ac:dyDescent="0.2">
      <c r="A35">
        <v>645100</v>
      </c>
      <c r="B35" t="s">
        <v>13</v>
      </c>
      <c r="C35" t="s">
        <v>168</v>
      </c>
    </row>
    <row r="36" spans="1:3" x14ac:dyDescent="0.2">
      <c r="A36">
        <v>645300</v>
      </c>
      <c r="B36" t="s">
        <v>24</v>
      </c>
      <c r="C36" t="s">
        <v>167</v>
      </c>
    </row>
    <row r="37" spans="1:3" x14ac:dyDescent="0.2">
      <c r="A37">
        <v>645310</v>
      </c>
      <c r="B37" t="s">
        <v>14</v>
      </c>
      <c r="C37" t="s">
        <v>165</v>
      </c>
    </row>
    <row r="38" spans="1:3" x14ac:dyDescent="0.2">
      <c r="A38">
        <v>648000</v>
      </c>
      <c r="B38" t="s">
        <v>15</v>
      </c>
      <c r="C38" t="s">
        <v>37</v>
      </c>
    </row>
    <row r="39" spans="1:3" x14ac:dyDescent="0.2">
      <c r="A39">
        <v>675000</v>
      </c>
      <c r="B39" t="s">
        <v>108</v>
      </c>
      <c r="C39" t="s">
        <v>109</v>
      </c>
    </row>
    <row r="40" spans="1:3" x14ac:dyDescent="0.2">
      <c r="A40">
        <v>681100</v>
      </c>
      <c r="B40" t="s">
        <v>38</v>
      </c>
      <c r="C40" t="s">
        <v>164</v>
      </c>
    </row>
    <row r="41" spans="1:3" x14ac:dyDescent="0.2">
      <c r="A41">
        <v>651100</v>
      </c>
      <c r="B41" t="s">
        <v>16</v>
      </c>
      <c r="C41" t="s">
        <v>39</v>
      </c>
    </row>
    <row r="42" spans="1:3" x14ac:dyDescent="0.2">
      <c r="A42">
        <v>658000</v>
      </c>
      <c r="B42" t="s">
        <v>162</v>
      </c>
      <c r="C42" t="s">
        <v>40</v>
      </c>
    </row>
    <row r="43" spans="1:3" x14ac:dyDescent="0.2">
      <c r="A43">
        <v>670000</v>
      </c>
      <c r="B43" t="s">
        <v>119</v>
      </c>
    </row>
    <row r="44" spans="1:3" x14ac:dyDescent="0.2">
      <c r="A44">
        <v>706100</v>
      </c>
      <c r="B44" t="s">
        <v>102</v>
      </c>
    </row>
    <row r="45" spans="1:3" x14ac:dyDescent="0.2">
      <c r="A45">
        <v>706200</v>
      </c>
      <c r="B45" t="s">
        <v>103</v>
      </c>
      <c r="C45" t="s">
        <v>163</v>
      </c>
    </row>
    <row r="46" spans="1:3" x14ac:dyDescent="0.2">
      <c r="A46">
        <v>706300</v>
      </c>
      <c r="B46" t="s">
        <v>111</v>
      </c>
    </row>
    <row r="47" spans="1:3" x14ac:dyDescent="0.2">
      <c r="A47">
        <v>706400</v>
      </c>
      <c r="B47" t="s">
        <v>25</v>
      </c>
    </row>
    <row r="48" spans="1:3" x14ac:dyDescent="0.2">
      <c r="A48">
        <v>706500</v>
      </c>
      <c r="B48" t="s">
        <v>112</v>
      </c>
    </row>
    <row r="49" spans="1:3" x14ac:dyDescent="0.2">
      <c r="A49">
        <v>741000</v>
      </c>
      <c r="B49" t="s">
        <v>116</v>
      </c>
    </row>
    <row r="50" spans="1:3" x14ac:dyDescent="0.2">
      <c r="A50">
        <v>742000</v>
      </c>
      <c r="B50" t="s">
        <v>159</v>
      </c>
    </row>
    <row r="51" spans="1:3" x14ac:dyDescent="0.2">
      <c r="A51">
        <v>743000</v>
      </c>
      <c r="B51" t="s">
        <v>115</v>
      </c>
    </row>
    <row r="52" spans="1:3" x14ac:dyDescent="0.2">
      <c r="A52">
        <v>744000</v>
      </c>
      <c r="B52" t="s">
        <v>114</v>
      </c>
    </row>
    <row r="53" spans="1:3" x14ac:dyDescent="0.2">
      <c r="A53">
        <v>745000</v>
      </c>
      <c r="B53" t="s">
        <v>117</v>
      </c>
    </row>
    <row r="54" spans="1:3" x14ac:dyDescent="0.2">
      <c r="A54">
        <v>746000</v>
      </c>
      <c r="B54" t="s">
        <v>118</v>
      </c>
    </row>
    <row r="55" spans="1:3" x14ac:dyDescent="0.2">
      <c r="A55">
        <v>760000</v>
      </c>
      <c r="B55" t="s">
        <v>128</v>
      </c>
      <c r="C55" t="s">
        <v>131</v>
      </c>
    </row>
    <row r="56" spans="1:3" x14ac:dyDescent="0.2">
      <c r="A56">
        <v>756100</v>
      </c>
      <c r="B56" t="s">
        <v>26</v>
      </c>
    </row>
    <row r="57" spans="1:3" x14ac:dyDescent="0.2">
      <c r="A57">
        <v>758000</v>
      </c>
      <c r="B57" t="s">
        <v>129</v>
      </c>
    </row>
    <row r="58" spans="1:3" x14ac:dyDescent="0.2">
      <c r="A58">
        <v>770000</v>
      </c>
      <c r="B58" t="s">
        <v>120</v>
      </c>
    </row>
    <row r="59" spans="1:3" x14ac:dyDescent="0.2">
      <c r="A59">
        <v>771300</v>
      </c>
      <c r="B59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zoomScale="118" workbookViewId="0">
      <selection activeCell="C1" sqref="C1:G1"/>
    </sheetView>
  </sheetViews>
  <sheetFormatPr baseColWidth="10" defaultColWidth="10.7109375" defaultRowHeight="12.75" x14ac:dyDescent="0.2"/>
  <cols>
    <col min="1" max="1" width="3.7109375" customWidth="1"/>
    <col min="2" max="2" width="24.5703125" style="1" bestFit="1" customWidth="1"/>
    <col min="3" max="3" width="48.140625" style="8" bestFit="1" customWidth="1"/>
    <col min="4" max="4" width="14" style="3" customWidth="1"/>
    <col min="5" max="5" width="1.7109375" style="3" customWidth="1"/>
    <col min="6" max="6" width="11.5703125" style="1"/>
    <col min="7" max="7" width="54" style="8" bestFit="1" customWidth="1"/>
    <col min="8" max="8" width="13.5703125" style="3" bestFit="1" customWidth="1"/>
  </cols>
  <sheetData>
    <row r="1" spans="2:8" x14ac:dyDescent="0.2">
      <c r="C1" s="49" t="s">
        <v>133</v>
      </c>
      <c r="D1" s="49"/>
      <c r="E1" s="49"/>
      <c r="F1" s="49"/>
      <c r="G1" s="49"/>
    </row>
    <row r="3" spans="2:8" x14ac:dyDescent="0.2">
      <c r="B3" s="9" t="s">
        <v>67</v>
      </c>
      <c r="C3" s="10" t="s">
        <v>64</v>
      </c>
      <c r="D3" s="35" t="s">
        <v>65</v>
      </c>
      <c r="F3" s="9" t="s">
        <v>67</v>
      </c>
      <c r="G3" s="10" t="s">
        <v>66</v>
      </c>
      <c r="H3" s="35" t="s">
        <v>65</v>
      </c>
    </row>
    <row r="4" spans="2:8" x14ac:dyDescent="0.2">
      <c r="B4" s="23">
        <v>60</v>
      </c>
      <c r="C4" s="27" t="s">
        <v>68</v>
      </c>
      <c r="D4" s="25">
        <f>SUMIF(Opérations!L:L,60,Opérations!K:K)</f>
        <v>6104</v>
      </c>
      <c r="E4" s="28"/>
      <c r="F4" s="23">
        <v>70</v>
      </c>
      <c r="G4" s="26" t="s">
        <v>125</v>
      </c>
      <c r="H4" s="25">
        <f>-SUMIF(Opérations!L:L,70,Opérations!K:K)</f>
        <v>0</v>
      </c>
    </row>
    <row r="5" spans="2:8" x14ac:dyDescent="0.2">
      <c r="E5" s="28"/>
    </row>
    <row r="6" spans="2:8" x14ac:dyDescent="0.2">
      <c r="B6" s="23">
        <v>61</v>
      </c>
      <c r="C6" s="27" t="s">
        <v>70</v>
      </c>
      <c r="D6" s="25">
        <f>SUMIF(Opérations!L:L,61,Opérations!K:K)</f>
        <v>266</v>
      </c>
      <c r="E6" s="28"/>
    </row>
    <row r="7" spans="2:8" x14ac:dyDescent="0.2">
      <c r="B7" s="1">
        <v>613.61400000000003</v>
      </c>
      <c r="C7" s="8" t="s">
        <v>71</v>
      </c>
      <c r="D7" s="3">
        <f>SUMIF(Opérations!M:M,613,Opérations!K:K)+SUMIF(Opérations!M:M,614,Opérations!K:K)</f>
        <v>0</v>
      </c>
      <c r="E7" s="28"/>
    </row>
    <row r="8" spans="2:8" x14ac:dyDescent="0.2">
      <c r="B8" s="1">
        <v>615</v>
      </c>
      <c r="C8" s="8" t="s">
        <v>72</v>
      </c>
      <c r="D8" s="3">
        <f>SUMIF(Opérations!M:M,615,Opérations!K:K)</f>
        <v>0</v>
      </c>
      <c r="E8" s="28"/>
    </row>
    <row r="9" spans="2:8" x14ac:dyDescent="0.2">
      <c r="B9" s="1">
        <v>616</v>
      </c>
      <c r="C9" s="8" t="s">
        <v>22</v>
      </c>
      <c r="D9" s="3">
        <f>SUMIF(Opérations!M:M,616,Opérations!K:K)</f>
        <v>0</v>
      </c>
      <c r="E9" s="28"/>
    </row>
    <row r="10" spans="2:8" x14ac:dyDescent="0.2">
      <c r="B10" s="1" t="s">
        <v>73</v>
      </c>
      <c r="C10" s="8" t="s">
        <v>74</v>
      </c>
      <c r="D10" s="3">
        <f>SUMIF(Opérations!M:M,610,Opérations!E:E)-SUMIF(Opérations!M:M,610,Opérations!F:F)+SUMIF(Opérations!M:M,611,Opérations!E:E)-SUMIF(Opérations!M:M,611,Opérations!F:F)+SUMIF(Opérations!M:M,612,Opérations!E:E)-SUMIF(Opérations!M:M,612,Opérations!F:F)+SUMIF(Opérations!M:M,617,Opérations!E:E)-SUMIF(Opérations!M:M,617,Opérations!F:F)+SUMIF(Opérations!M:M,618,Opérations!E:E)-SUMIF(Opérations!M:M,618,Opérations!F:F)+SUMIF(Opérations!M:M,619,Opérations!E:E)-SUMIF(Opérations!M:M,619,Opérations!F:F)</f>
        <v>266</v>
      </c>
      <c r="E10" s="28"/>
    </row>
    <row r="11" spans="2:8" x14ac:dyDescent="0.2">
      <c r="E11" s="28"/>
    </row>
    <row r="12" spans="2:8" x14ac:dyDescent="0.2">
      <c r="B12" s="23">
        <v>62</v>
      </c>
      <c r="C12" s="27" t="s">
        <v>74</v>
      </c>
      <c r="D12" s="25">
        <f>SUMIF(Opérations!L:L,62,Opérations!K:K)</f>
        <v>0</v>
      </c>
      <c r="E12" s="28"/>
      <c r="F12" s="23">
        <v>74</v>
      </c>
      <c r="G12" s="24" t="s">
        <v>130</v>
      </c>
      <c r="H12" s="25">
        <f>-SUMIF(Opérations!L:L,74,Opérations!K:K)</f>
        <v>10000</v>
      </c>
    </row>
    <row r="13" spans="2:8" x14ac:dyDescent="0.2">
      <c r="B13" s="1" t="s">
        <v>80</v>
      </c>
      <c r="C13" s="8" t="s">
        <v>75</v>
      </c>
      <c r="D13" s="3">
        <f>SUMIF(Opérations!M:M,620,Opérations!K:K)+SUMIF(Opérations!M:M,621,Opérations!K:K)+SUMIF(Opérations!M:M,622,Opérations!K:K)</f>
        <v>0</v>
      </c>
      <c r="E13" s="28"/>
      <c r="F13" s="1">
        <v>741</v>
      </c>
      <c r="G13" t="s">
        <v>116</v>
      </c>
      <c r="H13" s="3">
        <f>-SUMIF(Opérations!L:L,741,Opérations!K:K)</f>
        <v>0</v>
      </c>
    </row>
    <row r="14" spans="2:8" x14ac:dyDescent="0.2">
      <c r="B14" s="1">
        <v>623</v>
      </c>
      <c r="C14" s="8" t="s">
        <v>76</v>
      </c>
      <c r="D14" s="3">
        <f>SUMIF(Opérations!M:M,623,Opérations!K:K)</f>
        <v>0</v>
      </c>
      <c r="E14" s="28"/>
      <c r="F14" s="1">
        <v>742</v>
      </c>
      <c r="G14" t="s">
        <v>159</v>
      </c>
      <c r="H14" s="3">
        <f>-SUMIF(Opérations!L:L,742,Opérations!K:K)</f>
        <v>0</v>
      </c>
    </row>
    <row r="15" spans="2:8" x14ac:dyDescent="0.2">
      <c r="B15" s="1">
        <v>624.625</v>
      </c>
      <c r="C15" s="8" t="s">
        <v>77</v>
      </c>
      <c r="D15" s="3">
        <f>SUMIF(Opérations!M:M,624,Opérations!K:K)+SUMIF(Opérations!M:M,625,Opérations!K:K)</f>
        <v>0</v>
      </c>
      <c r="E15" s="28"/>
      <c r="F15" s="1">
        <v>743</v>
      </c>
      <c r="G15" t="s">
        <v>115</v>
      </c>
      <c r="H15" s="3">
        <f>-SUMIF(Opérations!L:L,743,Opérations!K:K)</f>
        <v>0</v>
      </c>
    </row>
    <row r="16" spans="2:8" x14ac:dyDescent="0.2">
      <c r="B16" s="1" t="s">
        <v>81</v>
      </c>
      <c r="C16" s="8" t="s">
        <v>78</v>
      </c>
      <c r="D16" s="3">
        <f>SUMIF(Opérations!M:M,626,Opérations!K:K)+SUMIF(Opérations!M:M,627,Opérations!K:K)+SUMIF(Opérations!M:M,628,Opérations!K:K)+SUMIF(Opérations!M:M,629,Opérations!K:K)</f>
        <v>0</v>
      </c>
      <c r="E16" s="28"/>
      <c r="F16" s="1">
        <v>744</v>
      </c>
      <c r="G16" t="s">
        <v>114</v>
      </c>
      <c r="H16" s="3">
        <f>-SUMIF(Opérations!L:L,744,Opérations!K:K)</f>
        <v>0</v>
      </c>
    </row>
    <row r="17" spans="2:8" x14ac:dyDescent="0.2">
      <c r="E17" s="28"/>
      <c r="F17" s="1">
        <v>745</v>
      </c>
      <c r="G17" t="s">
        <v>117</v>
      </c>
      <c r="H17" s="3">
        <f>-SUMIF(Opérations!L:L,745,Opérations!K:K)</f>
        <v>0</v>
      </c>
    </row>
    <row r="18" spans="2:8" x14ac:dyDescent="0.2">
      <c r="B18" s="23">
        <v>63</v>
      </c>
      <c r="C18" s="27" t="s">
        <v>82</v>
      </c>
      <c r="D18" s="25">
        <f>SUMIF(Opérations!L:L,63,Opérations!K:K)</f>
        <v>0</v>
      </c>
      <c r="E18" s="28"/>
      <c r="F18" s="1">
        <v>746</v>
      </c>
      <c r="G18" t="s">
        <v>118</v>
      </c>
      <c r="H18" s="3">
        <f>-SUMIF(Opérations!L:L,746,Opérations!K:K)</f>
        <v>0</v>
      </c>
    </row>
    <row r="19" spans="2:8" x14ac:dyDescent="0.2">
      <c r="E19" s="28"/>
    </row>
    <row r="20" spans="2:8" x14ac:dyDescent="0.2">
      <c r="B20" s="23">
        <v>64</v>
      </c>
      <c r="C20" s="27" t="s">
        <v>83</v>
      </c>
      <c r="D20" s="25">
        <f>SUMIF(Opérations!L:L,64,Opérations!K:K)</f>
        <v>0</v>
      </c>
      <c r="E20" s="28"/>
    </row>
    <row r="21" spans="2:8" x14ac:dyDescent="0.2">
      <c r="B21" s="1" t="s">
        <v>86</v>
      </c>
      <c r="C21" s="8" t="s">
        <v>84</v>
      </c>
      <c r="D21" s="3">
        <f>SUMIF(Opérations!M:M,640,Opérations!K:K)+SUMIF(Opérations!M:M,641,Opérations!K:K)+SUMIF(Opérations!M:M,642,Opérations!K:K)+SUMIF(Opérations!M:M,643,Opérations!K:K)+SUMIF(Opérations!M:M,644,Opérations!K:K)</f>
        <v>0</v>
      </c>
      <c r="E21" s="28"/>
    </row>
    <row r="22" spans="2:8" x14ac:dyDescent="0.2">
      <c r="B22" s="1">
        <v>645.64599999999996</v>
      </c>
      <c r="C22" s="8" t="s">
        <v>85</v>
      </c>
      <c r="D22" s="3">
        <f>SUMIF(Opérations!M:M,645,Opérations!K:K)+SUMIF(Opérations!M:M,646,Opérations!K:K)</f>
        <v>0</v>
      </c>
      <c r="E22" s="28"/>
    </row>
    <row r="23" spans="2:8" x14ac:dyDescent="0.2">
      <c r="B23" s="1" t="s">
        <v>87</v>
      </c>
      <c r="C23" s="8" t="s">
        <v>15</v>
      </c>
      <c r="D23" s="3">
        <f>SUMIF(Opérations!M:M,647,Opérations!K:K)+SUMIF(Opérations!M:M,648,Opérations!K:K)+SUMIF(Opérations!M:M,649,Opérations!K:K)</f>
        <v>0</v>
      </c>
      <c r="E23" s="28"/>
    </row>
    <row r="24" spans="2:8" x14ac:dyDescent="0.2">
      <c r="E24" s="28"/>
    </row>
    <row r="25" spans="2:8" x14ac:dyDescent="0.2">
      <c r="B25" s="23">
        <v>65</v>
      </c>
      <c r="C25" s="27" t="s">
        <v>88</v>
      </c>
      <c r="D25" s="25">
        <f>SUMIF(Opérations!L:L,65,Opérations!K:K)</f>
        <v>0</v>
      </c>
      <c r="E25" s="28"/>
      <c r="F25" s="23">
        <v>75</v>
      </c>
      <c r="G25" s="24" t="s">
        <v>129</v>
      </c>
      <c r="H25" s="25">
        <f>-SUMIF(Opérations!L:L,75,Opérations!K:K)</f>
        <v>0</v>
      </c>
    </row>
    <row r="26" spans="2:8" x14ac:dyDescent="0.2">
      <c r="E26" s="28"/>
      <c r="G26"/>
    </row>
    <row r="27" spans="2:8" x14ac:dyDescent="0.2">
      <c r="B27" s="23">
        <v>66</v>
      </c>
      <c r="C27" s="27" t="s">
        <v>89</v>
      </c>
      <c r="D27" s="25">
        <f>SUMIF(Opérations!L:L,66,Opérations!K:K)</f>
        <v>0</v>
      </c>
      <c r="E27" s="28"/>
      <c r="F27" s="23">
        <v>76</v>
      </c>
      <c r="G27" s="24" t="s">
        <v>128</v>
      </c>
      <c r="H27" s="25">
        <f>-SUMIF(Opérations!L:L,76,Opérations!K:K)</f>
        <v>5050</v>
      </c>
    </row>
    <row r="28" spans="2:8" x14ac:dyDescent="0.2">
      <c r="E28" s="28"/>
    </row>
    <row r="29" spans="2:8" x14ac:dyDescent="0.2">
      <c r="B29" s="23">
        <v>67</v>
      </c>
      <c r="C29" s="27" t="s">
        <v>90</v>
      </c>
      <c r="D29" s="25">
        <f>SUMIF(Opérations!L:L,67,Opérations!K:K)</f>
        <v>0</v>
      </c>
      <c r="E29" s="28"/>
      <c r="F29" s="23">
        <v>77</v>
      </c>
      <c r="G29" s="24" t="s">
        <v>120</v>
      </c>
      <c r="H29" s="25">
        <f>-SUMIF(Opérations!L:L,77,Opérations!K:K)</f>
        <v>0</v>
      </c>
    </row>
    <row r="30" spans="2:8" x14ac:dyDescent="0.2">
      <c r="E30" s="28"/>
    </row>
    <row r="31" spans="2:8" x14ac:dyDescent="0.2">
      <c r="B31" s="23">
        <v>68</v>
      </c>
      <c r="C31" s="27" t="s">
        <v>91</v>
      </c>
      <c r="D31" s="25">
        <f>SUMIF(Opérations!L:L,68,Opérations!K:K)</f>
        <v>0</v>
      </c>
      <c r="E31" s="28"/>
      <c r="F31" s="23">
        <v>78</v>
      </c>
      <c r="G31" s="24" t="s">
        <v>127</v>
      </c>
      <c r="H31" s="25">
        <f>-SUMIF(Opérations!L:L,78,Opérations!K:K)</f>
        <v>0</v>
      </c>
    </row>
    <row r="32" spans="2:8" x14ac:dyDescent="0.2">
      <c r="E32" s="28"/>
    </row>
    <row r="33" spans="2:8" x14ac:dyDescent="0.2">
      <c r="B33" s="23">
        <v>69</v>
      </c>
      <c r="C33" s="27" t="s">
        <v>92</v>
      </c>
      <c r="D33" s="25">
        <f>SUMIF(Opérations!L:L,69,Opérations!K:K)</f>
        <v>0</v>
      </c>
      <c r="E33" s="28"/>
      <c r="F33" s="23">
        <v>79</v>
      </c>
      <c r="G33" s="26" t="s">
        <v>126</v>
      </c>
      <c r="H33" s="25">
        <f>-SUMIF(Opérations!L:L,79,Opérations!K:K)</f>
        <v>0</v>
      </c>
    </row>
    <row r="35" spans="2:8" x14ac:dyDescent="0.2">
      <c r="C35" s="22" t="s">
        <v>132</v>
      </c>
      <c r="D35" s="3">
        <f>D33+D31+D29+D27+D25+D20+D18+D12+D6+D4</f>
        <v>6370</v>
      </c>
      <c r="G35" s="22" t="s">
        <v>132</v>
      </c>
      <c r="H35" s="3">
        <f>H4+H12+H25+H27+H29+H31+H33</f>
        <v>15050</v>
      </c>
    </row>
    <row r="38" spans="2:8" x14ac:dyDescent="0.2">
      <c r="C38" s="49" t="s">
        <v>134</v>
      </c>
      <c r="D38" s="49"/>
      <c r="E38" s="49"/>
      <c r="F38" s="49"/>
      <c r="G38" s="49"/>
    </row>
    <row r="39" spans="2:8" x14ac:dyDescent="0.2">
      <c r="C39" s="9" t="s">
        <v>143</v>
      </c>
      <c r="G39" s="9" t="s">
        <v>144</v>
      </c>
    </row>
    <row r="40" spans="2:8" x14ac:dyDescent="0.2">
      <c r="C40" s="29" t="s">
        <v>135</v>
      </c>
      <c r="D40" s="30">
        <f>SUMIF('Plan d''amortissement'!F:F,"",'Plan d''amortissement'!G:G)</f>
        <v>6000</v>
      </c>
      <c r="G40" s="29" t="s">
        <v>141</v>
      </c>
      <c r="H40" s="30">
        <f>D40+D41+D42+D44+D45-H45-H42</f>
        <v>32000</v>
      </c>
    </row>
    <row r="41" spans="2:8" x14ac:dyDescent="0.2">
      <c r="C41" s="31" t="s">
        <v>136</v>
      </c>
      <c r="D41" s="32">
        <f>SUMIF('Plan d''amortissement'!F:F,"",'Plan d''amortissement'!C:C)+SUMIF('Plan d''amortissement'!F:F,"",'Plan d''amortissement'!D:D)</f>
        <v>1997.2602739726026</v>
      </c>
      <c r="G41" s="31"/>
      <c r="H41" s="32"/>
    </row>
    <row r="42" spans="2:8" x14ac:dyDescent="0.2">
      <c r="C42" s="31" t="s">
        <v>137</v>
      </c>
      <c r="D42" s="32">
        <f>D40-D41</f>
        <v>4002.7397260273974</v>
      </c>
      <c r="G42" s="31" t="s">
        <v>142</v>
      </c>
      <c r="H42" s="32">
        <f>H35-D35</f>
        <v>8680</v>
      </c>
    </row>
    <row r="43" spans="2:8" x14ac:dyDescent="0.2">
      <c r="C43" s="31"/>
      <c r="D43" s="32"/>
      <c r="G43" s="31"/>
      <c r="H43" s="32"/>
    </row>
    <row r="44" spans="2:8" x14ac:dyDescent="0.2">
      <c r="C44" s="31" t="s">
        <v>138</v>
      </c>
      <c r="D44" s="32">
        <f>-SUMIF(Opérations!G:G,1,Opérations!K:K)+SUM(Paramètres!C8:C12)</f>
        <v>14630</v>
      </c>
      <c r="G44" s="31"/>
      <c r="H44" s="32"/>
    </row>
    <row r="45" spans="2:8" x14ac:dyDescent="0.2">
      <c r="C45" s="33" t="s">
        <v>139</v>
      </c>
      <c r="D45" s="34">
        <f>SUMIF(Opérations!G:G,0,Opérations!F:F)</f>
        <v>15050</v>
      </c>
      <c r="G45" s="33" t="s">
        <v>140</v>
      </c>
      <c r="H45" s="34">
        <f>SUMIF(Opérations!G:G,0,Opérations!E:E)</f>
        <v>1000</v>
      </c>
    </row>
  </sheetData>
  <mergeCells count="2">
    <mergeCell ref="C1:G1"/>
    <mergeCell ref="C38:G38"/>
  </mergeCells>
  <pageMargins left="0.7" right="0.7" top="0.75" bottom="0.75" header="0.3" footer="0.3"/>
  <pageSetup paperSize="9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E6B3D7B7AA594E8AF110CAA9856F48" ma:contentTypeVersion="4" ma:contentTypeDescription="Crée un document." ma:contentTypeScope="" ma:versionID="be3d45f23892ab66913e14fb9ec3ba53">
  <xsd:schema xmlns:xsd="http://www.w3.org/2001/XMLSchema" xmlns:xs="http://www.w3.org/2001/XMLSchema" xmlns:p="http://schemas.microsoft.com/office/2006/metadata/properties" xmlns:ns2="44545afa-4643-4e3b-ba2a-054f663bb335" targetNamespace="http://schemas.microsoft.com/office/2006/metadata/properties" ma:root="true" ma:fieldsID="7b073d8423121ce3b56b3758e85bcee8" ns2:_="">
    <xsd:import namespace="44545afa-4643-4e3b-ba2a-054f663bb3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45afa-4643-4e3b-ba2a-054f663bb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5F4DBD-ADAF-4DFE-A72E-E3BAFD4048F8}"/>
</file>

<file path=customXml/itemProps2.xml><?xml version="1.0" encoding="utf-8"?>
<ds:datastoreItem xmlns:ds="http://schemas.openxmlformats.org/officeDocument/2006/customXml" ds:itemID="{FB16D07A-CCBB-4489-98F1-FA39906B8C7B}"/>
</file>

<file path=customXml/itemProps3.xml><?xml version="1.0" encoding="utf-8"?>
<ds:datastoreItem xmlns:ds="http://schemas.openxmlformats.org/officeDocument/2006/customXml" ds:itemID="{0C542E96-AE31-46BC-8121-ECD9C314F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Paramètres</vt:lpstr>
      <vt:lpstr>Opérations</vt:lpstr>
      <vt:lpstr>Plan d'amortissement</vt:lpstr>
      <vt:lpstr>Plan de comptes</vt:lpstr>
      <vt:lpstr>Bilan et compte de résultat</vt:lpstr>
      <vt:lpstr>'Bilan et compte de résultat'!Zone_d_impression</vt:lpstr>
    </vt:vector>
  </TitlesOfParts>
  <Company>In Extenso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BAUDOT Remi (FR - IE St Etienne)</dc:creator>
  <cp:lastModifiedBy>User</cp:lastModifiedBy>
  <cp:lastPrinted>2023-09-09T18:37:34Z</cp:lastPrinted>
  <dcterms:created xsi:type="dcterms:W3CDTF">2022-04-01T18:18:45Z</dcterms:created>
  <dcterms:modified xsi:type="dcterms:W3CDTF">2023-12-02T15:11:15Z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0x0101006DE6B3D7B7AA594E8AF110CAA9856F48</vt:lpwstr>
  </property>
</Properties>
</file>